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R:\רשימת נכסים\שנת 2016\רבעון 2\פועלים\סופי לאתר\"/>
    </mc:Choice>
  </mc:AlternateContent>
  <bookViews>
    <workbookView xWindow="0" yWindow="0" windowWidth="16380" windowHeight="8190" tabRatio="924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 - תעודות התחייבות ממשלת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calcPr calcId="152511"/>
</workbook>
</file>

<file path=xl/calcChain.xml><?xml version="1.0" encoding="utf-8"?>
<calcChain xmlns="http://schemas.openxmlformats.org/spreadsheetml/2006/main">
  <c r="M11" i="23" l="1"/>
  <c r="C34" i="1"/>
  <c r="C33" i="1"/>
  <c r="N11" i="23"/>
  <c r="N13" i="23"/>
  <c r="N15" i="23"/>
  <c r="N17" i="23"/>
  <c r="N19" i="23"/>
  <c r="N21" i="23"/>
  <c r="N23" i="23"/>
  <c r="N25" i="23"/>
  <c r="N27" i="23"/>
  <c r="N29" i="23"/>
  <c r="N31" i="23"/>
  <c r="N33" i="23"/>
  <c r="N35" i="23"/>
  <c r="N37" i="23"/>
  <c r="M10" i="23"/>
  <c r="N14" i="23" s="1"/>
  <c r="M12" i="23"/>
  <c r="M36" i="23"/>
  <c r="M37" i="23"/>
  <c r="K37" i="23"/>
  <c r="N36" i="23" l="1"/>
  <c r="N32" i="23"/>
  <c r="N28" i="23"/>
  <c r="N24" i="23"/>
  <c r="N20" i="23"/>
  <c r="N16" i="23"/>
  <c r="N12" i="23"/>
  <c r="N10" i="23"/>
  <c r="N34" i="23"/>
  <c r="N30" i="23"/>
  <c r="N26" i="23"/>
  <c r="N22" i="23"/>
  <c r="N18" i="23"/>
</calcChain>
</file>

<file path=xl/sharedStrings.xml><?xml version="1.0" encoding="utf-8"?>
<sst xmlns="http://schemas.openxmlformats.org/spreadsheetml/2006/main" count="5866" uniqueCount="1777">
  <si>
    <r>
      <rPr>
        <b/>
        <sz val="10"/>
        <rFont val="Tahoma"/>
        <family val="2"/>
        <charset val="177"/>
      </rPr>
      <t>מנורה מבטחים גמל בע</t>
    </r>
    <r>
      <rPr>
        <b/>
        <sz val="10"/>
        <rFont val="Tahoma"/>
        <family val="2"/>
      </rPr>
      <t>"</t>
    </r>
    <r>
      <rPr>
        <b/>
        <sz val="10"/>
        <rFont val="Tahoma"/>
        <family val="2"/>
      </rPr>
      <t>מ</t>
    </r>
  </si>
  <si>
    <r>
      <rPr>
        <b/>
        <sz val="10"/>
        <rFont val="Tahoma"/>
        <family val="2"/>
      </rPr>
      <t>'</t>
    </r>
    <r>
      <rPr>
        <b/>
        <sz val="10"/>
        <rFont val="Tahoma"/>
        <family val="2"/>
      </rPr>
      <t>מנורה מבטחים יותר ד</t>
    </r>
  </si>
  <si>
    <t>119</t>
  </si>
  <si>
    <t>2016-06-30</t>
  </si>
  <si>
    <r>
      <rPr>
        <b/>
        <sz val="8"/>
        <rFont val="Tahoma"/>
        <family val="2"/>
        <charset val="177"/>
      </rPr>
      <t>סכום נכסי ההשקעה</t>
    </r>
    <r>
      <rPr>
        <b/>
        <sz val="8"/>
        <rFont val="Tahoma"/>
        <family val="2"/>
        <charset val="177"/>
      </rPr>
      <t>:</t>
    </r>
  </si>
  <si>
    <t>שווי הוגן</t>
  </si>
  <si>
    <r>
      <rPr>
        <b/>
        <sz val="8"/>
        <rFont val="Tahoma"/>
        <family val="2"/>
        <charset val="177"/>
      </rPr>
      <t>שעור מנכסי השקעה</t>
    </r>
    <r>
      <rPr>
        <b/>
        <sz val="8"/>
        <rFont val="Tahoma"/>
        <family val="2"/>
        <charset val="177"/>
      </rPr>
      <t>*</t>
    </r>
  </si>
  <si>
    <r>
      <rPr>
        <b/>
        <sz val="8"/>
        <rFont val="Tahoma"/>
        <family val="2"/>
        <charset val="177"/>
      </rPr>
      <t>אלפי ש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ח</t>
    </r>
  </si>
  <si>
    <t>אחוזים</t>
  </si>
  <si>
    <t>(1)</t>
  </si>
  <si>
    <t>(2)</t>
  </si>
  <si>
    <r>
      <rPr>
        <b/>
        <sz val="8"/>
        <rFont val="Tahoma"/>
        <family val="2"/>
      </rPr>
      <t>.1</t>
    </r>
    <r>
      <rPr>
        <b/>
        <sz val="8"/>
        <rFont val="Tahoma"/>
        <family val="2"/>
      </rPr>
      <t>נכסים המוצגים לפי שווי הוגן</t>
    </r>
  </si>
  <si>
    <r>
      <rPr>
        <b/>
        <sz val="8"/>
        <rFont val="Tahoma"/>
        <family val="2"/>
        <charset val="177"/>
      </rPr>
      <t>א</t>
    </r>
    <r>
      <rPr>
        <b/>
        <sz val="8"/>
        <rFont val="Tahoma"/>
        <family val="2"/>
      </rPr>
      <t>.</t>
    </r>
    <r>
      <rPr>
        <b/>
        <sz val="8"/>
        <rFont val="Tahoma"/>
        <family val="2"/>
      </rPr>
      <t>מזומנים</t>
    </r>
  </si>
  <si>
    <r>
      <rPr>
        <b/>
        <sz val="8"/>
        <rFont val="Tahoma"/>
        <family val="2"/>
        <charset val="177"/>
      </rPr>
      <t>ב</t>
    </r>
    <r>
      <rPr>
        <b/>
        <sz val="8"/>
        <rFont val="Tahoma"/>
        <family val="2"/>
      </rPr>
      <t>.</t>
    </r>
    <r>
      <rPr>
        <b/>
        <sz val="8"/>
        <rFont val="Tahoma"/>
        <family val="2"/>
        <charset val="177"/>
      </rPr>
      <t>ניירות ערך סחירים</t>
    </r>
    <r>
      <rPr>
        <b/>
        <sz val="8"/>
        <rFont val="Tahoma"/>
        <family val="2"/>
        <charset val="177"/>
      </rPr>
      <t>:</t>
    </r>
  </si>
  <si>
    <r>
      <rPr>
        <b/>
        <sz val="8"/>
        <rFont val="Tahoma"/>
        <family val="2"/>
      </rPr>
      <t>(1)</t>
    </r>
    <r>
      <rPr>
        <b/>
        <sz val="8"/>
        <rFont val="Tahoma"/>
        <family val="2"/>
      </rPr>
      <t>תעודות התחייבות ממשלתיות</t>
    </r>
  </si>
  <si>
    <r>
      <rPr>
        <b/>
        <sz val="8"/>
        <rFont val="Tahoma"/>
        <family val="2"/>
      </rPr>
      <t>(2)</t>
    </r>
    <r>
      <rPr>
        <b/>
        <sz val="8"/>
        <rFont val="Tahoma"/>
        <family val="2"/>
      </rPr>
      <t>תעודות חוב מסחריות</t>
    </r>
  </si>
  <si>
    <r>
      <rPr>
        <b/>
        <sz val="8"/>
        <rFont val="Tahoma"/>
        <family val="2"/>
      </rPr>
      <t>(3)</t>
    </r>
    <r>
      <rPr>
        <b/>
        <sz val="8"/>
        <rFont val="Tahoma"/>
        <family val="2"/>
        <charset val="177"/>
      </rPr>
      <t>אג</t>
    </r>
    <r>
      <rPr>
        <b/>
        <sz val="8"/>
        <rFont val="Tahoma"/>
        <family val="2"/>
      </rPr>
      <t>''</t>
    </r>
    <r>
      <rPr>
        <b/>
        <sz val="8"/>
        <rFont val="Tahoma"/>
        <family val="2"/>
      </rPr>
      <t>ח קונצרני</t>
    </r>
  </si>
  <si>
    <r>
      <rPr>
        <b/>
        <sz val="8"/>
        <rFont val="Tahoma"/>
        <family val="2"/>
      </rPr>
      <t>(4)</t>
    </r>
    <r>
      <rPr>
        <b/>
        <sz val="8"/>
        <rFont val="Tahoma"/>
        <family val="2"/>
      </rPr>
      <t>מניות</t>
    </r>
  </si>
  <si>
    <r>
      <rPr>
        <b/>
        <sz val="8"/>
        <rFont val="Tahoma"/>
        <family val="2"/>
      </rPr>
      <t>(5)</t>
    </r>
    <r>
      <rPr>
        <b/>
        <sz val="8"/>
        <rFont val="Tahoma"/>
        <family val="2"/>
      </rPr>
      <t>תעודות סל</t>
    </r>
  </si>
  <si>
    <r>
      <rPr>
        <b/>
        <sz val="8"/>
        <rFont val="Tahoma"/>
        <family val="2"/>
      </rPr>
      <t>(6)</t>
    </r>
    <r>
      <rPr>
        <b/>
        <sz val="8"/>
        <rFont val="Tahoma"/>
        <family val="2"/>
      </rPr>
      <t>תעודות השתתפות בקרנות נאמנות</t>
    </r>
  </si>
  <si>
    <r>
      <rPr>
        <b/>
        <sz val="8"/>
        <rFont val="Tahoma"/>
        <family val="2"/>
      </rPr>
      <t>(7)</t>
    </r>
    <r>
      <rPr>
        <b/>
        <sz val="8"/>
        <rFont val="Tahoma"/>
        <family val="2"/>
      </rPr>
      <t>כתבי אופציה</t>
    </r>
  </si>
  <si>
    <r>
      <rPr>
        <b/>
        <sz val="8"/>
        <rFont val="Tahoma"/>
        <family val="2"/>
      </rPr>
      <t>(8)</t>
    </r>
    <r>
      <rPr>
        <b/>
        <sz val="8"/>
        <rFont val="Tahoma"/>
        <family val="2"/>
      </rPr>
      <t>אופציות</t>
    </r>
  </si>
  <si>
    <r>
      <rPr>
        <b/>
        <sz val="8"/>
        <rFont val="Tahoma"/>
        <family val="2"/>
      </rPr>
      <t>(9)</t>
    </r>
    <r>
      <rPr>
        <b/>
        <sz val="8"/>
        <rFont val="Tahoma"/>
        <family val="2"/>
      </rPr>
      <t>חוזים עתידיים</t>
    </r>
  </si>
  <si>
    <r>
      <rPr>
        <b/>
        <sz val="8"/>
        <rFont val="Tahoma"/>
        <family val="2"/>
      </rPr>
      <t>(10)</t>
    </r>
    <r>
      <rPr>
        <b/>
        <sz val="8"/>
        <rFont val="Tahoma"/>
        <family val="2"/>
      </rPr>
      <t>מוצרים מובנים</t>
    </r>
  </si>
  <si>
    <r>
      <rPr>
        <b/>
        <sz val="8"/>
        <rFont val="Tahoma"/>
        <family val="2"/>
        <charset val="177"/>
      </rPr>
      <t>ג</t>
    </r>
    <r>
      <rPr>
        <b/>
        <sz val="8"/>
        <rFont val="Tahoma"/>
        <family val="2"/>
      </rPr>
      <t>.</t>
    </r>
    <r>
      <rPr>
        <b/>
        <sz val="8"/>
        <rFont val="Tahoma"/>
        <family val="2"/>
        <charset val="177"/>
      </rPr>
      <t>ניירות ערך לא סחירים</t>
    </r>
    <r>
      <rPr>
        <b/>
        <sz val="8"/>
        <rFont val="Tahoma"/>
        <family val="2"/>
        <charset val="177"/>
      </rPr>
      <t>:</t>
    </r>
  </si>
  <si>
    <r>
      <rPr>
        <b/>
        <sz val="8"/>
        <rFont val="Tahoma"/>
        <family val="2"/>
      </rPr>
      <t>(5)</t>
    </r>
    <r>
      <rPr>
        <b/>
        <sz val="8"/>
        <rFont val="Tahoma"/>
        <family val="2"/>
      </rPr>
      <t>קרנות השקעה</t>
    </r>
  </si>
  <si>
    <r>
      <rPr>
        <b/>
        <sz val="8"/>
        <rFont val="Tahoma"/>
        <family val="2"/>
      </rPr>
      <t>(6)</t>
    </r>
    <r>
      <rPr>
        <b/>
        <sz val="8"/>
        <rFont val="Tahoma"/>
        <family val="2"/>
      </rPr>
      <t>כתבי אופציה</t>
    </r>
  </si>
  <si>
    <r>
      <rPr>
        <b/>
        <sz val="8"/>
        <rFont val="Tahoma"/>
        <family val="2"/>
      </rPr>
      <t>(7)</t>
    </r>
    <r>
      <rPr>
        <b/>
        <sz val="8"/>
        <rFont val="Tahoma"/>
        <family val="2"/>
      </rPr>
      <t>אופציות</t>
    </r>
  </si>
  <si>
    <r>
      <rPr>
        <b/>
        <sz val="8"/>
        <rFont val="Tahoma"/>
        <family val="2"/>
      </rPr>
      <t>(8)</t>
    </r>
    <r>
      <rPr>
        <b/>
        <sz val="8"/>
        <rFont val="Tahoma"/>
        <family val="2"/>
      </rPr>
      <t>חוזים עתידיים</t>
    </r>
  </si>
  <si>
    <r>
      <rPr>
        <b/>
        <sz val="8"/>
        <rFont val="Tahoma"/>
        <family val="2"/>
      </rPr>
      <t>(9)</t>
    </r>
    <r>
      <rPr>
        <b/>
        <sz val="8"/>
        <rFont val="Tahoma"/>
        <family val="2"/>
      </rPr>
      <t>מוצרים מובנים</t>
    </r>
  </si>
  <si>
    <r>
      <rPr>
        <b/>
        <sz val="8"/>
        <rFont val="Tahoma"/>
        <family val="2"/>
        <charset val="177"/>
      </rPr>
      <t>ד</t>
    </r>
    <r>
      <rPr>
        <b/>
        <sz val="8"/>
        <rFont val="Tahoma"/>
        <family val="2"/>
      </rPr>
      <t>.</t>
    </r>
    <r>
      <rPr>
        <b/>
        <sz val="8"/>
        <rFont val="Tahoma"/>
        <family val="2"/>
      </rPr>
      <t>הלוואות</t>
    </r>
  </si>
  <si>
    <r>
      <rPr>
        <b/>
        <sz val="8"/>
        <rFont val="Tahoma"/>
        <family val="2"/>
        <charset val="177"/>
      </rPr>
      <t>ה</t>
    </r>
    <r>
      <rPr>
        <b/>
        <sz val="8"/>
        <rFont val="Tahoma"/>
        <family val="2"/>
      </rPr>
      <t>.</t>
    </r>
    <r>
      <rPr>
        <b/>
        <sz val="8"/>
        <rFont val="Tahoma"/>
        <family val="2"/>
        <charset val="177"/>
      </rPr>
      <t>פקדונות מעל</t>
    </r>
    <r>
      <rPr>
        <b/>
        <sz val="8"/>
        <rFont val="Tahoma"/>
        <family val="2"/>
      </rPr>
      <t>3</t>
    </r>
    <r>
      <rPr>
        <b/>
        <sz val="8"/>
        <rFont val="Tahoma"/>
        <family val="2"/>
      </rPr>
      <t>חודשים</t>
    </r>
  </si>
  <si>
    <r>
      <rPr>
        <b/>
        <sz val="8"/>
        <rFont val="Tahoma"/>
        <family val="2"/>
        <charset val="177"/>
      </rPr>
      <t>ו</t>
    </r>
    <r>
      <rPr>
        <b/>
        <sz val="8"/>
        <rFont val="Tahoma"/>
        <family val="2"/>
      </rPr>
      <t>.</t>
    </r>
    <r>
      <rPr>
        <b/>
        <sz val="8"/>
        <rFont val="Tahoma"/>
        <family val="2"/>
      </rPr>
      <t>זכויות מקרקעין</t>
    </r>
  </si>
  <si>
    <r>
      <rPr>
        <b/>
        <sz val="8"/>
        <rFont val="Tahoma"/>
        <family val="2"/>
        <charset val="177"/>
      </rPr>
      <t>ז</t>
    </r>
    <r>
      <rPr>
        <b/>
        <sz val="8"/>
        <rFont val="Tahoma"/>
        <family val="2"/>
      </rPr>
      <t>.</t>
    </r>
    <r>
      <rPr>
        <b/>
        <sz val="8"/>
        <rFont val="Tahoma"/>
        <family val="2"/>
      </rPr>
      <t>השקעה בחברות מוחזקות</t>
    </r>
  </si>
  <si>
    <r>
      <rPr>
        <b/>
        <sz val="8"/>
        <rFont val="Tahoma"/>
        <family val="2"/>
        <charset val="177"/>
      </rPr>
      <t>ח</t>
    </r>
    <r>
      <rPr>
        <b/>
        <sz val="8"/>
        <rFont val="Tahoma"/>
        <family val="2"/>
      </rPr>
      <t>.</t>
    </r>
    <r>
      <rPr>
        <b/>
        <sz val="8"/>
        <rFont val="Tahoma"/>
        <family val="2"/>
      </rPr>
      <t>השקעות אחרות</t>
    </r>
  </si>
  <si>
    <r>
      <rPr>
        <b/>
        <sz val="8"/>
        <rFont val="Tahoma"/>
        <family val="2"/>
      </rPr>
      <t>.2</t>
    </r>
    <r>
      <rPr>
        <b/>
        <sz val="8"/>
        <rFont val="Tahoma"/>
        <family val="2"/>
      </rPr>
      <t>נכסים המוצגים לפי עלות מתואמת</t>
    </r>
  </si>
  <si>
    <r>
      <rPr>
        <b/>
        <sz val="8"/>
        <rFont val="Tahoma"/>
        <family val="2"/>
        <charset val="177"/>
      </rPr>
      <t>א</t>
    </r>
    <r>
      <rPr>
        <b/>
        <sz val="8"/>
        <rFont val="Tahoma"/>
        <family val="2"/>
      </rPr>
      <t>.</t>
    </r>
    <r>
      <rPr>
        <b/>
        <sz val="8"/>
        <rFont val="Tahoma"/>
        <family val="2"/>
        <charset val="177"/>
      </rPr>
      <t>אג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ח קונצרני סחיר</t>
    </r>
  </si>
  <si>
    <r>
      <rPr>
        <b/>
        <sz val="8"/>
        <rFont val="Tahoma"/>
        <family val="2"/>
        <charset val="177"/>
      </rPr>
      <t>ב</t>
    </r>
    <r>
      <rPr>
        <b/>
        <sz val="8"/>
        <rFont val="Tahoma"/>
        <family val="2"/>
      </rPr>
      <t>.</t>
    </r>
    <r>
      <rPr>
        <b/>
        <sz val="8"/>
        <rFont val="Tahoma"/>
        <family val="2"/>
        <charset val="177"/>
      </rPr>
      <t>אג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ח קונצרני לא סחיר</t>
    </r>
  </si>
  <si>
    <r>
      <rPr>
        <b/>
        <sz val="8"/>
        <rFont val="Tahoma"/>
        <family val="2"/>
        <charset val="177"/>
      </rPr>
      <t>ג</t>
    </r>
    <r>
      <rPr>
        <b/>
        <sz val="8"/>
        <rFont val="Tahoma"/>
        <family val="2"/>
      </rPr>
      <t>.</t>
    </r>
    <r>
      <rPr>
        <b/>
        <sz val="8"/>
        <rFont val="Tahoma"/>
        <family val="2"/>
      </rPr>
      <t>מסגרות אשראי מנוצלות ללווים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</si>
  <si>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''</t>
    </r>
    <r>
      <rPr>
        <b/>
        <sz val="8"/>
        <rFont val="Tahoma"/>
        <family val="2"/>
      </rPr>
      <t>כ סכום נכסי המסלול או הקרן</t>
    </r>
  </si>
  <si>
    <r>
      <rPr>
        <b/>
        <sz val="8"/>
        <rFont val="Tahoma"/>
        <family val="2"/>
        <charset val="177"/>
      </rPr>
      <t>ט</t>
    </r>
    <r>
      <rPr>
        <b/>
        <sz val="8"/>
        <rFont val="Tahoma"/>
        <family val="2"/>
      </rPr>
      <t>.</t>
    </r>
    <r>
      <rPr>
        <b/>
        <sz val="8"/>
        <rFont val="Tahoma"/>
        <family val="2"/>
        <charset val="177"/>
      </rPr>
      <t>יתרות התחייבות להשקעה</t>
    </r>
    <r>
      <rPr>
        <b/>
        <sz val="8"/>
        <rFont val="Tahoma"/>
        <family val="2"/>
        <charset val="177"/>
      </rPr>
      <t>:</t>
    </r>
  </si>
  <si>
    <r>
      <rPr>
        <b/>
        <sz val="8"/>
        <rFont val="Tahoma"/>
        <family val="2"/>
      </rPr>
      <t>*</t>
    </r>
    <r>
      <rPr>
        <b/>
        <sz val="8"/>
        <rFont val="Tahoma"/>
        <family val="2"/>
      </rPr>
      <t>בהתאם לשיטה שיושמה בדוח הכספי</t>
    </r>
  </si>
  <si>
    <t>שם מטבע</t>
  </si>
  <si>
    <r>
      <rPr>
        <b/>
        <sz val="8"/>
        <rFont val="Tahoma"/>
        <family val="2"/>
        <charset val="177"/>
      </rPr>
      <t>שע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ח</t>
    </r>
  </si>
  <si>
    <t>דולר אמריקאי</t>
  </si>
  <si>
    <t>3.846</t>
  </si>
  <si>
    <t>לירה שטרלינג</t>
  </si>
  <si>
    <t>5.1713</t>
  </si>
  <si>
    <t>פרנק שוויצרי</t>
  </si>
  <si>
    <t>3.9373</t>
  </si>
  <si>
    <t>אירו</t>
  </si>
  <si>
    <t>4.2839</t>
  </si>
  <si>
    <r>
      <rPr>
        <b/>
        <sz val="8"/>
        <rFont val="Tahoma"/>
        <family val="2"/>
        <charset val="177"/>
      </rPr>
      <t>ין יפני</t>
    </r>
    <r>
      <rPr>
        <b/>
        <sz val="8"/>
        <rFont val="Tahoma"/>
        <family val="2"/>
      </rPr>
      <t>100</t>
    </r>
    <r>
      <rPr>
        <b/>
        <sz val="8"/>
        <rFont val="Tahoma"/>
        <family val="2"/>
      </rPr>
      <t>יחידות</t>
    </r>
  </si>
  <si>
    <t>3.7398</t>
  </si>
  <si>
    <t>12:03:08</t>
  </si>
  <si>
    <t>2016-07-07</t>
  </si>
  <si>
    <r>
      <rPr>
        <b/>
        <sz val="8"/>
        <rFont val="Tahoma"/>
        <family val="2"/>
      </rPr>
      <t>1.</t>
    </r>
    <r>
      <rPr>
        <b/>
        <sz val="8"/>
        <rFont val="Tahoma"/>
        <family val="2"/>
        <charset val="177"/>
      </rPr>
      <t>א</t>
    </r>
    <r>
      <rPr>
        <b/>
        <sz val="8"/>
        <rFont val="Tahoma"/>
        <family val="2"/>
      </rPr>
      <t>.</t>
    </r>
    <r>
      <rPr>
        <b/>
        <sz val="8"/>
        <rFont val="Tahoma"/>
        <family val="2"/>
      </rPr>
      <t>מזומנים ושווי מזומנים</t>
    </r>
  </si>
  <si>
    <r>
      <rPr>
        <b/>
        <sz val="8"/>
        <rFont val="Tahoma"/>
        <family val="2"/>
        <charset val="177"/>
      </rPr>
      <t>שם המנפיק</t>
    </r>
    <r>
      <rPr>
        <b/>
        <sz val="8"/>
        <rFont val="Tahoma"/>
        <family val="2"/>
      </rPr>
      <t>/</t>
    </r>
    <r>
      <rPr>
        <b/>
        <sz val="8"/>
        <rFont val="Tahoma"/>
        <family val="2"/>
      </rPr>
      <t>שם נייר ערך</t>
    </r>
  </si>
  <si>
    <r>
      <rPr>
        <b/>
        <sz val="8"/>
        <rFont val="Tahoma"/>
        <family val="2"/>
        <charset val="177"/>
      </rPr>
      <t>מספר ני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ע</t>
    </r>
  </si>
  <si>
    <t>מספר מנפיק</t>
  </si>
  <si>
    <t>דירוג</t>
  </si>
  <si>
    <t>שם מדרג</t>
  </si>
  <si>
    <t>סוג מטבע</t>
  </si>
  <si>
    <t>שיעור ריבית</t>
  </si>
  <si>
    <t>תשואה לפדיון</t>
  </si>
  <si>
    <t>שווי שוק</t>
  </si>
  <si>
    <t>שעור מנכסי אפיק ההשקעה</t>
  </si>
  <si>
    <t>(3)</t>
  </si>
  <si>
    <t>(4)</t>
  </si>
  <si>
    <t>(5)</t>
  </si>
  <si>
    <t>(6)</t>
  </si>
  <si>
    <t>(7)</t>
  </si>
  <si>
    <t>(8)</t>
  </si>
  <si>
    <t>(9)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</si>
  <si>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מזומנים ושווי מזומנים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</si>
  <si>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בישראל</t>
    </r>
  </si>
  <si>
    <r>
      <rPr>
        <b/>
        <sz val="8"/>
        <rFont val="Tahoma"/>
        <family val="2"/>
        <charset val="177"/>
      </rPr>
      <t>יתרות מזומנים ועו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ש בש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ח</t>
    </r>
  </si>
  <si>
    <r>
      <rPr>
        <sz val="8"/>
        <rFont val="Tahoma"/>
        <family val="2"/>
        <charset val="177"/>
      </rPr>
      <t>פועלים סהר</t>
    </r>
    <r>
      <rPr>
        <sz val="8"/>
        <rFont val="Tahoma"/>
        <family val="2"/>
      </rPr>
      <t>-</t>
    </r>
    <r>
      <rPr>
        <sz val="8"/>
        <rFont val="Tahoma"/>
        <family val="2"/>
      </rPr>
      <t>שקל חדש</t>
    </r>
  </si>
  <si>
    <t>662</t>
  </si>
  <si>
    <t>AA+</t>
  </si>
  <si>
    <t>מעלות</t>
  </si>
  <si>
    <t>שקל חדש</t>
  </si>
  <si>
    <r>
      <rPr>
        <b/>
        <sz val="8"/>
        <rFont val="Tahoma"/>
        <family val="2"/>
        <charset val="177"/>
      </rPr>
      <t>ייתרות מזומנים ועו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ש נקובים במט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ח</t>
    </r>
  </si>
  <si>
    <r>
      <rPr>
        <sz val="8"/>
        <rFont val="Tahoma"/>
        <family val="2"/>
        <charset val="177"/>
      </rPr>
      <t>סכומים לקבל תנועות בזמן</t>
    </r>
    <r>
      <rPr>
        <sz val="8"/>
        <rFont val="Tahoma"/>
        <family val="2"/>
      </rPr>
      <t>T</t>
    </r>
    <r>
      <rPr>
        <sz val="8"/>
        <rFont val="Tahoma"/>
        <family val="2"/>
        <charset val="177"/>
      </rPr>
      <t>מט</t>
    </r>
    <r>
      <rPr>
        <sz val="8"/>
        <rFont val="Tahoma"/>
        <family val="2"/>
      </rPr>
      <t>"</t>
    </r>
    <r>
      <rPr>
        <sz val="8"/>
        <rFont val="Tahoma"/>
        <family val="2"/>
      </rPr>
      <t>ח</t>
    </r>
  </si>
  <si>
    <r>
      <rPr>
        <sz val="8"/>
        <rFont val="Tahoma"/>
        <family val="2"/>
        <charset val="177"/>
      </rPr>
      <t>בנק הפועלים</t>
    </r>
    <r>
      <rPr>
        <sz val="8"/>
        <rFont val="Tahoma"/>
        <family val="2"/>
      </rPr>
      <t>-</t>
    </r>
    <r>
      <rPr>
        <sz val="8"/>
        <rFont val="Tahoma"/>
        <family val="2"/>
      </rPr>
      <t>דולר אמריקאי</t>
    </r>
  </si>
  <si>
    <t>12</t>
  </si>
  <si>
    <r>
      <rPr>
        <sz val="8"/>
        <rFont val="Tahoma"/>
        <family val="2"/>
        <charset val="177"/>
      </rPr>
      <t>פועלים סהר</t>
    </r>
    <r>
      <rPr>
        <sz val="8"/>
        <rFont val="Tahoma"/>
        <family val="2"/>
      </rPr>
      <t>-</t>
    </r>
    <r>
      <rPr>
        <sz val="8"/>
        <rFont val="Tahoma"/>
        <family val="2"/>
      </rPr>
      <t>דולר אמריקאי</t>
    </r>
  </si>
  <si>
    <r>
      <rPr>
        <sz val="8"/>
        <rFont val="Tahoma"/>
        <family val="2"/>
        <charset val="177"/>
      </rPr>
      <t>פועלים סהר</t>
    </r>
    <r>
      <rPr>
        <sz val="8"/>
        <rFont val="Tahoma"/>
        <family val="2"/>
      </rPr>
      <t>-</t>
    </r>
    <r>
      <rPr>
        <sz val="8"/>
        <rFont val="Tahoma"/>
        <family val="2"/>
      </rPr>
      <t>לירה שטרלינג</t>
    </r>
  </si>
  <si>
    <r>
      <rPr>
        <b/>
        <sz val="8"/>
        <rFont val="Tahoma"/>
        <family val="2"/>
        <charset val="177"/>
      </rPr>
      <t>פח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ק פר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י</t>
    </r>
  </si>
  <si>
    <r>
      <rPr>
        <b/>
        <sz val="8"/>
        <rFont val="Tahoma"/>
        <family val="2"/>
        <charset val="177"/>
      </rPr>
      <t>פק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מ לתקופה של עד שלושה חודשים</t>
    </r>
  </si>
  <si>
    <t>פקדון צמוד מדד עד שלושה חודשים</t>
  </si>
  <si>
    <r>
      <rPr>
        <b/>
        <sz val="8"/>
        <rFont val="Tahoma"/>
        <family val="2"/>
        <charset val="177"/>
      </rPr>
      <t>פקדון צמוד מט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ח עד שלושה חודשים</t>
    </r>
    <r>
      <rPr>
        <b/>
        <sz val="8"/>
        <rFont val="Tahoma"/>
        <family val="2"/>
      </rPr>
      <t>(</t>
    </r>
    <r>
      <rPr>
        <b/>
        <sz val="8"/>
        <rFont val="Tahoma"/>
        <family val="2"/>
        <charset val="177"/>
      </rPr>
      <t>פצ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מ</t>
    </r>
    <r>
      <rPr>
        <b/>
        <sz val="8"/>
        <rFont val="Tahoma"/>
        <family val="2"/>
        <charset val="177"/>
      </rPr>
      <t>)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</si>
  <si>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בחו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ל</t>
    </r>
  </si>
  <si>
    <r>
      <rPr>
        <b/>
        <sz val="8"/>
        <rFont val="Tahoma"/>
        <family val="2"/>
        <charset val="177"/>
      </rPr>
      <t>יתרות מזומנים ועו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ש נקובים במט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ח</t>
    </r>
  </si>
  <si>
    <r>
      <rPr>
        <b/>
        <sz val="8"/>
        <rFont val="Tahoma"/>
        <family val="2"/>
        <charset val="177"/>
      </rPr>
      <t>פקדונות במט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ח עד שלושה חודשים</t>
    </r>
  </si>
  <si>
    <r>
      <rPr>
        <b/>
        <sz val="8"/>
        <rFont val="Tahoma"/>
        <family val="2"/>
      </rPr>
      <t>*</t>
    </r>
    <r>
      <rPr>
        <b/>
        <sz val="8"/>
        <rFont val="Tahoma"/>
        <family val="2"/>
        <charset val="177"/>
      </rPr>
      <t>בעל ענין</t>
    </r>
    <r>
      <rPr>
        <b/>
        <sz val="8"/>
        <rFont val="Tahoma"/>
        <family val="2"/>
      </rPr>
      <t>/</t>
    </r>
    <r>
      <rPr>
        <b/>
        <sz val="8"/>
        <rFont val="Tahoma"/>
        <family val="2"/>
      </rPr>
      <t>צד קשור</t>
    </r>
  </si>
  <si>
    <r>
      <rPr>
        <b/>
        <sz val="8"/>
        <rFont val="Tahoma"/>
        <family val="2"/>
      </rPr>
      <t>1.</t>
    </r>
    <r>
      <rPr>
        <b/>
        <sz val="8"/>
        <rFont val="Tahoma"/>
        <family val="2"/>
        <charset val="177"/>
      </rPr>
      <t>ב</t>
    </r>
    <r>
      <rPr>
        <b/>
        <sz val="8"/>
        <rFont val="Tahoma"/>
        <family val="2"/>
      </rPr>
      <t>.</t>
    </r>
    <r>
      <rPr>
        <b/>
        <sz val="8"/>
        <rFont val="Tahoma"/>
        <family val="2"/>
      </rPr>
      <t>ניירות ערך סחירים</t>
    </r>
  </si>
  <si>
    <r>
      <rPr>
        <b/>
        <sz val="8"/>
        <rFont val="Tahoma"/>
        <family val="2"/>
      </rPr>
      <t>1.</t>
    </r>
    <r>
      <rPr>
        <b/>
        <sz val="8"/>
        <rFont val="Tahoma"/>
        <family val="2"/>
      </rPr>
      <t>תעודות התחייבות ממשליות</t>
    </r>
  </si>
  <si>
    <t>זירת מסחר</t>
  </si>
  <si>
    <t>תאריך רכישה</t>
  </si>
  <si>
    <r>
      <rPr>
        <b/>
        <sz val="8"/>
        <rFont val="Tahoma"/>
        <family val="2"/>
        <charset val="177"/>
      </rPr>
      <t>מח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מ</t>
    </r>
  </si>
  <si>
    <t>ערך נקוב</t>
  </si>
  <si>
    <t>שער</t>
  </si>
  <si>
    <t>שעור מערך נקוב מונפק</t>
  </si>
  <si>
    <r>
      <rPr>
        <b/>
        <sz val="8"/>
        <rFont val="Tahoma"/>
        <family val="2"/>
        <charset val="177"/>
      </rPr>
      <t>שעור מסך נכסי השקעה</t>
    </r>
    <r>
      <rPr>
        <b/>
        <sz val="8"/>
        <rFont val="Tahoma"/>
        <family val="2"/>
        <charset val="177"/>
      </rPr>
      <t>**</t>
    </r>
  </si>
  <si>
    <t>שנים</t>
  </si>
  <si>
    <r>
      <rPr>
        <b/>
        <sz val="8"/>
        <rFont val="Tahoma"/>
        <family val="2"/>
        <charset val="177"/>
      </rPr>
      <t>ש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ח</t>
    </r>
  </si>
  <si>
    <t>אגורות</t>
  </si>
  <si>
    <t>(10)</t>
  </si>
  <si>
    <t>(11)</t>
  </si>
  <si>
    <t>(12)</t>
  </si>
  <si>
    <t>(13)</t>
  </si>
  <si>
    <t>(14)</t>
  </si>
  <si>
    <t>(15)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</si>
  <si>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תעודות התחייבויות ממשלתיות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</si>
  <si>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צמודות מדד</t>
    </r>
  </si>
  <si>
    <r>
      <rPr>
        <sz val="8"/>
        <rFont val="Tahoma"/>
        <family val="2"/>
        <charset val="177"/>
      </rPr>
      <t>ממשל צמודה</t>
    </r>
    <r>
      <rPr>
        <sz val="8"/>
        <rFont val="Tahoma"/>
        <family val="2"/>
        <charset val="177"/>
      </rPr>
      <t>1025</t>
    </r>
  </si>
  <si>
    <t>1135912</t>
  </si>
  <si>
    <t>TASE</t>
  </si>
  <si>
    <t>RF</t>
  </si>
  <si>
    <t>ללא דירוג</t>
  </si>
  <si>
    <r>
      <rPr>
        <sz val="8"/>
        <rFont val="Tahoma"/>
        <family val="2"/>
        <charset val="177"/>
      </rPr>
      <t>ממשל צמודה</t>
    </r>
    <r>
      <rPr>
        <sz val="8"/>
        <rFont val="Tahoma"/>
        <family val="2"/>
        <charset val="177"/>
      </rPr>
      <t>0923</t>
    </r>
  </si>
  <si>
    <t>1128081</t>
  </si>
  <si>
    <r>
      <rPr>
        <sz val="8"/>
        <rFont val="Tahoma"/>
        <family val="2"/>
        <charset val="177"/>
      </rPr>
      <t>ממשל צמודה</t>
    </r>
    <r>
      <rPr>
        <sz val="8"/>
        <rFont val="Tahoma"/>
        <family val="2"/>
        <charset val="177"/>
      </rPr>
      <t>0922</t>
    </r>
  </si>
  <si>
    <t>1124056</t>
  </si>
  <si>
    <r>
      <rPr>
        <sz val="8"/>
        <rFont val="Tahoma"/>
        <family val="2"/>
        <charset val="177"/>
      </rPr>
      <t>ממשל צמודה</t>
    </r>
    <r>
      <rPr>
        <sz val="8"/>
        <rFont val="Tahoma"/>
        <family val="2"/>
        <charset val="177"/>
      </rPr>
      <t>418</t>
    </r>
  </si>
  <si>
    <t>1108927</t>
  </si>
  <si>
    <r>
      <rPr>
        <sz val="8"/>
        <rFont val="Tahoma"/>
        <family val="2"/>
        <charset val="177"/>
      </rPr>
      <t>גליל</t>
    </r>
    <r>
      <rPr>
        <sz val="8"/>
        <rFont val="Tahoma"/>
        <family val="2"/>
        <charset val="177"/>
      </rPr>
      <t>5903</t>
    </r>
  </si>
  <si>
    <t>9590332</t>
  </si>
  <si>
    <r>
      <rPr>
        <sz val="8"/>
        <rFont val="Tahoma"/>
        <family val="2"/>
        <charset val="177"/>
      </rPr>
      <t>גליל</t>
    </r>
    <r>
      <rPr>
        <sz val="8"/>
        <rFont val="Tahoma"/>
        <family val="2"/>
        <charset val="177"/>
      </rPr>
      <t>5904</t>
    </r>
  </si>
  <si>
    <t>9590431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</si>
  <si>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לא צמודות</t>
    </r>
  </si>
  <si>
    <r>
      <rPr>
        <sz val="8"/>
        <rFont val="Tahoma"/>
        <family val="2"/>
        <charset val="177"/>
      </rPr>
      <t>ממשל שקלית</t>
    </r>
    <r>
      <rPr>
        <sz val="8"/>
        <rFont val="Tahoma"/>
        <family val="2"/>
        <charset val="177"/>
      </rPr>
      <t>0825</t>
    </r>
  </si>
  <si>
    <t>1135557</t>
  </si>
  <si>
    <r>
      <rPr>
        <sz val="8"/>
        <rFont val="Tahoma"/>
        <family val="2"/>
        <charset val="177"/>
      </rPr>
      <t>ממשל שקלית</t>
    </r>
    <r>
      <rPr>
        <sz val="8"/>
        <rFont val="Tahoma"/>
        <family val="2"/>
        <charset val="177"/>
      </rPr>
      <t>0519</t>
    </r>
  </si>
  <si>
    <t>1131770</t>
  </si>
  <si>
    <r>
      <rPr>
        <sz val="8"/>
        <rFont val="Tahoma"/>
        <family val="2"/>
        <charset val="177"/>
      </rPr>
      <t>ממשל שקלית</t>
    </r>
    <r>
      <rPr>
        <sz val="8"/>
        <rFont val="Tahoma"/>
        <family val="2"/>
        <charset val="177"/>
      </rPr>
      <t>0217</t>
    </r>
  </si>
  <si>
    <t>1101575</t>
  </si>
  <si>
    <r>
      <rPr>
        <sz val="8"/>
        <rFont val="Tahoma"/>
        <family val="2"/>
        <charset val="177"/>
      </rPr>
      <t>ממשל שקלית</t>
    </r>
    <r>
      <rPr>
        <sz val="8"/>
        <rFont val="Tahoma"/>
        <family val="2"/>
        <charset val="177"/>
      </rPr>
      <t>0219</t>
    </r>
  </si>
  <si>
    <t>1110907</t>
  </si>
  <si>
    <r>
      <rPr>
        <sz val="8"/>
        <rFont val="Tahoma"/>
        <family val="2"/>
        <charset val="177"/>
      </rPr>
      <t>ממשל שקלית</t>
    </r>
    <r>
      <rPr>
        <sz val="8"/>
        <rFont val="Tahoma"/>
        <family val="2"/>
        <charset val="177"/>
      </rPr>
      <t>0120</t>
    </r>
  </si>
  <si>
    <t>1115773</t>
  </si>
  <si>
    <r>
      <rPr>
        <sz val="8"/>
        <rFont val="Tahoma"/>
        <family val="2"/>
        <charset val="177"/>
      </rPr>
      <t>ממשל שקלית</t>
    </r>
    <r>
      <rPr>
        <sz val="8"/>
        <rFont val="Tahoma"/>
        <family val="2"/>
        <charset val="177"/>
      </rPr>
      <t>0324</t>
    </r>
  </si>
  <si>
    <t>1130848</t>
  </si>
  <si>
    <r>
      <rPr>
        <sz val="8"/>
        <rFont val="Tahoma"/>
        <family val="2"/>
        <charset val="177"/>
      </rPr>
      <t>ממשל שקלית</t>
    </r>
    <r>
      <rPr>
        <sz val="8"/>
        <rFont val="Tahoma"/>
        <family val="2"/>
        <charset val="177"/>
      </rPr>
      <t>0323</t>
    </r>
  </si>
  <si>
    <t>1126747</t>
  </si>
  <si>
    <r>
      <rPr>
        <sz val="8"/>
        <rFont val="Tahoma"/>
        <family val="2"/>
        <charset val="177"/>
      </rPr>
      <t>ממשל שקלית</t>
    </r>
    <r>
      <rPr>
        <sz val="8"/>
        <rFont val="Tahoma"/>
        <family val="2"/>
        <charset val="177"/>
      </rPr>
      <t>0122</t>
    </r>
  </si>
  <si>
    <t>1123272</t>
  </si>
  <si>
    <r>
      <rPr>
        <sz val="8"/>
        <rFont val="Tahoma"/>
        <family val="2"/>
        <charset val="177"/>
      </rPr>
      <t>ממשל שקלית</t>
    </r>
    <r>
      <rPr>
        <sz val="8"/>
        <rFont val="Tahoma"/>
        <family val="2"/>
        <charset val="177"/>
      </rPr>
      <t>1026</t>
    </r>
  </si>
  <si>
    <t>1099456</t>
  </si>
  <si>
    <r>
      <rPr>
        <sz val="8"/>
        <rFont val="Tahoma"/>
        <family val="2"/>
        <charset val="177"/>
      </rPr>
      <t>ממשל שקלית</t>
    </r>
    <r>
      <rPr>
        <sz val="8"/>
        <rFont val="Tahoma"/>
        <family val="2"/>
        <charset val="177"/>
      </rPr>
      <t>0142</t>
    </r>
  </si>
  <si>
    <t>1125400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</si>
  <si>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צמודות לדולר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</si>
  <si>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אג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ח של ממשלת ישראל שהונפקו בחו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ל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</si>
  <si>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אג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ח  שהנפיקו ממשלות זרות בחו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ל</t>
    </r>
  </si>
  <si>
    <r>
      <rPr>
        <b/>
        <sz val="8"/>
        <rFont val="Tahoma"/>
        <family val="2"/>
      </rPr>
      <t>**</t>
    </r>
    <r>
      <rPr>
        <b/>
        <sz val="8"/>
        <rFont val="Tahoma"/>
        <family val="2"/>
      </rPr>
      <t>בהתאם לשיטה שיושמה בדוח הכספי</t>
    </r>
  </si>
  <si>
    <r>
      <rPr>
        <b/>
        <sz val="8"/>
        <rFont val="Tahoma"/>
        <family val="2"/>
      </rPr>
      <t>2.</t>
    </r>
    <r>
      <rPr>
        <b/>
        <sz val="8"/>
        <rFont val="Tahoma"/>
        <family val="2"/>
      </rPr>
      <t>תעודות חוב מסחריות</t>
    </r>
  </si>
  <si>
    <t>ספק המידע</t>
  </si>
  <si>
    <t>ענף מסחר</t>
  </si>
  <si>
    <t>(16)</t>
  </si>
  <si>
    <t>(17)</t>
  </si>
  <si>
    <t>(18)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</si>
  <si>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תעודות חוב מסחריות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</si>
  <si>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צמודות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</si>
  <si>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צמודות למט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ח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</si>
  <si>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חברות זרות בחו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ל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</si>
  <si>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חברות ישראליות בחו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ל</t>
    </r>
  </si>
  <si>
    <r>
      <rPr>
        <b/>
        <sz val="8"/>
        <rFont val="Tahoma"/>
        <family val="2"/>
      </rPr>
      <t>3.</t>
    </r>
    <r>
      <rPr>
        <b/>
        <sz val="8"/>
        <rFont val="Tahoma"/>
        <family val="2"/>
        <charset val="177"/>
      </rPr>
      <t>אג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ח קונצרני</t>
    </r>
  </si>
  <si>
    <t>שם נייר ערך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</si>
  <si>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אגרות חוב קונצרניות</t>
    </r>
  </si>
  <si>
    <r>
      <rPr>
        <sz val="8"/>
        <rFont val="Tahoma"/>
        <family val="2"/>
        <charset val="177"/>
      </rPr>
      <t>לאומי אגח</t>
    </r>
    <r>
      <rPr>
        <sz val="8"/>
        <rFont val="Tahoma"/>
        <family val="2"/>
        <charset val="177"/>
      </rPr>
      <t>177</t>
    </r>
  </si>
  <si>
    <t>6040315</t>
  </si>
  <si>
    <t>604</t>
  </si>
  <si>
    <t>בנקים</t>
  </si>
  <si>
    <t>AAA</t>
  </si>
  <si>
    <r>
      <rPr>
        <sz val="8"/>
        <rFont val="Tahoma"/>
        <family val="2"/>
        <charset val="177"/>
      </rPr>
      <t>מזרחי טפחות הנפקות</t>
    </r>
    <r>
      <rPr>
        <sz val="8"/>
        <rFont val="Tahoma"/>
        <family val="2"/>
        <charset val="177"/>
      </rPr>
      <t>42</t>
    </r>
  </si>
  <si>
    <t>2310183</t>
  </si>
  <si>
    <t>231</t>
  </si>
  <si>
    <r>
      <rPr>
        <sz val="8"/>
        <rFont val="Tahoma"/>
        <family val="2"/>
        <charset val="177"/>
      </rPr>
      <t>מז טפ הנפק</t>
    </r>
    <r>
      <rPr>
        <sz val="8"/>
        <rFont val="Tahoma"/>
        <family val="2"/>
        <charset val="177"/>
      </rPr>
      <t>39</t>
    </r>
  </si>
  <si>
    <t>2310159</t>
  </si>
  <si>
    <r>
      <rPr>
        <sz val="8"/>
        <rFont val="Tahoma"/>
        <family val="2"/>
        <charset val="177"/>
      </rPr>
      <t>מז טפ הנפק</t>
    </r>
    <r>
      <rPr>
        <sz val="8"/>
        <rFont val="Tahoma"/>
        <family val="2"/>
        <charset val="177"/>
      </rPr>
      <t>43</t>
    </r>
  </si>
  <si>
    <t>2310191</t>
  </si>
  <si>
    <r>
      <rPr>
        <sz val="8"/>
        <rFont val="Tahoma"/>
        <family val="2"/>
        <charset val="177"/>
      </rPr>
      <t>פועלים הנ אגח</t>
    </r>
    <r>
      <rPr>
        <sz val="8"/>
        <rFont val="Tahoma"/>
        <family val="2"/>
        <charset val="177"/>
      </rPr>
      <t>34</t>
    </r>
  </si>
  <si>
    <t>1940576</t>
  </si>
  <si>
    <t>194</t>
  </si>
  <si>
    <r>
      <rPr>
        <sz val="8"/>
        <rFont val="Tahoma"/>
        <family val="2"/>
        <charset val="177"/>
      </rPr>
      <t>פועלים הנפקות אגח</t>
    </r>
    <r>
      <rPr>
        <sz val="8"/>
        <rFont val="Tahoma"/>
        <family val="2"/>
        <charset val="177"/>
      </rPr>
      <t>32</t>
    </r>
  </si>
  <si>
    <t>1940535</t>
  </si>
  <si>
    <t>לאומי התחייבות נדחה יד</t>
  </si>
  <si>
    <t>6040299</t>
  </si>
  <si>
    <t>עזריאלי אגח ב</t>
  </si>
  <si>
    <t>1134436</t>
  </si>
  <si>
    <t>1420</t>
  </si>
  <si>
    <t>נדלן ובינוי</t>
  </si>
  <si>
    <t>עזריאלי אגח ג</t>
  </si>
  <si>
    <t>1136324</t>
  </si>
  <si>
    <t>פועלים הנפקות הת יד</t>
  </si>
  <si>
    <t>1940501</t>
  </si>
  <si>
    <t>רכבת ישראל אגח ב</t>
  </si>
  <si>
    <t>1134998</t>
  </si>
  <si>
    <t>1641</t>
  </si>
  <si>
    <t>מסחר ושרותים</t>
  </si>
  <si>
    <t>ארפורט אגח ה</t>
  </si>
  <si>
    <t>1133487</t>
  </si>
  <si>
    <t>1300</t>
  </si>
  <si>
    <t>AA</t>
  </si>
  <si>
    <r>
      <rPr>
        <sz val="8"/>
        <rFont val="Tahoma"/>
        <family val="2"/>
        <charset val="177"/>
      </rPr>
      <t>בזק אגח</t>
    </r>
    <r>
      <rPr>
        <sz val="8"/>
        <rFont val="Tahoma"/>
        <family val="2"/>
        <charset val="177"/>
      </rPr>
      <t>6</t>
    </r>
  </si>
  <si>
    <t>2300143</t>
  </si>
  <si>
    <t>230</t>
  </si>
  <si>
    <r>
      <rPr>
        <sz val="8"/>
        <rFont val="Tahoma"/>
        <family val="2"/>
        <charset val="177"/>
      </rPr>
      <t>לאומי שה נדחה</t>
    </r>
    <r>
      <rPr>
        <sz val="8"/>
        <rFont val="Tahoma"/>
        <family val="2"/>
        <charset val="177"/>
      </rPr>
      <t>300</t>
    </r>
  </si>
  <si>
    <t>6040257</t>
  </si>
  <si>
    <t>נצבא החזקות אגח ה</t>
  </si>
  <si>
    <t>1120468</t>
  </si>
  <si>
    <t>1043</t>
  </si>
  <si>
    <r>
      <rPr>
        <sz val="8"/>
        <rFont val="Tahoma"/>
        <family val="2"/>
        <charset val="177"/>
      </rPr>
      <t>ריט</t>
    </r>
    <r>
      <rPr>
        <sz val="8"/>
        <rFont val="Tahoma"/>
        <family val="2"/>
      </rPr>
      <t>1</t>
    </r>
    <r>
      <rPr>
        <sz val="8"/>
        <rFont val="Tahoma"/>
        <family val="2"/>
      </rPr>
      <t>אגח ד</t>
    </r>
  </si>
  <si>
    <t>1129899</t>
  </si>
  <si>
    <t>1357</t>
  </si>
  <si>
    <t>AA-</t>
  </si>
  <si>
    <r>
      <rPr>
        <sz val="8"/>
        <rFont val="Tahoma"/>
        <family val="2"/>
        <charset val="177"/>
      </rPr>
      <t>ריט</t>
    </r>
    <r>
      <rPr>
        <sz val="8"/>
        <rFont val="Tahoma"/>
        <family val="2"/>
      </rPr>
      <t>1</t>
    </r>
    <r>
      <rPr>
        <sz val="8"/>
        <rFont val="Tahoma"/>
        <family val="2"/>
      </rPr>
      <t>אגח ג</t>
    </r>
  </si>
  <si>
    <t>1120021</t>
  </si>
  <si>
    <t>אגוד הנפ אגח ו</t>
  </si>
  <si>
    <t>1126762</t>
  </si>
  <si>
    <t>1239</t>
  </si>
  <si>
    <t>אדמה אגח ב</t>
  </si>
  <si>
    <t>1110915</t>
  </si>
  <si>
    <t>1063</t>
  </si>
  <si>
    <t>תעשייה</t>
  </si>
  <si>
    <r>
      <rPr>
        <sz val="8"/>
        <rFont val="Tahoma"/>
        <family val="2"/>
        <charset val="177"/>
      </rPr>
      <t>אלוני חץ אג</t>
    </r>
    <r>
      <rPr>
        <sz val="8"/>
        <rFont val="Tahoma"/>
        <family val="2"/>
      </rPr>
      <t>"</t>
    </r>
    <r>
      <rPr>
        <sz val="8"/>
        <rFont val="Tahoma"/>
        <family val="2"/>
      </rPr>
      <t>ח ו</t>
    </r>
  </si>
  <si>
    <t>3900206</t>
  </si>
  <si>
    <t>390</t>
  </si>
  <si>
    <t>אמות אגח ב</t>
  </si>
  <si>
    <t>1126630</t>
  </si>
  <si>
    <t>1328</t>
  </si>
  <si>
    <r>
      <rPr>
        <sz val="8"/>
        <rFont val="Tahoma"/>
        <family val="2"/>
        <charset val="177"/>
      </rPr>
      <t>גב ים אגח ו</t>
    </r>
    <r>
      <rPr>
        <sz val="8"/>
        <rFont val="Tahoma"/>
        <family val="2"/>
      </rPr>
      <t>'</t>
    </r>
    <r>
      <rPr>
        <sz val="8"/>
        <rFont val="Tahoma"/>
        <family val="2"/>
        <charset val="177"/>
      </rPr>
      <t>ז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פ</t>
    </r>
    <r>
      <rPr>
        <sz val="8"/>
        <rFont val="Tahoma"/>
        <family val="2"/>
        <charset val="177"/>
      </rPr>
      <t>2026.3.31</t>
    </r>
  </si>
  <si>
    <t>7590128</t>
  </si>
  <si>
    <t>759</t>
  </si>
  <si>
    <t>גזית גלוב אגח יא</t>
  </si>
  <si>
    <t>1260546</t>
  </si>
  <si>
    <t>126</t>
  </si>
  <si>
    <r>
      <rPr>
        <sz val="8"/>
        <rFont val="Tahoma"/>
        <family val="2"/>
        <charset val="177"/>
      </rPr>
      <t>גזית גלוב אגח ט ז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פ</t>
    </r>
    <r>
      <rPr>
        <sz val="8"/>
        <rFont val="Tahoma"/>
        <family val="2"/>
        <charset val="177"/>
      </rPr>
      <t>2018.7.1</t>
    </r>
  </si>
  <si>
    <t>1260462</t>
  </si>
  <si>
    <t>גזית גלוב אגח י</t>
  </si>
  <si>
    <t>1260488</t>
  </si>
  <si>
    <r>
      <rPr>
        <sz val="8"/>
        <rFont val="Tahoma"/>
        <family val="2"/>
        <charset val="177"/>
      </rPr>
      <t>גזית גלוב אג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ח ד</t>
    </r>
    <r>
      <rPr>
        <sz val="8"/>
        <rFont val="Tahoma"/>
        <family val="2"/>
      </rPr>
      <t>'</t>
    </r>
    <r>
      <rPr>
        <sz val="8"/>
        <rFont val="Tahoma"/>
        <family val="2"/>
        <charset val="177"/>
      </rPr>
      <t>ז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פ</t>
    </r>
    <r>
      <rPr>
        <sz val="8"/>
        <rFont val="Tahoma"/>
        <family val="2"/>
        <charset val="177"/>
      </rPr>
      <t>2021.3.31</t>
    </r>
  </si>
  <si>
    <t>1260397</t>
  </si>
  <si>
    <r>
      <rPr>
        <sz val="8"/>
        <rFont val="Tahoma"/>
        <family val="2"/>
        <charset val="177"/>
      </rPr>
      <t>פניקס אגח</t>
    </r>
    <r>
      <rPr>
        <sz val="8"/>
        <rFont val="Tahoma"/>
        <family val="2"/>
        <charset val="177"/>
      </rPr>
      <t>2</t>
    </r>
  </si>
  <si>
    <t>7670177</t>
  </si>
  <si>
    <t>767</t>
  </si>
  <si>
    <t>ביטוח</t>
  </si>
  <si>
    <t>פניקס הון התחייבות ה</t>
  </si>
  <si>
    <t>1135417</t>
  </si>
  <si>
    <t>1527</t>
  </si>
  <si>
    <t>הראל הנפקות אגח ו</t>
  </si>
  <si>
    <t>1126069</t>
  </si>
  <si>
    <t>1175</t>
  </si>
  <si>
    <t>הראל הנפקות אגח ז</t>
  </si>
  <si>
    <t>1126077</t>
  </si>
  <si>
    <t>הראל הנפקות אגח ה</t>
  </si>
  <si>
    <t>1119221</t>
  </si>
  <si>
    <t>הראל הנפקות אגח י</t>
  </si>
  <si>
    <t>1134048</t>
  </si>
  <si>
    <t>1367</t>
  </si>
  <si>
    <t>הראל הנפקות אגח ט</t>
  </si>
  <si>
    <t>1134030</t>
  </si>
  <si>
    <r>
      <rPr>
        <sz val="8"/>
        <rFont val="Tahoma"/>
        <family val="2"/>
        <charset val="177"/>
      </rPr>
      <t>מליסרון אגח ח</t>
    </r>
    <r>
      <rPr>
        <sz val="8"/>
        <rFont val="Tahoma"/>
        <family val="2"/>
      </rPr>
      <t>-</t>
    </r>
    <r>
      <rPr>
        <sz val="8"/>
        <rFont val="Tahoma"/>
        <family val="2"/>
      </rPr>
      <t>פדיון לקבל</t>
    </r>
  </si>
  <si>
    <t>32301660</t>
  </si>
  <si>
    <t>323</t>
  </si>
  <si>
    <r>
      <rPr>
        <sz val="8"/>
        <rFont val="Tahoma"/>
        <family val="2"/>
        <charset val="177"/>
      </rPr>
      <t>מליסרון אגח ט</t>
    </r>
    <r>
      <rPr>
        <sz val="8"/>
        <rFont val="Tahoma"/>
        <family val="2"/>
      </rPr>
      <t>-</t>
    </r>
    <r>
      <rPr>
        <sz val="8"/>
        <rFont val="Tahoma"/>
        <family val="2"/>
      </rPr>
      <t>פדיון לקבל</t>
    </r>
  </si>
  <si>
    <t>32301740</t>
  </si>
  <si>
    <t>מליסרון אגח ט</t>
  </si>
  <si>
    <t>3230174</t>
  </si>
  <si>
    <t>מליסרון אגח ח</t>
  </si>
  <si>
    <t>3230166</t>
  </si>
  <si>
    <t>אגוד הנפקות התח יט</t>
  </si>
  <si>
    <t>1124080</t>
  </si>
  <si>
    <t>A+</t>
  </si>
  <si>
    <t>ביג אגח ג</t>
  </si>
  <si>
    <t>1106947</t>
  </si>
  <si>
    <t>1327</t>
  </si>
  <si>
    <t>בינל הנפק התחייבות כב</t>
  </si>
  <si>
    <t>1138585</t>
  </si>
  <si>
    <t>1153</t>
  </si>
  <si>
    <r>
      <rPr>
        <sz val="8"/>
        <rFont val="Tahoma"/>
        <family val="2"/>
        <charset val="177"/>
      </rPr>
      <t>דיסק מנ שה נד</t>
    </r>
    <r>
      <rPr>
        <sz val="8"/>
        <rFont val="Tahoma"/>
        <family val="2"/>
        <charset val="177"/>
      </rPr>
      <t>1</t>
    </r>
  </si>
  <si>
    <t>7480098</t>
  </si>
  <si>
    <t>748</t>
  </si>
  <si>
    <t>ישרס אגח יב</t>
  </si>
  <si>
    <t>6130173</t>
  </si>
  <si>
    <t>613</t>
  </si>
  <si>
    <t>מיטב דש אגח ג</t>
  </si>
  <si>
    <t>1121763</t>
  </si>
  <si>
    <t>1064</t>
  </si>
  <si>
    <t>נכסים ובנין אגח ו</t>
  </si>
  <si>
    <t>6990188</t>
  </si>
  <si>
    <t>699</t>
  </si>
  <si>
    <t>סלקום אגח ח</t>
  </si>
  <si>
    <t>1132828</t>
  </si>
  <si>
    <t>2066</t>
  </si>
  <si>
    <t>סלקום אגח ו</t>
  </si>
  <si>
    <t>1125996</t>
  </si>
  <si>
    <t>פרטנר אגח ג</t>
  </si>
  <si>
    <t>1118827</t>
  </si>
  <si>
    <t>2095</t>
  </si>
  <si>
    <r>
      <rPr>
        <sz val="8"/>
        <rFont val="Tahoma"/>
        <family val="2"/>
        <charset val="177"/>
      </rPr>
      <t>שכון ובי אגח</t>
    </r>
    <r>
      <rPr>
        <sz val="8"/>
        <rFont val="Tahoma"/>
        <family val="2"/>
        <charset val="177"/>
      </rPr>
      <t>6</t>
    </r>
  </si>
  <si>
    <t>1129733</t>
  </si>
  <si>
    <t>1068</t>
  </si>
  <si>
    <r>
      <rPr>
        <sz val="8"/>
        <rFont val="Tahoma"/>
        <family val="2"/>
        <charset val="177"/>
      </rPr>
      <t>איי</t>
    </r>
    <r>
      <rPr>
        <sz val="8"/>
        <rFont val="Tahoma"/>
        <family val="2"/>
      </rPr>
      <t>.</t>
    </r>
    <r>
      <rPr>
        <sz val="8"/>
        <rFont val="Tahoma"/>
        <family val="2"/>
        <charset val="177"/>
      </rPr>
      <t>די</t>
    </r>
    <r>
      <rPr>
        <sz val="8"/>
        <rFont val="Tahoma"/>
        <family val="2"/>
      </rPr>
      <t>.</t>
    </r>
    <r>
      <rPr>
        <sz val="8"/>
        <rFont val="Tahoma"/>
        <family val="2"/>
        <charset val="177"/>
      </rPr>
      <t>איי</t>
    </r>
    <r>
      <rPr>
        <sz val="8"/>
        <rFont val="Tahoma"/>
        <family val="2"/>
      </rPr>
      <t>.</t>
    </r>
    <r>
      <rPr>
        <sz val="8"/>
        <rFont val="Tahoma"/>
        <family val="2"/>
      </rPr>
      <t>הנ הת ג</t>
    </r>
  </si>
  <si>
    <t>1127349</t>
  </si>
  <si>
    <t>1566</t>
  </si>
  <si>
    <t>A</t>
  </si>
  <si>
    <t>אלרוב נדלן אגח ב</t>
  </si>
  <si>
    <t>3870094</t>
  </si>
  <si>
    <t>387</t>
  </si>
  <si>
    <t>אשטרום קב אגח א</t>
  </si>
  <si>
    <t>1132323</t>
  </si>
  <si>
    <t>1618</t>
  </si>
  <si>
    <t>דלק קבוצה אגח יח</t>
  </si>
  <si>
    <t>1115823</t>
  </si>
  <si>
    <t>1095</t>
  </si>
  <si>
    <t>השקעה ואחזקות</t>
  </si>
  <si>
    <r>
      <rPr>
        <sz val="8"/>
        <rFont val="Tahoma"/>
        <family val="2"/>
        <charset val="177"/>
      </rPr>
      <t>קב דלק אגח כב ז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פ</t>
    </r>
    <r>
      <rPr>
        <sz val="8"/>
        <rFont val="Tahoma"/>
        <family val="2"/>
        <charset val="177"/>
      </rPr>
      <t>2021.12.31</t>
    </r>
  </si>
  <si>
    <t>1106046</t>
  </si>
  <si>
    <r>
      <rPr>
        <sz val="8"/>
        <rFont val="Tahoma"/>
        <family val="2"/>
        <charset val="177"/>
      </rPr>
      <t>קב</t>
    </r>
    <r>
      <rPr>
        <sz val="8"/>
        <rFont val="Tahoma"/>
        <family val="2"/>
      </rPr>
      <t>'</t>
    </r>
    <r>
      <rPr>
        <sz val="8"/>
        <rFont val="Tahoma"/>
        <family val="2"/>
        <charset val="177"/>
      </rPr>
      <t>דלק אגח יג</t>
    </r>
    <r>
      <rPr>
        <sz val="8"/>
        <rFont val="Tahoma"/>
        <family val="2"/>
      </rPr>
      <t>'</t>
    </r>
    <r>
      <rPr>
        <sz val="8"/>
        <rFont val="Tahoma"/>
        <family val="2"/>
        <charset val="177"/>
      </rPr>
      <t>ז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פ</t>
    </r>
    <r>
      <rPr>
        <sz val="8"/>
        <rFont val="Tahoma"/>
        <family val="2"/>
        <charset val="177"/>
      </rPr>
      <t>2021.9.29</t>
    </r>
  </si>
  <si>
    <t>1105543</t>
  </si>
  <si>
    <r>
      <rPr>
        <sz val="8"/>
        <rFont val="Tahoma"/>
        <family val="2"/>
        <charset val="177"/>
      </rPr>
      <t>נכסים ובנין אג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ח ג</t>
    </r>
    <r>
      <rPr>
        <sz val="8"/>
        <rFont val="Tahoma"/>
        <family val="2"/>
      </rPr>
      <t>'</t>
    </r>
    <r>
      <rPr>
        <sz val="8"/>
        <rFont val="Tahoma"/>
        <family val="2"/>
        <charset val="177"/>
      </rPr>
      <t>ז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פ</t>
    </r>
    <r>
      <rPr>
        <sz val="8"/>
        <rFont val="Tahoma"/>
        <family val="2"/>
        <charset val="177"/>
      </rPr>
      <t>112017.24</t>
    </r>
  </si>
  <si>
    <t>6990139</t>
  </si>
  <si>
    <r>
      <rPr>
        <sz val="8"/>
        <rFont val="Tahoma"/>
        <family val="2"/>
        <charset val="177"/>
      </rPr>
      <t>נכסים ובנין אגח ד ז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פ</t>
    </r>
    <r>
      <rPr>
        <sz val="8"/>
        <rFont val="Tahoma"/>
        <family val="2"/>
        <charset val="177"/>
      </rPr>
      <t>2025.12.31</t>
    </r>
  </si>
  <si>
    <t>6990154</t>
  </si>
  <si>
    <t>שופרסל אגח ד</t>
  </si>
  <si>
    <t>7770191</t>
  </si>
  <si>
    <t>777</t>
  </si>
  <si>
    <t>שופרסל אגח ו</t>
  </si>
  <si>
    <t>7770217</t>
  </si>
  <si>
    <t>שלמה החזקות אגח יא</t>
  </si>
  <si>
    <t>1410224</t>
  </si>
  <si>
    <t>141</t>
  </si>
  <si>
    <t>אדגר השקעות אגח ז</t>
  </si>
  <si>
    <t>1820158</t>
  </si>
  <si>
    <t>182</t>
  </si>
  <si>
    <t>A-</t>
  </si>
  <si>
    <r>
      <rPr>
        <sz val="8"/>
        <rFont val="Tahoma"/>
        <family val="2"/>
        <charset val="177"/>
      </rPr>
      <t>אזורים אגח</t>
    </r>
    <r>
      <rPr>
        <sz val="8"/>
        <rFont val="Tahoma"/>
        <family val="2"/>
        <charset val="177"/>
      </rPr>
      <t>9</t>
    </r>
  </si>
  <si>
    <t>7150337</t>
  </si>
  <si>
    <t>715</t>
  </si>
  <si>
    <t>אלבר אגח יג</t>
  </si>
  <si>
    <t>1127588</t>
  </si>
  <si>
    <t>1382</t>
  </si>
  <si>
    <t>אפריקה נכסים אגח ה</t>
  </si>
  <si>
    <t>1122233</t>
  </si>
  <si>
    <t>1172</t>
  </si>
  <si>
    <r>
      <rPr>
        <sz val="8"/>
        <rFont val="Tahoma"/>
        <family val="2"/>
        <charset val="177"/>
      </rPr>
      <t>אשדר אגח א</t>
    </r>
    <r>
      <rPr>
        <sz val="8"/>
        <rFont val="Tahoma"/>
        <family val="2"/>
      </rPr>
      <t>'</t>
    </r>
    <r>
      <rPr>
        <sz val="8"/>
        <rFont val="Tahoma"/>
        <family val="2"/>
        <charset val="177"/>
      </rPr>
      <t>ז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פ</t>
    </r>
    <r>
      <rPr>
        <sz val="8"/>
        <rFont val="Tahoma"/>
        <family val="2"/>
        <charset val="177"/>
      </rPr>
      <t>2020.5.31</t>
    </r>
  </si>
  <si>
    <t>1104330</t>
  </si>
  <si>
    <t>1448</t>
  </si>
  <si>
    <r>
      <rPr>
        <sz val="8"/>
        <rFont val="Tahoma"/>
        <family val="2"/>
      </rPr>
      <t>'</t>
    </r>
    <r>
      <rPr>
        <sz val="8"/>
        <rFont val="Tahoma"/>
        <family val="2"/>
        <charset val="177"/>
      </rPr>
      <t>מבני תעשיה אג</t>
    </r>
    <r>
      <rPr>
        <sz val="8"/>
        <rFont val="Tahoma"/>
        <family val="2"/>
      </rPr>
      <t>"</t>
    </r>
    <r>
      <rPr>
        <sz val="8"/>
        <rFont val="Tahoma"/>
        <family val="2"/>
      </rPr>
      <t>ח ח</t>
    </r>
  </si>
  <si>
    <t>2260131</t>
  </si>
  <si>
    <t>226</t>
  </si>
  <si>
    <t>BBB</t>
  </si>
  <si>
    <r>
      <rPr>
        <sz val="8"/>
        <rFont val="Tahoma"/>
        <family val="2"/>
        <charset val="177"/>
      </rPr>
      <t>דיסקונט השק אגח</t>
    </r>
    <r>
      <rPr>
        <sz val="8"/>
        <rFont val="Tahoma"/>
        <family val="2"/>
      </rPr>
      <t>1</t>
    </r>
    <r>
      <rPr>
        <sz val="8"/>
        <rFont val="Tahoma"/>
        <family val="2"/>
        <charset val="177"/>
      </rPr>
      <t>ז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פ</t>
    </r>
    <r>
      <rPr>
        <sz val="8"/>
        <rFont val="Tahoma"/>
        <family val="2"/>
        <charset val="177"/>
      </rPr>
      <t>2025.12.31</t>
    </r>
  </si>
  <si>
    <t>6390207</t>
  </si>
  <si>
    <t>639</t>
  </si>
  <si>
    <t>BBB-</t>
  </si>
  <si>
    <r>
      <rPr>
        <sz val="8"/>
        <rFont val="Tahoma"/>
        <family val="2"/>
        <charset val="177"/>
      </rPr>
      <t>דיסקונט השק</t>
    </r>
    <r>
      <rPr>
        <sz val="8"/>
        <rFont val="Tahoma"/>
        <family val="2"/>
      </rPr>
      <t>.</t>
    </r>
    <r>
      <rPr>
        <sz val="8"/>
        <rFont val="Tahoma"/>
        <family val="2"/>
        <charset val="177"/>
      </rPr>
      <t>אגח ח ז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פ</t>
    </r>
    <r>
      <rPr>
        <sz val="8"/>
        <rFont val="Tahoma"/>
        <family val="2"/>
        <charset val="177"/>
      </rPr>
      <t>2019.06.28</t>
    </r>
  </si>
  <si>
    <t>6390223</t>
  </si>
  <si>
    <t>פלאזה סנטרס אגח ב</t>
  </si>
  <si>
    <t>1109503</t>
  </si>
  <si>
    <t>1476</t>
  </si>
  <si>
    <r>
      <rPr>
        <sz val="8"/>
        <rFont val="Tahoma"/>
        <family val="2"/>
        <charset val="177"/>
      </rPr>
      <t>פלאזה סנטרס אגח ב</t>
    </r>
    <r>
      <rPr>
        <sz val="8"/>
        <rFont val="Tahoma"/>
        <family val="2"/>
      </rPr>
      <t>-</t>
    </r>
    <r>
      <rPr>
        <sz val="8"/>
        <rFont val="Tahoma"/>
        <family val="2"/>
      </rPr>
      <t>פדיון לקבל</t>
    </r>
  </si>
  <si>
    <t>11095030</t>
  </si>
  <si>
    <t>קרדן אןוי אגח ב</t>
  </si>
  <si>
    <t>1113034</t>
  </si>
  <si>
    <t>1154</t>
  </si>
  <si>
    <t>B</t>
  </si>
  <si>
    <t>אפריקה אגח כז</t>
  </si>
  <si>
    <t>6110431</t>
  </si>
  <si>
    <t>611</t>
  </si>
  <si>
    <t>CC</t>
  </si>
  <si>
    <t>אפריקה אגח כו</t>
  </si>
  <si>
    <t>6110365</t>
  </si>
  <si>
    <r>
      <rPr>
        <sz val="8"/>
        <rFont val="Tahoma"/>
        <family val="2"/>
        <charset val="177"/>
      </rPr>
      <t>ארזים השקעות אג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ח</t>
    </r>
    <r>
      <rPr>
        <sz val="8"/>
        <rFont val="Tahoma"/>
        <family val="2"/>
        <charset val="177"/>
      </rPr>
      <t>2</t>
    </r>
  </si>
  <si>
    <t>1380047</t>
  </si>
  <si>
    <t>138</t>
  </si>
  <si>
    <t>D</t>
  </si>
  <si>
    <t>אלביט הד אגח ט</t>
  </si>
  <si>
    <t>1131275</t>
  </si>
  <si>
    <t>1039</t>
  </si>
  <si>
    <t>אלביט הד אגח ח</t>
  </si>
  <si>
    <t>1131267</t>
  </si>
  <si>
    <t>אנגל משאב אגח ו</t>
  </si>
  <si>
    <t>7710155</t>
  </si>
  <si>
    <t>771</t>
  </si>
  <si>
    <t>אנגל משא אגח ז</t>
  </si>
  <si>
    <t>7710163</t>
  </si>
  <si>
    <r>
      <rPr>
        <sz val="8"/>
        <rFont val="Tahoma"/>
        <family val="2"/>
        <charset val="177"/>
      </rPr>
      <t>ארזים אגח</t>
    </r>
    <r>
      <rPr>
        <sz val="8"/>
        <rFont val="Tahoma"/>
        <family val="2"/>
        <charset val="177"/>
      </rPr>
      <t>4</t>
    </r>
  </si>
  <si>
    <t>1380104</t>
  </si>
  <si>
    <t>גמול השקעות אגח ב</t>
  </si>
  <si>
    <t>1116755</t>
  </si>
  <si>
    <t>1134</t>
  </si>
  <si>
    <t>סקורפיו אגח א</t>
  </si>
  <si>
    <t>1113398</t>
  </si>
  <si>
    <t>1402</t>
  </si>
  <si>
    <r>
      <rPr>
        <sz val="8"/>
        <rFont val="Tahoma"/>
        <family val="2"/>
        <charset val="177"/>
      </rPr>
      <t>לאומי אגח</t>
    </r>
    <r>
      <rPr>
        <sz val="8"/>
        <rFont val="Tahoma"/>
        <family val="2"/>
        <charset val="177"/>
      </rPr>
      <t>178</t>
    </r>
  </si>
  <si>
    <t>6040323</t>
  </si>
  <si>
    <r>
      <rPr>
        <sz val="8"/>
        <rFont val="Tahoma"/>
        <family val="2"/>
        <charset val="177"/>
      </rPr>
      <t>מז טפ הנפק</t>
    </r>
    <r>
      <rPr>
        <sz val="8"/>
        <rFont val="Tahoma"/>
        <family val="2"/>
        <charset val="177"/>
      </rPr>
      <t>37</t>
    </r>
  </si>
  <si>
    <t>2310134</t>
  </si>
  <si>
    <r>
      <rPr>
        <sz val="8"/>
        <rFont val="Tahoma"/>
        <family val="2"/>
        <charset val="177"/>
      </rPr>
      <t>מזרחי טפחות הנפקות</t>
    </r>
    <r>
      <rPr>
        <sz val="8"/>
        <rFont val="Tahoma"/>
        <family val="2"/>
        <charset val="177"/>
      </rPr>
      <t>41</t>
    </r>
  </si>
  <si>
    <t>2310175</t>
  </si>
  <si>
    <t>אלביט מערכות אגח א</t>
  </si>
  <si>
    <t>1119635</t>
  </si>
  <si>
    <t>1040</t>
  </si>
  <si>
    <t>Capital Goods</t>
  </si>
  <si>
    <t>מגדל הון אגח ד</t>
  </si>
  <si>
    <t>1137033</t>
  </si>
  <si>
    <t>439</t>
  </si>
  <si>
    <r>
      <rPr>
        <sz val="8"/>
        <rFont val="Tahoma"/>
        <family val="2"/>
        <charset val="177"/>
      </rPr>
      <t>בזק אגח</t>
    </r>
    <r>
      <rPr>
        <sz val="8"/>
        <rFont val="Tahoma"/>
        <family val="2"/>
        <charset val="177"/>
      </rPr>
      <t>9</t>
    </r>
  </si>
  <si>
    <t>2300176</t>
  </si>
  <si>
    <t>כיל אגח ה</t>
  </si>
  <si>
    <t>2810299</t>
  </si>
  <si>
    <t>281</t>
  </si>
  <si>
    <r>
      <rPr>
        <sz val="8"/>
        <rFont val="Tahoma"/>
        <family val="2"/>
      </rPr>
      <t>'</t>
    </r>
    <r>
      <rPr>
        <sz val="8"/>
        <rFont val="Tahoma"/>
        <family val="2"/>
      </rPr>
      <t>מגדל הון אגח ג</t>
    </r>
  </si>
  <si>
    <t>1135862</t>
  </si>
  <si>
    <t>תעשיה אוירית אגח ד</t>
  </si>
  <si>
    <t>1133131</t>
  </si>
  <si>
    <t>1457</t>
  </si>
  <si>
    <t>טכנולוגיה</t>
  </si>
  <si>
    <t>תעש אוירית אגח ג</t>
  </si>
  <si>
    <t>1127547</t>
  </si>
  <si>
    <t>אדמה אגח ד</t>
  </si>
  <si>
    <t>1110931</t>
  </si>
  <si>
    <t>אלוני חץ אגח ט</t>
  </si>
  <si>
    <t>3900354</t>
  </si>
  <si>
    <t>גב ים אגח ז</t>
  </si>
  <si>
    <t>7590144</t>
  </si>
  <si>
    <t>כללביט אגח י</t>
  </si>
  <si>
    <t>1136068</t>
  </si>
  <si>
    <t>1324</t>
  </si>
  <si>
    <t>מויניאן אגח א</t>
  </si>
  <si>
    <t>1135656</t>
  </si>
  <si>
    <t>1643</t>
  </si>
  <si>
    <t>פז נפט אגח ד</t>
  </si>
  <si>
    <t>1132505</t>
  </si>
  <si>
    <t>1363</t>
  </si>
  <si>
    <t>פז נפט אגח ג</t>
  </si>
  <si>
    <t>1114073</t>
  </si>
  <si>
    <r>
      <rPr>
        <sz val="8"/>
        <rFont val="Tahoma"/>
        <family val="2"/>
        <charset val="177"/>
      </rPr>
      <t>קיי</t>
    </r>
    <r>
      <rPr>
        <sz val="8"/>
        <rFont val="Tahoma"/>
        <family val="2"/>
      </rPr>
      <t>.</t>
    </r>
    <r>
      <rPr>
        <sz val="8"/>
        <rFont val="Tahoma"/>
        <family val="2"/>
        <charset val="177"/>
      </rPr>
      <t>בי</t>
    </r>
    <r>
      <rPr>
        <sz val="8"/>
        <rFont val="Tahoma"/>
        <family val="2"/>
      </rPr>
      <t>.</t>
    </r>
    <r>
      <rPr>
        <sz val="8"/>
        <rFont val="Tahoma"/>
        <family val="2"/>
      </rPr>
      <t>אס אגח א</t>
    </r>
  </si>
  <si>
    <t>1137918</t>
  </si>
  <si>
    <t>1662</t>
  </si>
  <si>
    <r>
      <rPr>
        <sz val="8"/>
        <rFont val="Tahoma"/>
        <family val="2"/>
        <charset val="177"/>
      </rPr>
      <t>אגוד הנפקות התח</t>
    </r>
    <r>
      <rPr>
        <sz val="8"/>
        <rFont val="Tahoma"/>
        <family val="2"/>
      </rPr>
      <t>.</t>
    </r>
    <r>
      <rPr>
        <sz val="8"/>
        <rFont val="Tahoma"/>
        <family val="2"/>
        <charset val="177"/>
      </rPr>
      <t>ג</t>
    </r>
    <r>
      <rPr>
        <sz val="8"/>
        <rFont val="Tahoma"/>
        <family val="2"/>
      </rPr>
      <t>'</t>
    </r>
    <r>
      <rPr>
        <sz val="8"/>
        <rFont val="Tahoma"/>
        <family val="2"/>
        <charset val="177"/>
      </rPr>
      <t>ז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פ</t>
    </r>
    <r>
      <rPr>
        <sz val="8"/>
        <rFont val="Tahoma"/>
        <family val="2"/>
        <charset val="177"/>
      </rPr>
      <t>2017.1.22</t>
    </r>
  </si>
  <si>
    <t>1101013</t>
  </si>
  <si>
    <t>דלתא אגח ב</t>
  </si>
  <si>
    <t>6270151</t>
  </si>
  <si>
    <t>627</t>
  </si>
  <si>
    <t>דלתא אגח א</t>
  </si>
  <si>
    <t>6270144</t>
  </si>
  <si>
    <t>וואן טכנולוגיות אגח ג</t>
  </si>
  <si>
    <t>1610187</t>
  </si>
  <si>
    <t>161</t>
  </si>
  <si>
    <r>
      <rPr>
        <sz val="8"/>
        <rFont val="Tahoma"/>
        <family val="2"/>
        <charset val="177"/>
      </rPr>
      <t>חברה לישראל אגח</t>
    </r>
    <r>
      <rPr>
        <sz val="8"/>
        <rFont val="Tahoma"/>
        <family val="2"/>
        <charset val="177"/>
      </rPr>
      <t>10</t>
    </r>
  </si>
  <si>
    <t>5760236</t>
  </si>
  <si>
    <t>576</t>
  </si>
  <si>
    <t>ישרס אגח יא</t>
  </si>
  <si>
    <t>6130165</t>
  </si>
  <si>
    <t>ישרס אגח יד</t>
  </si>
  <si>
    <t>6130199</t>
  </si>
  <si>
    <t>ממן אגח ב</t>
  </si>
  <si>
    <t>2380046</t>
  </si>
  <si>
    <t>238</t>
  </si>
  <si>
    <t>סלקום אגח ט</t>
  </si>
  <si>
    <t>1132836</t>
  </si>
  <si>
    <t>פרטנר אגח ד</t>
  </si>
  <si>
    <t>1118835</t>
  </si>
  <si>
    <r>
      <rPr>
        <sz val="8"/>
        <rFont val="Tahoma"/>
        <family val="2"/>
        <charset val="177"/>
      </rPr>
      <t>שכון ובי אגח</t>
    </r>
    <r>
      <rPr>
        <sz val="8"/>
        <rFont val="Tahoma"/>
        <family val="2"/>
        <charset val="177"/>
      </rPr>
      <t>7</t>
    </r>
  </si>
  <si>
    <t>1129741</t>
  </si>
  <si>
    <t>אבגול אגח ב</t>
  </si>
  <si>
    <t>1126317</t>
  </si>
  <si>
    <t>1390</t>
  </si>
  <si>
    <t>אבגול אגח ג</t>
  </si>
  <si>
    <t>1133289</t>
  </si>
  <si>
    <t>אקסטל אגח ב</t>
  </si>
  <si>
    <t>1135367</t>
  </si>
  <si>
    <t>1622</t>
  </si>
  <si>
    <t>אשטרום קב אגח ב</t>
  </si>
  <si>
    <t>1132331</t>
  </si>
  <si>
    <t>דלק קב אגח לא</t>
  </si>
  <si>
    <t>1134790</t>
  </si>
  <si>
    <t>ויתניה אגח ב</t>
  </si>
  <si>
    <t>1115922</t>
  </si>
  <si>
    <t>1515</t>
  </si>
  <si>
    <t>טאואר אגח ז</t>
  </si>
  <si>
    <t>1138494</t>
  </si>
  <si>
    <t>2028</t>
  </si>
  <si>
    <t>לוינשטיין הנדסה אגח ג</t>
  </si>
  <si>
    <t>5730080</t>
  </si>
  <si>
    <t>573</t>
  </si>
  <si>
    <t>לוינשט נכסים אגח א</t>
  </si>
  <si>
    <t>1119098</t>
  </si>
  <si>
    <t>1536</t>
  </si>
  <si>
    <t>מנרב אגח א</t>
  </si>
  <si>
    <t>1550037</t>
  </si>
  <si>
    <t>155</t>
  </si>
  <si>
    <r>
      <rPr>
        <sz val="8"/>
        <rFont val="Tahoma"/>
        <family val="2"/>
        <charset val="177"/>
      </rPr>
      <t>נייר חדרה אגח</t>
    </r>
    <r>
      <rPr>
        <sz val="8"/>
        <rFont val="Tahoma"/>
        <family val="2"/>
        <charset val="177"/>
      </rPr>
      <t>6</t>
    </r>
  </si>
  <si>
    <t>6320105</t>
  </si>
  <si>
    <t>632</t>
  </si>
  <si>
    <t>קרדן רכב אגח ח</t>
  </si>
  <si>
    <t>4590147</t>
  </si>
  <si>
    <t>459</t>
  </si>
  <si>
    <t>אלבר אגח יד</t>
  </si>
  <si>
    <t>1132562</t>
  </si>
  <si>
    <t>אשדר אגח ד</t>
  </si>
  <si>
    <t>1135607</t>
  </si>
  <si>
    <t>דור אלון אגח ה</t>
  </si>
  <si>
    <t>1136761</t>
  </si>
  <si>
    <t>1072</t>
  </si>
  <si>
    <t>אלדן תחבורה אגח ב</t>
  </si>
  <si>
    <t>1138254</t>
  </si>
  <si>
    <t>1636</t>
  </si>
  <si>
    <t>BBB+</t>
  </si>
  <si>
    <t>אלדן תחבורה אגח א</t>
  </si>
  <si>
    <t>1134840</t>
  </si>
  <si>
    <t>בזן אגח ה</t>
  </si>
  <si>
    <t>2590388</t>
  </si>
  <si>
    <t>259</t>
  </si>
  <si>
    <t>בזן אגח ד</t>
  </si>
  <si>
    <t>2590362</t>
  </si>
  <si>
    <t>דיסקונט השקעות אגח ט</t>
  </si>
  <si>
    <t>6390249</t>
  </si>
  <si>
    <r>
      <rPr>
        <sz val="8"/>
        <rFont val="Tahoma"/>
        <family val="2"/>
        <charset val="177"/>
      </rPr>
      <t>אי די בי פתוח אגח י</t>
    </r>
    <r>
      <rPr>
        <sz val="8"/>
        <rFont val="Tahoma"/>
        <family val="2"/>
        <charset val="177"/>
      </rPr>
      <t>'</t>
    </r>
  </si>
  <si>
    <t>7980162</t>
  </si>
  <si>
    <t>798</t>
  </si>
  <si>
    <t>CCC</t>
  </si>
  <si>
    <t>אפריל נדלן א</t>
  </si>
  <si>
    <t>1127265</t>
  </si>
  <si>
    <t>1504</t>
  </si>
  <si>
    <t>חלל תקש אגח יג</t>
  </si>
  <si>
    <t>1136555</t>
  </si>
  <si>
    <t>1132</t>
  </si>
  <si>
    <t>חלל תקשורת אגח ו</t>
  </si>
  <si>
    <t>1135151</t>
  </si>
  <si>
    <r>
      <rPr>
        <sz val="8"/>
        <rFont val="Tahoma"/>
        <family val="2"/>
        <charset val="177"/>
      </rPr>
      <t>פטרוכימים אגח</t>
    </r>
    <r>
      <rPr>
        <sz val="8"/>
        <rFont val="Tahoma"/>
        <family val="2"/>
        <charset val="177"/>
      </rPr>
      <t>1</t>
    </r>
  </si>
  <si>
    <t>7560154</t>
  </si>
  <si>
    <t>756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</si>
  <si>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צמודות למדד אחר</t>
    </r>
  </si>
  <si>
    <t>ISRELE 6 7/8 06/21/23</t>
  </si>
  <si>
    <t>US46507NAE04</t>
  </si>
  <si>
    <t>SGX</t>
  </si>
  <si>
    <t>בלומברג</t>
  </si>
  <si>
    <t>99189</t>
  </si>
  <si>
    <t>Utilities</t>
  </si>
  <si>
    <t>60333119</t>
  </si>
  <si>
    <t>SRENVX 6 3/8 09/01/24</t>
  </si>
  <si>
    <t>XS0901578681</t>
  </si>
  <si>
    <t>אחר</t>
  </si>
  <si>
    <t>97713</t>
  </si>
  <si>
    <t>Insurance</t>
  </si>
  <si>
    <t>60324464</t>
  </si>
  <si>
    <t>PRUFIN 5 1/4 03/29/49</t>
  </si>
  <si>
    <t>XS0873630742</t>
  </si>
  <si>
    <t>LSE</t>
  </si>
  <si>
    <t>98250</t>
  </si>
  <si>
    <t>60319969</t>
  </si>
  <si>
    <t>CS 6 1/2 08/08/23</t>
  </si>
  <si>
    <t>XS0957135212</t>
  </si>
  <si>
    <t>SIX</t>
  </si>
  <si>
    <t>99286</t>
  </si>
  <si>
    <t>Diversified Financials</t>
  </si>
  <si>
    <t>60335874</t>
  </si>
  <si>
    <t>SHBASS 5 1/4 12/29/49</t>
  </si>
  <si>
    <t>XS1194054166</t>
  </si>
  <si>
    <t>ISE</t>
  </si>
  <si>
    <t>97819</t>
  </si>
  <si>
    <t>Banks</t>
  </si>
  <si>
    <t>60380466</t>
  </si>
  <si>
    <t>BAC 4 01/25</t>
  </si>
  <si>
    <t>US06051GFM69</t>
  </si>
  <si>
    <t>NYSE</t>
  </si>
  <si>
    <t>99204</t>
  </si>
  <si>
    <t>60377991</t>
  </si>
  <si>
    <t>C 3.875 03/25</t>
  </si>
  <si>
    <t>US172967JL61</t>
  </si>
  <si>
    <t>99201</t>
  </si>
  <si>
    <t>60383353</t>
  </si>
  <si>
    <t>EDF 5 1/4 12/29/49</t>
  </si>
  <si>
    <t>USF2893TAF33</t>
  </si>
  <si>
    <t>DAX</t>
  </si>
  <si>
    <t>99179</t>
  </si>
  <si>
    <t>60321460</t>
  </si>
  <si>
    <t>EA 4.8 03/01/26</t>
  </si>
  <si>
    <t>US285512AD11</t>
  </si>
  <si>
    <t>אחר</t>
  </si>
  <si>
    <t>91722</t>
  </si>
  <si>
    <t>Software &amp; Services</t>
  </si>
  <si>
    <t>60401338</t>
  </si>
  <si>
    <t>TSS 4.8 04/01/26</t>
  </si>
  <si>
    <t>US891906AC37</t>
  </si>
  <si>
    <t>97510</t>
  </si>
  <si>
    <t>60402948</t>
  </si>
  <si>
    <t>FIBRIA (FIBRBZ)</t>
  </si>
  <si>
    <t>US31572UAE64</t>
  </si>
  <si>
    <t>98714</t>
  </si>
  <si>
    <t>BB+</t>
  </si>
  <si>
    <t>60357886</t>
  </si>
  <si>
    <t>UBS 7 12/29/49</t>
  </si>
  <si>
    <t>CH0271428333</t>
  </si>
  <si>
    <t>99769</t>
  </si>
  <si>
    <t>60380433</t>
  </si>
  <si>
    <t>VRSN5.25 04/25</t>
  </si>
  <si>
    <t>US92343EAH53</t>
  </si>
  <si>
    <t>98864</t>
  </si>
  <si>
    <t>60391059</t>
  </si>
  <si>
    <t>MSCI 5.25 11/24</t>
  </si>
  <si>
    <t>US55354GAA85</t>
  </si>
  <si>
    <t>99936</t>
  </si>
  <si>
    <t>BB</t>
  </si>
  <si>
    <t>60373818</t>
  </si>
  <si>
    <t>EUCH5.125 12/17</t>
  </si>
  <si>
    <t>XS0863583281</t>
  </si>
  <si>
    <t>97166</t>
  </si>
  <si>
    <t>Materials</t>
  </si>
  <si>
    <t>BB-</t>
  </si>
  <si>
    <t>60317724</t>
  </si>
  <si>
    <t>SAMMIN 4 1/8 11/01/22</t>
  </si>
  <si>
    <t>USP84050AA46</t>
  </si>
  <si>
    <t>97366</t>
  </si>
  <si>
    <t>60314259</t>
  </si>
  <si>
    <t>LENOVO 4.7 05/08/19</t>
  </si>
  <si>
    <t>XS1064674127</t>
  </si>
  <si>
    <t>HKSE</t>
  </si>
  <si>
    <t>99223</t>
  </si>
  <si>
    <t>Technology Hardware &amp; Equipment</t>
  </si>
  <si>
    <t>60356953</t>
  </si>
  <si>
    <t>12:03:09</t>
  </si>
  <si>
    <r>
      <rPr>
        <b/>
        <sz val="8"/>
        <rFont val="Tahoma"/>
        <family val="2"/>
      </rPr>
      <t>.4</t>
    </r>
    <r>
      <rPr>
        <b/>
        <sz val="8"/>
        <rFont val="Tahoma"/>
        <family val="2"/>
      </rPr>
      <t>מניות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</si>
  <si>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מניות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</si>
  <si>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תל אביב</t>
    </r>
    <r>
      <rPr>
        <b/>
        <sz val="8"/>
        <rFont val="Tahoma"/>
        <family val="2"/>
        <charset val="177"/>
      </rPr>
      <t>25</t>
    </r>
  </si>
  <si>
    <r>
      <rPr>
        <sz val="8"/>
        <rFont val="Tahoma"/>
        <family val="2"/>
        <charset val="177"/>
      </rPr>
      <t>הבנק הבינלאומי מ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ר</t>
    </r>
    <r>
      <rPr>
        <sz val="8"/>
        <rFont val="Tahoma"/>
        <family val="2"/>
      </rPr>
      <t>05.0</t>
    </r>
    <r>
      <rPr>
        <sz val="8"/>
        <rFont val="Tahoma"/>
        <family val="2"/>
        <charset val="177"/>
      </rPr>
      <t>ש</t>
    </r>
    <r>
      <rPr>
        <sz val="8"/>
        <rFont val="Tahoma"/>
        <family val="2"/>
      </rPr>
      <t>'</t>
    </r>
    <r>
      <rPr>
        <sz val="8"/>
        <rFont val="Tahoma"/>
        <family val="2"/>
      </rPr>
      <t>ח</t>
    </r>
  </si>
  <si>
    <t>593038</t>
  </si>
  <si>
    <t>593</t>
  </si>
  <si>
    <r>
      <rPr>
        <sz val="8"/>
        <rFont val="Tahoma"/>
        <family val="2"/>
        <charset val="177"/>
      </rPr>
      <t>בנק דיסקונט לישראל בע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מ מ</t>
    </r>
    <r>
      <rPr>
        <sz val="8"/>
        <rFont val="Tahoma"/>
        <family val="2"/>
      </rPr>
      <t>"</t>
    </r>
    <r>
      <rPr>
        <sz val="8"/>
        <rFont val="Tahoma"/>
        <family val="2"/>
      </rPr>
      <t>ר</t>
    </r>
  </si>
  <si>
    <t>691212</t>
  </si>
  <si>
    <t>691</t>
  </si>
  <si>
    <r>
      <rPr>
        <sz val="8"/>
        <rFont val="Tahoma"/>
        <family val="2"/>
        <charset val="177"/>
      </rPr>
      <t>בנק לאומי לישראל בע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מ מ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ר</t>
    </r>
    <r>
      <rPr>
        <sz val="8"/>
        <rFont val="Tahoma"/>
        <family val="2"/>
        <charset val="177"/>
      </rPr>
      <t>1</t>
    </r>
  </si>
  <si>
    <t>604611</t>
  </si>
  <si>
    <r>
      <rPr>
        <sz val="8"/>
        <rFont val="Tahoma"/>
        <family val="2"/>
      </rPr>
      <t>'</t>
    </r>
    <r>
      <rPr>
        <sz val="8"/>
        <rFont val="Tahoma"/>
        <family val="2"/>
        <charset val="177"/>
      </rPr>
      <t>בנק המזרחי טפחות בע</t>
    </r>
    <r>
      <rPr>
        <sz val="8"/>
        <rFont val="Tahoma"/>
        <family val="2"/>
      </rPr>
      <t>"</t>
    </r>
    <r>
      <rPr>
        <sz val="8"/>
        <rFont val="Tahoma"/>
        <family val="2"/>
      </rPr>
      <t>מ מר</t>
    </r>
  </si>
  <si>
    <t>695437</t>
  </si>
  <si>
    <t>695</t>
  </si>
  <si>
    <r>
      <rPr>
        <sz val="8"/>
        <rFont val="Tahoma"/>
        <family val="2"/>
        <charset val="177"/>
      </rPr>
      <t>בנק הפועלים מ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ר</t>
    </r>
    <r>
      <rPr>
        <sz val="8"/>
        <rFont val="Tahoma"/>
        <family val="2"/>
      </rPr>
      <t>1</t>
    </r>
    <r>
      <rPr>
        <sz val="8"/>
        <rFont val="Tahoma"/>
        <family val="2"/>
        <charset val="177"/>
      </rPr>
      <t>ש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ח ע</t>
    </r>
    <r>
      <rPr>
        <sz val="8"/>
        <rFont val="Tahoma"/>
        <family val="2"/>
      </rPr>
      <t>"</t>
    </r>
    <r>
      <rPr>
        <sz val="8"/>
        <rFont val="Tahoma"/>
        <family val="2"/>
      </rPr>
      <t>ש</t>
    </r>
  </si>
  <si>
    <t>662577</t>
  </si>
  <si>
    <t>אורמת טכנולוגיות</t>
  </si>
  <si>
    <t>1134402</t>
  </si>
  <si>
    <t>2250</t>
  </si>
  <si>
    <r>
      <rPr>
        <sz val="8"/>
        <rFont val="Tahoma"/>
        <family val="2"/>
        <charset val="177"/>
      </rPr>
      <t>אלביט מערכות בע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מ מ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ר</t>
    </r>
    <r>
      <rPr>
        <sz val="8"/>
        <rFont val="Tahoma"/>
        <family val="2"/>
        <charset val="177"/>
      </rPr>
      <t>1</t>
    </r>
  </si>
  <si>
    <t>1081124</t>
  </si>
  <si>
    <r>
      <rPr>
        <sz val="8"/>
        <rFont val="Tahoma"/>
        <family val="2"/>
        <charset val="177"/>
      </rPr>
      <t>נייס מערכות מ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ר</t>
    </r>
    <r>
      <rPr>
        <sz val="8"/>
        <rFont val="Tahoma"/>
        <family val="2"/>
      </rPr>
      <t>1</t>
    </r>
    <r>
      <rPr>
        <sz val="8"/>
        <rFont val="Tahoma"/>
        <family val="2"/>
        <charset val="177"/>
      </rPr>
      <t>ש</t>
    </r>
    <r>
      <rPr>
        <sz val="8"/>
        <rFont val="Tahoma"/>
        <family val="2"/>
      </rPr>
      <t>"</t>
    </r>
    <r>
      <rPr>
        <sz val="8"/>
        <rFont val="Tahoma"/>
        <family val="2"/>
      </rPr>
      <t>ח</t>
    </r>
  </si>
  <si>
    <t>273011</t>
  </si>
  <si>
    <t>273</t>
  </si>
  <si>
    <r>
      <rPr>
        <sz val="8"/>
        <rFont val="Tahoma"/>
        <family val="2"/>
        <charset val="177"/>
      </rPr>
      <t>בזק מניות רגילות</t>
    </r>
    <r>
      <rPr>
        <sz val="8"/>
        <rFont val="Tahoma"/>
        <family val="2"/>
      </rPr>
      <t>1</t>
    </r>
    <r>
      <rPr>
        <sz val="8"/>
        <rFont val="Tahoma"/>
        <family val="2"/>
        <charset val="177"/>
      </rPr>
      <t>ש</t>
    </r>
    <r>
      <rPr>
        <sz val="8"/>
        <rFont val="Tahoma"/>
        <family val="2"/>
      </rPr>
      <t>"</t>
    </r>
    <r>
      <rPr>
        <sz val="8"/>
        <rFont val="Tahoma"/>
        <family val="2"/>
      </rPr>
      <t>ח</t>
    </r>
  </si>
  <si>
    <t>230011</t>
  </si>
  <si>
    <r>
      <rPr>
        <sz val="8"/>
        <rFont val="Tahoma"/>
        <family val="2"/>
      </rPr>
      <t>)</t>
    </r>
    <r>
      <rPr>
        <sz val="8"/>
        <rFont val="Tahoma"/>
        <family val="2"/>
        <charset val="177"/>
      </rPr>
      <t>בע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מ מ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ר</t>
    </r>
    <r>
      <rPr>
        <sz val="8"/>
        <rFont val="Tahoma"/>
        <family val="2"/>
      </rPr>
      <t>11982)</t>
    </r>
    <r>
      <rPr>
        <sz val="8"/>
        <rFont val="Tahoma"/>
        <family val="2"/>
      </rPr>
      <t>גזית גלוב</t>
    </r>
  </si>
  <si>
    <t>126011</t>
  </si>
  <si>
    <t>עזריאלי קבוצה</t>
  </si>
  <si>
    <t>1119478</t>
  </si>
  <si>
    <r>
      <rPr>
        <sz val="8"/>
        <rFont val="Tahoma"/>
        <family val="2"/>
        <charset val="177"/>
      </rPr>
      <t>טבע תעשיות פרמצבטיות מ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ר</t>
    </r>
    <r>
      <rPr>
        <sz val="8"/>
        <rFont val="Tahoma"/>
        <family val="2"/>
      </rPr>
      <t>1.0</t>
    </r>
    <r>
      <rPr>
        <sz val="8"/>
        <rFont val="Tahoma"/>
        <family val="2"/>
        <charset val="177"/>
      </rPr>
      <t>ש</t>
    </r>
    <r>
      <rPr>
        <sz val="8"/>
        <rFont val="Tahoma"/>
        <family val="2"/>
      </rPr>
      <t>"</t>
    </r>
    <r>
      <rPr>
        <sz val="8"/>
        <rFont val="Tahoma"/>
        <family val="2"/>
      </rPr>
      <t>ח</t>
    </r>
  </si>
  <si>
    <t>629014</t>
  </si>
  <si>
    <t>629</t>
  </si>
  <si>
    <r>
      <rPr>
        <sz val="8"/>
        <rFont val="Tahoma"/>
        <family val="2"/>
        <charset val="177"/>
      </rPr>
      <t>כימיקלים לישראל מ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ר</t>
    </r>
    <r>
      <rPr>
        <sz val="8"/>
        <rFont val="Tahoma"/>
        <family val="2"/>
      </rPr>
      <t>1</t>
    </r>
    <r>
      <rPr>
        <sz val="8"/>
        <rFont val="Tahoma"/>
        <family val="2"/>
        <charset val="177"/>
      </rPr>
      <t>ש</t>
    </r>
    <r>
      <rPr>
        <sz val="8"/>
        <rFont val="Tahoma"/>
        <family val="2"/>
      </rPr>
      <t>"</t>
    </r>
    <r>
      <rPr>
        <sz val="8"/>
        <rFont val="Tahoma"/>
        <family val="2"/>
      </rPr>
      <t>ח</t>
    </r>
  </si>
  <si>
    <t>281014</t>
  </si>
  <si>
    <r>
      <rPr>
        <sz val="8"/>
        <rFont val="Tahoma"/>
        <family val="2"/>
        <charset val="177"/>
      </rPr>
      <t>פרוטרום תעשיות בע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מ מ</t>
    </r>
    <r>
      <rPr>
        <sz val="8"/>
        <rFont val="Tahoma"/>
        <family val="2"/>
      </rPr>
      <t>"</t>
    </r>
    <r>
      <rPr>
        <sz val="8"/>
        <rFont val="Tahoma"/>
        <family val="2"/>
      </rPr>
      <t>ר</t>
    </r>
  </si>
  <si>
    <t>1081082</t>
  </si>
  <si>
    <t>1037</t>
  </si>
  <si>
    <r>
      <rPr>
        <sz val="8"/>
        <rFont val="Tahoma"/>
        <family val="2"/>
        <charset val="177"/>
      </rPr>
      <t>קבוצת דלק בע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מ מ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ר</t>
    </r>
    <r>
      <rPr>
        <sz val="8"/>
        <rFont val="Tahoma"/>
        <family val="2"/>
        <charset val="177"/>
      </rPr>
      <t>1</t>
    </r>
  </si>
  <si>
    <t>1084128</t>
  </si>
  <si>
    <r>
      <rPr>
        <sz val="8"/>
        <rFont val="Tahoma"/>
        <family val="2"/>
        <charset val="177"/>
      </rPr>
      <t>ש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ח</t>
    </r>
    <r>
      <rPr>
        <sz val="8"/>
        <rFont val="Tahoma"/>
        <family val="2"/>
      </rPr>
      <t>1 '</t>
    </r>
    <r>
      <rPr>
        <sz val="8"/>
        <rFont val="Tahoma"/>
        <family val="2"/>
        <charset val="177"/>
      </rPr>
      <t>חברה לישראל מ</t>
    </r>
    <r>
      <rPr>
        <sz val="8"/>
        <rFont val="Tahoma"/>
        <family val="2"/>
      </rPr>
      <t>"</t>
    </r>
    <r>
      <rPr>
        <sz val="8"/>
        <rFont val="Tahoma"/>
        <family val="2"/>
      </rPr>
      <t>ר א</t>
    </r>
  </si>
  <si>
    <t>576017</t>
  </si>
  <si>
    <t>פז נפט</t>
  </si>
  <si>
    <t>1100007</t>
  </si>
  <si>
    <r>
      <rPr>
        <sz val="8"/>
        <rFont val="Tahoma"/>
        <family val="2"/>
        <charset val="177"/>
      </rPr>
      <t>אבנר נפט י</t>
    </r>
    <r>
      <rPr>
        <sz val="8"/>
        <rFont val="Tahoma"/>
        <family val="2"/>
      </rPr>
      <t>.</t>
    </r>
    <r>
      <rPr>
        <sz val="8"/>
        <rFont val="Tahoma"/>
        <family val="2"/>
      </rPr>
      <t>השתתפות</t>
    </r>
  </si>
  <si>
    <t>268011</t>
  </si>
  <si>
    <t>268</t>
  </si>
  <si>
    <t>נפט גז</t>
  </si>
  <si>
    <r>
      <rPr>
        <sz val="8"/>
        <rFont val="Tahoma"/>
        <family val="2"/>
        <charset val="177"/>
      </rPr>
      <t>דלק ניהול קידוחים יה</t>
    </r>
    <r>
      <rPr>
        <sz val="8"/>
        <rFont val="Tahoma"/>
        <family val="2"/>
      </rPr>
      <t>"</t>
    </r>
    <r>
      <rPr>
        <sz val="8"/>
        <rFont val="Tahoma"/>
        <family val="2"/>
      </rPr>
      <t>ש</t>
    </r>
  </si>
  <si>
    <t>475020</t>
  </si>
  <si>
    <t>475</t>
  </si>
  <si>
    <t>ישראמקו תעודות השתתפות</t>
  </si>
  <si>
    <t>232017</t>
  </si>
  <si>
    <t>232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</si>
  <si>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תל אביב</t>
    </r>
    <r>
      <rPr>
        <b/>
        <sz val="8"/>
        <rFont val="Tahoma"/>
        <family val="2"/>
        <charset val="177"/>
      </rPr>
      <t>75</t>
    </r>
  </si>
  <si>
    <r>
      <rPr>
        <sz val="8"/>
        <rFont val="Tahoma"/>
        <family val="2"/>
      </rPr>
      <t>0.05 .</t>
    </r>
    <r>
      <rPr>
        <sz val="8"/>
        <rFont val="Tahoma"/>
        <family val="2"/>
        <charset val="177"/>
      </rPr>
      <t>פי</t>
    </r>
    <r>
      <rPr>
        <sz val="8"/>
        <rFont val="Tahoma"/>
        <family val="2"/>
      </rPr>
      <t>.</t>
    </r>
    <r>
      <rPr>
        <sz val="8"/>
        <rFont val="Tahoma"/>
        <family val="2"/>
      </rPr>
      <t>בי</t>
    </r>
  </si>
  <si>
    <t>763011</t>
  </si>
  <si>
    <t>763</t>
  </si>
  <si>
    <r>
      <rPr>
        <sz val="8"/>
        <rFont val="Tahoma"/>
        <family val="2"/>
        <charset val="177"/>
      </rPr>
      <t>הפניקס אחזקות מ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ר</t>
    </r>
    <r>
      <rPr>
        <sz val="8"/>
        <rFont val="Tahoma"/>
        <family val="2"/>
      </rPr>
      <t>1</t>
    </r>
    <r>
      <rPr>
        <sz val="8"/>
        <rFont val="Tahoma"/>
        <family val="2"/>
        <charset val="177"/>
      </rPr>
      <t>ש</t>
    </r>
    <r>
      <rPr>
        <sz val="8"/>
        <rFont val="Tahoma"/>
        <family val="2"/>
      </rPr>
      <t>"</t>
    </r>
    <r>
      <rPr>
        <sz val="8"/>
        <rFont val="Tahoma"/>
        <family val="2"/>
      </rPr>
      <t>ח</t>
    </r>
  </si>
  <si>
    <t>767012</t>
  </si>
  <si>
    <r>
      <rPr>
        <sz val="8"/>
        <rFont val="Tahoma"/>
        <family val="2"/>
        <charset val="177"/>
      </rPr>
      <t>הראל השקעות ביטוח ופיננסים בע</t>
    </r>
    <r>
      <rPr>
        <sz val="8"/>
        <rFont val="Tahoma"/>
        <family val="2"/>
      </rPr>
      <t>"</t>
    </r>
    <r>
      <rPr>
        <sz val="8"/>
        <rFont val="Tahoma"/>
        <family val="2"/>
      </rPr>
      <t>מ</t>
    </r>
  </si>
  <si>
    <t>585018</t>
  </si>
  <si>
    <t>585</t>
  </si>
  <si>
    <r>
      <rPr>
        <sz val="8"/>
        <rFont val="Tahoma"/>
        <family val="2"/>
        <charset val="177"/>
      </rPr>
      <t>כלל החזקות בטוח בע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מ מ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ר</t>
    </r>
    <r>
      <rPr>
        <sz val="8"/>
        <rFont val="Tahoma"/>
        <family val="2"/>
      </rPr>
      <t>1</t>
    </r>
    <r>
      <rPr>
        <sz val="8"/>
        <rFont val="Tahoma"/>
        <family val="2"/>
        <charset val="177"/>
      </rPr>
      <t>ש</t>
    </r>
    <r>
      <rPr>
        <sz val="8"/>
        <rFont val="Tahoma"/>
        <family val="2"/>
      </rPr>
      <t>"</t>
    </r>
    <r>
      <rPr>
        <sz val="8"/>
        <rFont val="Tahoma"/>
        <family val="2"/>
      </rPr>
      <t>ח</t>
    </r>
  </si>
  <si>
    <t>224014</t>
  </si>
  <si>
    <t>224</t>
  </si>
  <si>
    <r>
      <rPr>
        <sz val="8"/>
        <rFont val="Tahoma"/>
        <family val="2"/>
      </rPr>
      <t>1 '</t>
    </r>
    <r>
      <rPr>
        <sz val="8"/>
        <rFont val="Tahoma"/>
        <family val="2"/>
        <charset val="177"/>
      </rPr>
      <t>מגדל אחזקות בטוח בע</t>
    </r>
    <r>
      <rPr>
        <sz val="8"/>
        <rFont val="Tahoma"/>
        <family val="2"/>
      </rPr>
      <t>"</t>
    </r>
    <r>
      <rPr>
        <sz val="8"/>
        <rFont val="Tahoma"/>
        <family val="2"/>
      </rPr>
      <t>מ מר</t>
    </r>
  </si>
  <si>
    <t>1081165</t>
  </si>
  <si>
    <t>1041</t>
  </si>
  <si>
    <t>אבוגן</t>
  </si>
  <si>
    <t>1105055</t>
  </si>
  <si>
    <t>1461</t>
  </si>
  <si>
    <t>ביומד</t>
  </si>
  <si>
    <r>
      <rPr>
        <sz val="8"/>
        <rFont val="Tahoma"/>
        <family val="2"/>
      </rPr>
      <t>.</t>
    </r>
    <r>
      <rPr>
        <sz val="8"/>
        <rFont val="Tahoma"/>
        <family val="2"/>
      </rPr>
      <t>מזור רובוטיקה</t>
    </r>
  </si>
  <si>
    <t>1106855</t>
  </si>
  <si>
    <t>1487</t>
  </si>
  <si>
    <r>
      <rPr>
        <sz val="8"/>
        <rFont val="Tahoma"/>
        <family val="2"/>
        <charset val="177"/>
      </rPr>
      <t>טאואר סמיקונדקטור בע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מ מ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ר</t>
    </r>
    <r>
      <rPr>
        <sz val="8"/>
        <rFont val="Tahoma"/>
        <family val="2"/>
        <charset val="177"/>
      </rPr>
      <t>1</t>
    </r>
  </si>
  <si>
    <t>1082379</t>
  </si>
  <si>
    <t>לייבפרסון</t>
  </si>
  <si>
    <t>1123017</t>
  </si>
  <si>
    <t>1579</t>
  </si>
  <si>
    <r>
      <rPr>
        <sz val="8"/>
        <rFont val="Tahoma"/>
        <family val="2"/>
        <charset val="177"/>
      </rPr>
      <t>מג</t>
    </r>
    <r>
      <rPr>
        <sz val="8"/>
        <rFont val="Tahoma"/>
        <family val="2"/>
      </rPr>
      <t>'</t>
    </r>
    <r>
      <rPr>
        <sz val="8"/>
        <rFont val="Tahoma"/>
        <family val="2"/>
        <charset val="177"/>
      </rPr>
      <t>יק תעשיות תוכנה בע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מ מ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ר</t>
    </r>
    <r>
      <rPr>
        <sz val="8"/>
        <rFont val="Tahoma"/>
        <family val="2"/>
        <charset val="177"/>
      </rPr>
      <t>1</t>
    </r>
  </si>
  <si>
    <t>1082312</t>
  </si>
  <si>
    <t>2026</t>
  </si>
  <si>
    <r>
      <rPr>
        <sz val="8"/>
        <rFont val="Tahoma"/>
        <family val="2"/>
        <charset val="177"/>
      </rPr>
      <t>נובה מ</t>
    </r>
    <r>
      <rPr>
        <sz val="8"/>
        <rFont val="Tahoma"/>
        <family val="2"/>
      </rPr>
      <t>"</t>
    </r>
    <r>
      <rPr>
        <sz val="8"/>
        <rFont val="Tahoma"/>
        <family val="2"/>
      </rPr>
      <t>ר</t>
    </r>
  </si>
  <si>
    <t>1084557</t>
  </si>
  <si>
    <t>2177</t>
  </si>
  <si>
    <r>
      <rPr>
        <sz val="8"/>
        <rFont val="Tahoma"/>
        <family val="2"/>
      </rPr>
      <t>1 .</t>
    </r>
    <r>
      <rPr>
        <sz val="8"/>
        <rFont val="Tahoma"/>
        <family val="2"/>
        <charset val="177"/>
      </rPr>
      <t>פורמולה מ</t>
    </r>
    <r>
      <rPr>
        <sz val="8"/>
        <rFont val="Tahoma"/>
        <family val="2"/>
      </rPr>
      <t>.</t>
    </r>
    <r>
      <rPr>
        <sz val="8"/>
        <rFont val="Tahoma"/>
        <family val="2"/>
      </rPr>
      <t>ר</t>
    </r>
  </si>
  <si>
    <t>256016</t>
  </si>
  <si>
    <t>256</t>
  </si>
  <si>
    <r>
      <rPr>
        <sz val="8"/>
        <rFont val="Tahoma"/>
        <family val="2"/>
      </rPr>
      <t>'</t>
    </r>
    <r>
      <rPr>
        <sz val="8"/>
        <rFont val="Tahoma"/>
        <family val="2"/>
      </rPr>
      <t>דלק מערכות רכב מר</t>
    </r>
  </si>
  <si>
    <t>829010</t>
  </si>
  <si>
    <t>829</t>
  </si>
  <si>
    <t>חלל תקשורת</t>
  </si>
  <si>
    <t>1092345</t>
  </si>
  <si>
    <t>סלקום</t>
  </si>
  <si>
    <t>1101534</t>
  </si>
  <si>
    <r>
      <rPr>
        <sz val="8"/>
        <rFont val="Tahoma"/>
        <family val="2"/>
        <charset val="177"/>
      </rPr>
      <t>חברת פרטנר תקשורת בע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מ מ</t>
    </r>
    <r>
      <rPr>
        <sz val="8"/>
        <rFont val="Tahoma"/>
        <family val="2"/>
      </rPr>
      <t>"</t>
    </r>
    <r>
      <rPr>
        <sz val="8"/>
        <rFont val="Tahoma"/>
        <family val="2"/>
      </rPr>
      <t>ר</t>
    </r>
  </si>
  <si>
    <t>1083484</t>
  </si>
  <si>
    <t>רמי לוי שיווק</t>
  </si>
  <si>
    <t>1104249</t>
  </si>
  <si>
    <t>1445</t>
  </si>
  <si>
    <t>שופרסל</t>
  </si>
  <si>
    <t>777037</t>
  </si>
  <si>
    <r>
      <rPr>
        <sz val="8"/>
        <rFont val="Tahoma"/>
        <family val="2"/>
      </rPr>
      <t>1 '</t>
    </r>
    <r>
      <rPr>
        <sz val="8"/>
        <rFont val="Tahoma"/>
        <family val="2"/>
      </rPr>
      <t>ריט מנ</t>
    </r>
  </si>
  <si>
    <t>1098920</t>
  </si>
  <si>
    <r>
      <rPr>
        <sz val="8"/>
        <rFont val="Tahoma"/>
        <family val="2"/>
      </rPr>
      <t>'</t>
    </r>
    <r>
      <rPr>
        <sz val="8"/>
        <rFont val="Tahoma"/>
        <family val="2"/>
      </rPr>
      <t>איירפורט סיטי מנ</t>
    </r>
  </si>
  <si>
    <t>1095835</t>
  </si>
  <si>
    <r>
      <rPr>
        <sz val="8"/>
        <rFont val="Tahoma"/>
        <family val="2"/>
        <charset val="177"/>
      </rPr>
      <t>אלוני</t>
    </r>
    <r>
      <rPr>
        <sz val="8"/>
        <rFont val="Tahoma"/>
        <family val="2"/>
      </rPr>
      <t>-</t>
    </r>
    <r>
      <rPr>
        <sz val="8"/>
        <rFont val="Tahoma"/>
        <family val="2"/>
        <charset val="177"/>
      </rPr>
      <t>חץ נכסים והשקעות מ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ר</t>
    </r>
    <r>
      <rPr>
        <sz val="8"/>
        <rFont val="Tahoma"/>
        <family val="2"/>
      </rPr>
      <t>1</t>
    </r>
    <r>
      <rPr>
        <sz val="8"/>
        <rFont val="Tahoma"/>
        <family val="2"/>
        <charset val="177"/>
      </rPr>
      <t>ש</t>
    </r>
    <r>
      <rPr>
        <sz val="8"/>
        <rFont val="Tahoma"/>
        <family val="2"/>
      </rPr>
      <t>"</t>
    </r>
    <r>
      <rPr>
        <sz val="8"/>
        <rFont val="Tahoma"/>
        <family val="2"/>
      </rPr>
      <t>ח</t>
    </r>
  </si>
  <si>
    <t>390013</t>
  </si>
  <si>
    <t>אמות השקעות</t>
  </si>
  <si>
    <t>1097278</t>
  </si>
  <si>
    <t>אפריקה ישראל נכסים</t>
  </si>
  <si>
    <t>1091354</t>
  </si>
  <si>
    <r>
      <rPr>
        <sz val="8"/>
        <rFont val="Tahoma"/>
        <family val="2"/>
        <charset val="177"/>
      </rPr>
      <t>ביג מרכזי קניות מ</t>
    </r>
    <r>
      <rPr>
        <sz val="8"/>
        <rFont val="Tahoma"/>
        <family val="2"/>
      </rPr>
      <t>"</t>
    </r>
    <r>
      <rPr>
        <sz val="8"/>
        <rFont val="Tahoma"/>
        <family val="2"/>
      </rPr>
      <t>ר</t>
    </r>
  </si>
  <si>
    <t>1097260</t>
  </si>
  <si>
    <t>בראק קפיטל פרופרטיז אן וי</t>
  </si>
  <si>
    <t>1121607</t>
  </si>
  <si>
    <t>1560</t>
  </si>
  <si>
    <r>
      <rPr>
        <sz val="8"/>
        <rFont val="Tahoma"/>
        <family val="2"/>
        <charset val="177"/>
      </rPr>
      <t>וילאר אינטרנשיונל מ</t>
    </r>
    <r>
      <rPr>
        <sz val="8"/>
        <rFont val="Tahoma"/>
        <family val="2"/>
      </rPr>
      <t>"</t>
    </r>
    <r>
      <rPr>
        <sz val="8"/>
        <rFont val="Tahoma"/>
        <family val="2"/>
      </rPr>
      <t>ר</t>
    </r>
  </si>
  <si>
    <t>416016</t>
  </si>
  <si>
    <t>416</t>
  </si>
  <si>
    <r>
      <rPr>
        <sz val="8"/>
        <rFont val="Tahoma"/>
        <family val="2"/>
        <charset val="177"/>
      </rPr>
      <t>חברה כלכלית ירושלים בע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מ מ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ר</t>
    </r>
    <r>
      <rPr>
        <sz val="8"/>
        <rFont val="Tahoma"/>
        <family val="2"/>
      </rPr>
      <t>1</t>
    </r>
    <r>
      <rPr>
        <sz val="8"/>
        <rFont val="Tahoma"/>
        <family val="2"/>
        <charset val="177"/>
      </rPr>
      <t>ש</t>
    </r>
    <r>
      <rPr>
        <sz val="8"/>
        <rFont val="Tahoma"/>
        <family val="2"/>
      </rPr>
      <t>"</t>
    </r>
    <r>
      <rPr>
        <sz val="8"/>
        <rFont val="Tahoma"/>
        <family val="2"/>
      </rPr>
      <t>ח</t>
    </r>
  </si>
  <si>
    <t>198010</t>
  </si>
  <si>
    <t>198</t>
  </si>
  <si>
    <r>
      <rPr>
        <sz val="8"/>
        <rFont val="Tahoma"/>
        <family val="2"/>
        <charset val="177"/>
      </rPr>
      <t>נכסים ובנין מ</t>
    </r>
    <r>
      <rPr>
        <sz val="8"/>
        <rFont val="Tahoma"/>
        <family val="2"/>
      </rPr>
      <t>"</t>
    </r>
    <r>
      <rPr>
        <sz val="8"/>
        <rFont val="Tahoma"/>
        <family val="2"/>
      </rPr>
      <t>ר</t>
    </r>
  </si>
  <si>
    <t>699017</t>
  </si>
  <si>
    <r>
      <rPr>
        <sz val="8"/>
        <rFont val="Tahoma"/>
        <family val="2"/>
      </rPr>
      <t>(.(</t>
    </r>
    <r>
      <rPr>
        <sz val="8"/>
        <rFont val="Tahoma"/>
        <family val="2"/>
        <charset val="177"/>
      </rPr>
      <t>חייל אחז סאמיט אחזקות נדל</t>
    </r>
    <r>
      <rPr>
        <sz val="8"/>
        <rFont val="Tahoma"/>
        <family val="2"/>
      </rPr>
      <t>"</t>
    </r>
    <r>
      <rPr>
        <sz val="8"/>
        <rFont val="Tahoma"/>
        <family val="2"/>
      </rPr>
      <t>ן</t>
    </r>
  </si>
  <si>
    <t>1081686</t>
  </si>
  <si>
    <t>1060</t>
  </si>
  <si>
    <r>
      <rPr>
        <sz val="8"/>
        <rFont val="Tahoma"/>
        <family val="2"/>
        <charset val="177"/>
      </rPr>
      <t>רבוע כחול נדל</t>
    </r>
    <r>
      <rPr>
        <sz val="8"/>
        <rFont val="Tahoma"/>
        <family val="2"/>
      </rPr>
      <t>"</t>
    </r>
    <r>
      <rPr>
        <sz val="8"/>
        <rFont val="Tahoma"/>
        <family val="2"/>
      </rPr>
      <t>ן</t>
    </r>
  </si>
  <si>
    <t>1098565</t>
  </si>
  <si>
    <t>1349</t>
  </si>
  <si>
    <r>
      <rPr>
        <sz val="8"/>
        <rFont val="Tahoma"/>
        <family val="2"/>
      </rPr>
      <t>1 '</t>
    </r>
    <r>
      <rPr>
        <sz val="8"/>
        <rFont val="Tahoma"/>
        <family val="2"/>
        <charset val="177"/>
      </rPr>
      <t>שיכון ובינוי</t>
    </r>
    <r>
      <rPr>
        <sz val="8"/>
        <rFont val="Tahoma"/>
        <family val="2"/>
      </rPr>
      <t>-</t>
    </r>
    <r>
      <rPr>
        <sz val="8"/>
        <rFont val="Tahoma"/>
        <family val="2"/>
        <charset val="177"/>
      </rPr>
      <t>בע</t>
    </r>
    <r>
      <rPr>
        <sz val="8"/>
        <rFont val="Tahoma"/>
        <family val="2"/>
      </rPr>
      <t>"</t>
    </r>
    <r>
      <rPr>
        <sz val="8"/>
        <rFont val="Tahoma"/>
        <family val="2"/>
      </rPr>
      <t>מ מר</t>
    </r>
  </si>
  <si>
    <t>1081942</t>
  </si>
  <si>
    <r>
      <rPr>
        <sz val="8"/>
        <rFont val="Tahoma"/>
        <family val="2"/>
        <charset val="177"/>
      </rPr>
      <t>בתי זיקוק לנפט</t>
    </r>
    <r>
      <rPr>
        <sz val="8"/>
        <rFont val="Tahoma"/>
        <family val="2"/>
      </rPr>
      <t>(</t>
    </r>
    <r>
      <rPr>
        <sz val="8"/>
        <rFont val="Tahoma"/>
        <family val="2"/>
        <charset val="177"/>
      </rPr>
      <t>בזן</t>
    </r>
    <r>
      <rPr>
        <sz val="8"/>
        <rFont val="Tahoma"/>
        <family val="2"/>
        <charset val="177"/>
      </rPr>
      <t>)</t>
    </r>
  </si>
  <si>
    <t>2590248</t>
  </si>
  <si>
    <r>
      <rPr>
        <sz val="8"/>
        <rFont val="Tahoma"/>
        <family val="2"/>
        <charset val="177"/>
      </rPr>
      <t>נטו מ</t>
    </r>
    <r>
      <rPr>
        <sz val="8"/>
        <rFont val="Tahoma"/>
        <family val="2"/>
      </rPr>
      <t>.</t>
    </r>
    <r>
      <rPr>
        <sz val="8"/>
        <rFont val="Tahoma"/>
        <family val="2"/>
        <charset val="177"/>
      </rPr>
      <t>ע</t>
    </r>
    <r>
      <rPr>
        <sz val="8"/>
        <rFont val="Tahoma"/>
        <family val="2"/>
      </rPr>
      <t>.</t>
    </r>
    <r>
      <rPr>
        <sz val="8"/>
        <rFont val="Tahoma"/>
        <family val="2"/>
      </rPr>
      <t>אחזקות מר</t>
    </r>
  </si>
  <si>
    <t>168013</t>
  </si>
  <si>
    <t>168</t>
  </si>
  <si>
    <t>סודהסטרים</t>
  </si>
  <si>
    <t>1121300</t>
  </si>
  <si>
    <t>2263</t>
  </si>
  <si>
    <r>
      <rPr>
        <sz val="8"/>
        <rFont val="Tahoma"/>
        <family val="2"/>
        <charset val="177"/>
      </rPr>
      <t>אלקטרה</t>
    </r>
    <r>
      <rPr>
        <sz val="8"/>
        <rFont val="Tahoma"/>
        <family val="2"/>
      </rPr>
      <t>(</t>
    </r>
    <r>
      <rPr>
        <sz val="8"/>
        <rFont val="Tahoma"/>
        <family val="2"/>
        <charset val="177"/>
      </rPr>
      <t>ישראל</t>
    </r>
    <r>
      <rPr>
        <sz val="8"/>
        <rFont val="Tahoma"/>
        <family val="2"/>
      </rPr>
      <t>)</t>
    </r>
    <r>
      <rPr>
        <sz val="8"/>
        <rFont val="Tahoma"/>
        <family val="2"/>
        <charset val="177"/>
      </rPr>
      <t>בע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מ מ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ר</t>
    </r>
    <r>
      <rPr>
        <sz val="8"/>
        <rFont val="Tahoma"/>
        <family val="2"/>
      </rPr>
      <t>1</t>
    </r>
    <r>
      <rPr>
        <sz val="8"/>
        <rFont val="Tahoma"/>
        <family val="2"/>
        <charset val="177"/>
      </rPr>
      <t>ש</t>
    </r>
    <r>
      <rPr>
        <sz val="8"/>
        <rFont val="Tahoma"/>
        <family val="2"/>
      </rPr>
      <t>"</t>
    </r>
    <r>
      <rPr>
        <sz val="8"/>
        <rFont val="Tahoma"/>
        <family val="2"/>
      </rPr>
      <t>ח</t>
    </r>
  </si>
  <si>
    <t>739037</t>
  </si>
  <si>
    <t>739</t>
  </si>
  <si>
    <r>
      <rPr>
        <sz val="8"/>
        <rFont val="Tahoma"/>
        <family val="2"/>
      </rPr>
      <t>.</t>
    </r>
    <r>
      <rPr>
        <sz val="8"/>
        <rFont val="Tahoma"/>
        <family val="2"/>
        <charset val="177"/>
      </rPr>
      <t>אנרג</t>
    </r>
    <r>
      <rPr>
        <sz val="8"/>
        <rFont val="Tahoma"/>
        <family val="2"/>
      </rPr>
      <t>'</t>
    </r>
    <r>
      <rPr>
        <sz val="8"/>
        <rFont val="Tahoma"/>
        <family val="2"/>
        <charset val="177"/>
      </rPr>
      <t>יקס</t>
    </r>
    <r>
      <rPr>
        <sz val="8"/>
        <rFont val="Tahoma"/>
        <family val="2"/>
      </rPr>
      <t>-</t>
    </r>
    <r>
      <rPr>
        <sz val="8"/>
        <rFont val="Tahoma"/>
        <family val="2"/>
      </rPr>
      <t>אנרגיות מתחדשות בעמ</t>
    </r>
  </si>
  <si>
    <t>1123355</t>
  </si>
  <si>
    <t>1581</t>
  </si>
  <si>
    <r>
      <rPr>
        <sz val="8"/>
        <rFont val="Tahoma"/>
        <family val="2"/>
        <charset val="177"/>
      </rPr>
      <t>אקויטל בע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מ מ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ר</t>
    </r>
    <r>
      <rPr>
        <sz val="8"/>
        <rFont val="Tahoma"/>
        <family val="2"/>
        <charset val="177"/>
      </rPr>
      <t>1</t>
    </r>
  </si>
  <si>
    <t>755017</t>
  </si>
  <si>
    <t>755</t>
  </si>
  <si>
    <r>
      <rPr>
        <sz val="8"/>
        <rFont val="Tahoma"/>
        <family val="2"/>
        <charset val="177"/>
      </rPr>
      <t>מבטח שמיר אחזקות בע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מ מ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ר</t>
    </r>
    <r>
      <rPr>
        <sz val="8"/>
        <rFont val="Tahoma"/>
        <family val="2"/>
        <charset val="177"/>
      </rPr>
      <t>1</t>
    </r>
  </si>
  <si>
    <t>127019</t>
  </si>
  <si>
    <t>127</t>
  </si>
  <si>
    <r>
      <rPr>
        <sz val="8"/>
        <rFont val="Tahoma"/>
        <family val="2"/>
        <charset val="177"/>
      </rPr>
      <t>רציו חיפושי נפט בע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מ יה</t>
    </r>
    <r>
      <rPr>
        <sz val="8"/>
        <rFont val="Tahoma"/>
        <family val="2"/>
      </rPr>
      <t>"</t>
    </r>
    <r>
      <rPr>
        <sz val="8"/>
        <rFont val="Tahoma"/>
        <family val="2"/>
      </rPr>
      <t>ש</t>
    </r>
  </si>
  <si>
    <t>394015</t>
  </si>
  <si>
    <t>394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</si>
  <si>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מניות היתר</t>
    </r>
  </si>
  <si>
    <r>
      <rPr>
        <sz val="8"/>
        <rFont val="Tahoma"/>
        <family val="2"/>
      </rPr>
      <t>'</t>
    </r>
    <r>
      <rPr>
        <sz val="8"/>
        <rFont val="Tahoma"/>
        <family val="2"/>
      </rPr>
      <t>אופקו הלת</t>
    </r>
  </si>
  <si>
    <t>1129543</t>
  </si>
  <si>
    <t>1610</t>
  </si>
  <si>
    <t>כלל ביוטכנולוגיה</t>
  </si>
  <si>
    <t>1104280</t>
  </si>
  <si>
    <t>1447</t>
  </si>
  <si>
    <t>אלוט</t>
  </si>
  <si>
    <t>1099654</t>
  </si>
  <si>
    <t>2252</t>
  </si>
  <si>
    <r>
      <rPr>
        <sz val="8"/>
        <rFont val="Tahoma"/>
        <family val="2"/>
        <charset val="177"/>
      </rPr>
      <t>סאפיינס אינטרנשיונל קורפוריישן מ</t>
    </r>
    <r>
      <rPr>
        <sz val="8"/>
        <rFont val="Tahoma"/>
        <family val="2"/>
      </rPr>
      <t>"</t>
    </r>
    <r>
      <rPr>
        <sz val="8"/>
        <rFont val="Tahoma"/>
        <family val="2"/>
      </rPr>
      <t>ר</t>
    </r>
  </si>
  <si>
    <t>1087659</t>
  </si>
  <si>
    <t>1146</t>
  </si>
  <si>
    <r>
      <rPr>
        <sz val="8"/>
        <rFont val="Tahoma"/>
        <family val="2"/>
        <charset val="177"/>
      </rPr>
      <t>אי</t>
    </r>
    <r>
      <rPr>
        <sz val="8"/>
        <rFont val="Tahoma"/>
        <family val="2"/>
      </rPr>
      <t>.</t>
    </r>
    <r>
      <rPr>
        <sz val="8"/>
        <rFont val="Tahoma"/>
        <family val="2"/>
        <charset val="177"/>
      </rPr>
      <t>בי</t>
    </r>
    <r>
      <rPr>
        <sz val="8"/>
        <rFont val="Tahoma"/>
        <family val="2"/>
      </rPr>
      <t>.</t>
    </r>
    <r>
      <rPr>
        <sz val="8"/>
        <rFont val="Tahoma"/>
        <family val="2"/>
        <charset val="177"/>
      </rPr>
      <t>אי בית השקעות</t>
    </r>
    <r>
      <rPr>
        <sz val="8"/>
        <rFont val="Tahoma"/>
        <family val="2"/>
      </rPr>
      <t>1</t>
    </r>
    <r>
      <rPr>
        <sz val="8"/>
        <rFont val="Tahoma"/>
        <family val="2"/>
        <charset val="177"/>
      </rPr>
      <t>ש</t>
    </r>
    <r>
      <rPr>
        <sz val="8"/>
        <rFont val="Tahoma"/>
        <family val="2"/>
      </rPr>
      <t>"</t>
    </r>
    <r>
      <rPr>
        <sz val="8"/>
        <rFont val="Tahoma"/>
        <family val="2"/>
      </rPr>
      <t>ח</t>
    </r>
  </si>
  <si>
    <t>175018</t>
  </si>
  <si>
    <t>175</t>
  </si>
  <si>
    <r>
      <rPr>
        <sz val="8"/>
        <rFont val="Tahoma"/>
        <family val="2"/>
        <charset val="177"/>
      </rPr>
      <t>איסתא מ</t>
    </r>
    <r>
      <rPr>
        <sz val="8"/>
        <rFont val="Tahoma"/>
        <family val="2"/>
      </rPr>
      <t>"</t>
    </r>
    <r>
      <rPr>
        <sz val="8"/>
        <rFont val="Tahoma"/>
        <family val="2"/>
      </rPr>
      <t>ר</t>
    </r>
  </si>
  <si>
    <t>1081074</t>
  </si>
  <si>
    <t>1036</t>
  </si>
  <si>
    <t>אלקטרה צריכה</t>
  </si>
  <si>
    <t>5010129</t>
  </si>
  <si>
    <t>501</t>
  </si>
  <si>
    <r>
      <rPr>
        <sz val="8"/>
        <rFont val="Tahoma"/>
        <family val="2"/>
        <charset val="177"/>
      </rPr>
      <t>קבוצת ברן מ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ר</t>
    </r>
    <r>
      <rPr>
        <sz val="8"/>
        <rFont val="Tahoma"/>
        <family val="2"/>
      </rPr>
      <t>1</t>
    </r>
    <r>
      <rPr>
        <sz val="8"/>
        <rFont val="Tahoma"/>
        <family val="2"/>
        <charset val="177"/>
      </rPr>
      <t>ש</t>
    </r>
    <r>
      <rPr>
        <sz val="8"/>
        <rFont val="Tahoma"/>
        <family val="2"/>
      </rPr>
      <t>"</t>
    </r>
    <r>
      <rPr>
        <sz val="8"/>
        <rFont val="Tahoma"/>
        <family val="2"/>
      </rPr>
      <t>ח</t>
    </r>
  </si>
  <si>
    <t>286013</t>
  </si>
  <si>
    <t>286</t>
  </si>
  <si>
    <r>
      <rPr>
        <sz val="8"/>
        <rFont val="Tahoma"/>
        <family val="2"/>
        <charset val="177"/>
      </rPr>
      <t>וילי פוד השקעות בע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מ מ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ר</t>
    </r>
    <r>
      <rPr>
        <sz val="8"/>
        <rFont val="Tahoma"/>
        <family val="2"/>
        <charset val="177"/>
      </rPr>
      <t>1</t>
    </r>
  </si>
  <si>
    <t>371013</t>
  </si>
  <si>
    <t>371</t>
  </si>
  <si>
    <r>
      <rPr>
        <sz val="8"/>
        <rFont val="Tahoma"/>
        <family val="2"/>
        <charset val="177"/>
      </rPr>
      <t>סקופ</t>
    </r>
    <r>
      <rPr>
        <sz val="8"/>
        <rFont val="Tahoma"/>
        <family val="2"/>
      </rPr>
      <t>'</t>
    </r>
    <r>
      <rPr>
        <sz val="8"/>
        <rFont val="Tahoma"/>
        <family val="2"/>
        <charset val="177"/>
      </rPr>
      <t>סחר מתכת מ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ר</t>
    </r>
    <r>
      <rPr>
        <sz val="8"/>
        <rFont val="Tahoma"/>
        <family val="2"/>
      </rPr>
      <t>1</t>
    </r>
    <r>
      <rPr>
        <sz val="8"/>
        <rFont val="Tahoma"/>
        <family val="2"/>
        <charset val="177"/>
      </rPr>
      <t>ש</t>
    </r>
    <r>
      <rPr>
        <sz val="8"/>
        <rFont val="Tahoma"/>
        <family val="2"/>
      </rPr>
      <t>"</t>
    </r>
    <r>
      <rPr>
        <sz val="8"/>
        <rFont val="Tahoma"/>
        <family val="2"/>
      </rPr>
      <t>ח</t>
    </r>
  </si>
  <si>
    <t>288019</t>
  </si>
  <si>
    <t>288</t>
  </si>
  <si>
    <t>קרסו מוטורס</t>
  </si>
  <si>
    <t>1123850</t>
  </si>
  <si>
    <t>1585</t>
  </si>
  <si>
    <r>
      <rPr>
        <sz val="8"/>
        <rFont val="Tahoma"/>
        <family val="2"/>
        <charset val="177"/>
      </rPr>
      <t>אנגל משאבים ופיתוח מ</t>
    </r>
    <r>
      <rPr>
        <sz val="8"/>
        <rFont val="Tahoma"/>
        <family val="2"/>
      </rPr>
      <t>"</t>
    </r>
    <r>
      <rPr>
        <sz val="8"/>
        <rFont val="Tahoma"/>
        <family val="2"/>
      </rPr>
      <t>ר</t>
    </r>
  </si>
  <si>
    <t>771014</t>
  </si>
  <si>
    <r>
      <rPr>
        <sz val="8"/>
        <rFont val="Tahoma"/>
        <family val="2"/>
        <charset val="177"/>
      </rPr>
      <t>אספן גרופ מר</t>
    </r>
    <r>
      <rPr>
        <sz val="8"/>
        <rFont val="Tahoma"/>
        <family val="2"/>
        <charset val="177"/>
      </rPr>
      <t>1</t>
    </r>
  </si>
  <si>
    <t>313015</t>
  </si>
  <si>
    <t>313</t>
  </si>
  <si>
    <t>אפריקה ישראל מגורים</t>
  </si>
  <si>
    <t>1097948</t>
  </si>
  <si>
    <t>1338</t>
  </si>
  <si>
    <t>אשטרום קבוצה</t>
  </si>
  <si>
    <t>1132315</t>
  </si>
  <si>
    <t>גמול השקעות</t>
  </si>
  <si>
    <t>1133081</t>
  </si>
  <si>
    <r>
      <rPr>
        <sz val="8"/>
        <rFont val="Tahoma"/>
        <family val="2"/>
        <charset val="177"/>
      </rPr>
      <t>וויטסמוק מ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ר</t>
    </r>
    <r>
      <rPr>
        <sz val="8"/>
        <rFont val="Tahoma"/>
        <family val="2"/>
      </rPr>
      <t>1</t>
    </r>
    <r>
      <rPr>
        <sz val="8"/>
        <rFont val="Tahoma"/>
        <family val="2"/>
        <charset val="177"/>
      </rPr>
      <t>ש</t>
    </r>
    <r>
      <rPr>
        <sz val="8"/>
        <rFont val="Tahoma"/>
        <family val="2"/>
      </rPr>
      <t>"</t>
    </r>
    <r>
      <rPr>
        <sz val="8"/>
        <rFont val="Tahoma"/>
        <family val="2"/>
      </rPr>
      <t>ח</t>
    </r>
  </si>
  <si>
    <t>216010</t>
  </si>
  <si>
    <t>216</t>
  </si>
  <si>
    <r>
      <rPr>
        <sz val="8"/>
        <rFont val="Tahoma"/>
        <family val="2"/>
        <charset val="177"/>
      </rPr>
      <t>א</t>
    </r>
    <r>
      <rPr>
        <sz val="8"/>
        <rFont val="Tahoma"/>
        <family val="2"/>
      </rPr>
      <t>.</t>
    </r>
    <r>
      <rPr>
        <sz val="8"/>
        <rFont val="Tahoma"/>
        <family val="2"/>
        <charset val="177"/>
      </rPr>
      <t>לוי השק</t>
    </r>
    <r>
      <rPr>
        <sz val="8"/>
        <rFont val="Tahoma"/>
        <family val="2"/>
      </rPr>
      <t>'</t>
    </r>
    <r>
      <rPr>
        <sz val="8"/>
        <rFont val="Tahoma"/>
        <family val="2"/>
        <charset val="177"/>
      </rPr>
      <t>ובנין מ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ר</t>
    </r>
    <r>
      <rPr>
        <sz val="8"/>
        <rFont val="Tahoma"/>
        <family val="2"/>
        <charset val="177"/>
      </rPr>
      <t>1</t>
    </r>
  </si>
  <si>
    <t>719013</t>
  </si>
  <si>
    <t>719</t>
  </si>
  <si>
    <t>לוינשטין נכסים</t>
  </si>
  <si>
    <t>1119080</t>
  </si>
  <si>
    <r>
      <rPr>
        <sz val="8"/>
        <rFont val="Tahoma"/>
        <family val="2"/>
        <charset val="177"/>
      </rPr>
      <t>מנרב החזקות בע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מ מ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ר</t>
    </r>
    <r>
      <rPr>
        <sz val="8"/>
        <rFont val="Tahoma"/>
        <family val="2"/>
      </rPr>
      <t>5</t>
    </r>
    <r>
      <rPr>
        <sz val="8"/>
        <rFont val="Tahoma"/>
        <family val="2"/>
        <charset val="177"/>
      </rPr>
      <t>ש</t>
    </r>
    <r>
      <rPr>
        <sz val="8"/>
        <rFont val="Tahoma"/>
        <family val="2"/>
      </rPr>
      <t>"</t>
    </r>
    <r>
      <rPr>
        <sz val="8"/>
        <rFont val="Tahoma"/>
        <family val="2"/>
      </rPr>
      <t>ח</t>
    </r>
  </si>
  <si>
    <t>155036</t>
  </si>
  <si>
    <t>סלע נדלן</t>
  </si>
  <si>
    <t>1109644</t>
  </si>
  <si>
    <t>1514</t>
  </si>
  <si>
    <t>פלאזה סנטרס</t>
  </si>
  <si>
    <t>1109917</t>
  </si>
  <si>
    <r>
      <rPr>
        <sz val="8"/>
        <rFont val="Tahoma"/>
        <family val="2"/>
        <charset val="177"/>
      </rPr>
      <t>אפריקה ישראל תעשיות בע</t>
    </r>
    <r>
      <rPr>
        <sz val="8"/>
        <rFont val="Tahoma"/>
        <family val="2"/>
      </rPr>
      <t>"</t>
    </r>
    <r>
      <rPr>
        <sz val="8"/>
        <rFont val="Tahoma"/>
        <family val="2"/>
      </rPr>
      <t>מ</t>
    </r>
  </si>
  <si>
    <t>800011</t>
  </si>
  <si>
    <t>800</t>
  </si>
  <si>
    <t>מיילן</t>
  </si>
  <si>
    <t>1136704</t>
  </si>
  <si>
    <t>1655</t>
  </si>
  <si>
    <r>
      <rPr>
        <sz val="8"/>
        <rFont val="Tahoma"/>
        <family val="2"/>
        <charset val="177"/>
      </rPr>
      <t>נייר חדרה בעמ מ</t>
    </r>
    <r>
      <rPr>
        <sz val="8"/>
        <rFont val="Tahoma"/>
        <family val="2"/>
      </rPr>
      <t>"</t>
    </r>
    <r>
      <rPr>
        <sz val="8"/>
        <rFont val="Tahoma"/>
        <family val="2"/>
      </rPr>
      <t>ר</t>
    </r>
  </si>
  <si>
    <t>632018</t>
  </si>
  <si>
    <r>
      <rPr>
        <sz val="8"/>
        <rFont val="Tahoma"/>
        <family val="2"/>
        <charset val="177"/>
      </rPr>
      <t>פטרוכימים ע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ש מ</t>
    </r>
    <r>
      <rPr>
        <sz val="8"/>
        <rFont val="Tahoma"/>
        <family val="2"/>
      </rPr>
      <t>"</t>
    </r>
    <r>
      <rPr>
        <sz val="8"/>
        <rFont val="Tahoma"/>
        <family val="2"/>
      </rPr>
      <t>ר</t>
    </r>
  </si>
  <si>
    <t>756015</t>
  </si>
  <si>
    <t>פריגו פי אל סי</t>
  </si>
  <si>
    <t>1130699</t>
  </si>
  <si>
    <t>1233</t>
  </si>
  <si>
    <r>
      <rPr>
        <sz val="8"/>
        <rFont val="Tahoma"/>
        <family val="2"/>
        <charset val="177"/>
      </rPr>
      <t>אלביט הדמיה רפואית</t>
    </r>
    <r>
      <rPr>
        <sz val="8"/>
        <rFont val="Tahoma"/>
        <family val="2"/>
        <charset val="177"/>
      </rPr>
      <t>1</t>
    </r>
  </si>
  <si>
    <t>1081116</t>
  </si>
  <si>
    <r>
      <rPr>
        <sz val="8"/>
        <rFont val="Tahoma"/>
        <family val="2"/>
        <charset val="177"/>
      </rPr>
      <t>הכשרת הישוב סטוק רגיל ע</t>
    </r>
    <r>
      <rPr>
        <sz val="8"/>
        <rFont val="Tahoma"/>
        <family val="2"/>
      </rPr>
      <t>"</t>
    </r>
    <r>
      <rPr>
        <sz val="8"/>
        <rFont val="Tahoma"/>
        <family val="2"/>
      </rPr>
      <t>ש</t>
    </r>
  </si>
  <si>
    <t>612010</t>
  </si>
  <si>
    <t>612</t>
  </si>
  <si>
    <r>
      <rPr>
        <sz val="8"/>
        <rFont val="Tahoma"/>
        <family val="2"/>
        <charset val="177"/>
      </rPr>
      <t>לידר החזקות והשקעות בע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מ מ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ר</t>
    </r>
    <r>
      <rPr>
        <sz val="8"/>
        <rFont val="Tahoma"/>
        <family val="2"/>
        <charset val="177"/>
      </rPr>
      <t>1</t>
    </r>
  </si>
  <si>
    <t>318014</t>
  </si>
  <si>
    <t>318</t>
  </si>
  <si>
    <t>קנון</t>
  </si>
  <si>
    <t>1134139</t>
  </si>
  <si>
    <t>1635</t>
  </si>
  <si>
    <t>קרדן יזמות</t>
  </si>
  <si>
    <t>1124478</t>
  </si>
  <si>
    <t>1592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</si>
  <si>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אופציות</t>
    </r>
    <r>
      <rPr>
        <b/>
        <sz val="8"/>
        <rFont val="Tahoma"/>
        <family val="2"/>
        <charset val="177"/>
      </rPr>
      <t>Call 001</t>
    </r>
  </si>
  <si>
    <t>LONG</t>
  </si>
  <si>
    <t>SHORT</t>
  </si>
  <si>
    <t>EVOGENE LTD</t>
  </si>
  <si>
    <t>IL0011050551</t>
  </si>
  <si>
    <t>97660</t>
  </si>
  <si>
    <t>Pharmaceuticals Biotechnology &amp; Life Sciences</t>
  </si>
  <si>
    <t>60344082</t>
  </si>
  <si>
    <t>FOAMIX PH(FOMX)</t>
  </si>
  <si>
    <t>IL0011334385</t>
  </si>
  <si>
    <t>NASDAQ</t>
  </si>
  <si>
    <t>98868</t>
  </si>
  <si>
    <t>60369295</t>
  </si>
  <si>
    <t>טבע נסחר בדולר</t>
  </si>
  <si>
    <t>US8816242098</t>
  </si>
  <si>
    <t>101000578</t>
  </si>
  <si>
    <t>MELLANOX (MLNX)</t>
  </si>
  <si>
    <t>IL0011017329</t>
  </si>
  <si>
    <t>99660</t>
  </si>
  <si>
    <t>Semiconductors &amp; Semiconductor Equipment</t>
  </si>
  <si>
    <t>60084126</t>
  </si>
  <si>
    <t>EMER PLANT</t>
  </si>
  <si>
    <t>KYG303371028</t>
  </si>
  <si>
    <t>97183</t>
  </si>
  <si>
    <t>60322575</t>
  </si>
  <si>
    <r>
      <rPr>
        <sz val="8"/>
        <rFont val="Tahoma"/>
        <family val="2"/>
        <charset val="177"/>
      </rPr>
      <t>ג</t>
    </r>
    <r>
      <rPr>
        <sz val="8"/>
        <rFont val="Tahoma"/>
        <family val="2"/>
      </rPr>
      <t>'</t>
    </r>
    <r>
      <rPr>
        <sz val="8"/>
        <rFont val="Tahoma"/>
        <family val="2"/>
        <charset val="177"/>
      </rPr>
      <t>נרל אלקטריק נסחר בחו</t>
    </r>
    <r>
      <rPr>
        <sz val="8"/>
        <rFont val="Tahoma"/>
        <family val="2"/>
      </rPr>
      <t>"</t>
    </r>
    <r>
      <rPr>
        <sz val="8"/>
        <rFont val="Tahoma"/>
        <family val="2"/>
      </rPr>
      <t>ל</t>
    </r>
  </si>
  <si>
    <t>US3696041033</t>
  </si>
  <si>
    <t>99801</t>
  </si>
  <si>
    <t>101058907</t>
  </si>
  <si>
    <r>
      <rPr>
        <sz val="8"/>
        <rFont val="Tahoma"/>
        <family val="2"/>
        <charset val="177"/>
      </rPr>
      <t>יונייטד טכנולוג</t>
    </r>
    <r>
      <rPr>
        <sz val="8"/>
        <rFont val="Tahoma"/>
        <family val="2"/>
      </rPr>
      <t>'</t>
    </r>
    <r>
      <rPr>
        <sz val="8"/>
        <rFont val="Tahoma"/>
        <family val="2"/>
      </rPr>
      <t>יס נסחר בדולר</t>
    </r>
  </si>
  <si>
    <t>US9130171096</t>
  </si>
  <si>
    <t>98025</t>
  </si>
  <si>
    <t>110565975</t>
  </si>
  <si>
    <t>VINCI SA(DG FP</t>
  </si>
  <si>
    <t>FR0000125486</t>
  </si>
  <si>
    <t>CAC</t>
  </si>
  <si>
    <t>99140</t>
  </si>
  <si>
    <t>60122074</t>
  </si>
  <si>
    <t>FEDEX CORP</t>
  </si>
  <si>
    <t>US31428X1063</t>
  </si>
  <si>
    <t>97184</t>
  </si>
  <si>
    <t>Transportation</t>
  </si>
  <si>
    <t>101124824</t>
  </si>
  <si>
    <t>GENERAL MOTORS CO</t>
  </si>
  <si>
    <t>US37045V1008</t>
  </si>
  <si>
    <t>98756</t>
  </si>
  <si>
    <t>Automobiles and Components</t>
  </si>
  <si>
    <t>60259579</t>
  </si>
  <si>
    <t>STARBUCKS CORP</t>
  </si>
  <si>
    <t>US8552441094</t>
  </si>
  <si>
    <t>97142</t>
  </si>
  <si>
    <t>Consumer Services</t>
  </si>
  <si>
    <t>101106193</t>
  </si>
  <si>
    <t>WALT DISNEY(DIS</t>
  </si>
  <si>
    <t>US2546871060</t>
  </si>
  <si>
    <t>99110</t>
  </si>
  <si>
    <t>Media</t>
  </si>
  <si>
    <t>101034650</t>
  </si>
  <si>
    <t>COMCAST CORP</t>
  </si>
  <si>
    <t>US20030N1019</t>
  </si>
  <si>
    <t>99462</t>
  </si>
  <si>
    <t>60002912</t>
  </si>
  <si>
    <t>HOME DEPOT INC/THE</t>
  </si>
  <si>
    <t>US4370761029</t>
  </si>
  <si>
    <t>99384</t>
  </si>
  <si>
    <t>Retailing</t>
  </si>
  <si>
    <t>101037059</t>
  </si>
  <si>
    <t>KITE PHARMA INC</t>
  </si>
  <si>
    <t>US49803L1098</t>
  </si>
  <si>
    <t>97790</t>
  </si>
  <si>
    <t>60361466</t>
  </si>
  <si>
    <t>MERCK &amp; CO(MRK)</t>
  </si>
  <si>
    <t>US58933Y1055</t>
  </si>
  <si>
    <t>98083</t>
  </si>
  <si>
    <t>101040343</t>
  </si>
  <si>
    <t>OPKO HEALTH INC</t>
  </si>
  <si>
    <t>US68375N1037</t>
  </si>
  <si>
    <t>97338</t>
  </si>
  <si>
    <t>101091163</t>
  </si>
  <si>
    <t>ROCHE HOLDI(ROG</t>
  </si>
  <si>
    <t>CH0012032048</t>
  </si>
  <si>
    <t>98170</t>
  </si>
  <si>
    <t>110543113</t>
  </si>
  <si>
    <r>
      <rPr>
        <sz val="8"/>
        <rFont val="Tahoma"/>
        <family val="2"/>
      </rPr>
      <t>BAC-</t>
    </r>
    <r>
      <rPr>
        <sz val="8"/>
        <rFont val="Tahoma"/>
        <family val="2"/>
      </rPr>
      <t>בנק אמריקה</t>
    </r>
  </si>
  <si>
    <t>US0605051046</t>
  </si>
  <si>
    <t>110601937</t>
  </si>
  <si>
    <t>CITIGROUP(C)</t>
  </si>
  <si>
    <t>US1729674242</t>
  </si>
  <si>
    <t>101037471</t>
  </si>
  <si>
    <t>MUENCHENER(MUV2</t>
  </si>
  <si>
    <t>DE0008430026</t>
  </si>
  <si>
    <t>99299</t>
  </si>
  <si>
    <t>110543451</t>
  </si>
  <si>
    <t>SWISS RE (SREN)</t>
  </si>
  <si>
    <t>CH0126881561</t>
  </si>
  <si>
    <t>99499</t>
  </si>
  <si>
    <t>60277381</t>
  </si>
  <si>
    <t>AFI DEVE(AFI LI</t>
  </si>
  <si>
    <t>US00106J2006</t>
  </si>
  <si>
    <t>99737</t>
  </si>
  <si>
    <t>Real Estate</t>
  </si>
  <si>
    <t>60154127</t>
  </si>
  <si>
    <t>AFI DEV B SHS</t>
  </si>
  <si>
    <t>CY0101380612</t>
  </si>
  <si>
    <t>60248275</t>
  </si>
  <si>
    <t>AROUNDT PROP</t>
  </si>
  <si>
    <t>CY0105562116</t>
  </si>
  <si>
    <t>91254</t>
  </si>
  <si>
    <t>60404498</t>
  </si>
  <si>
    <t>GOOGLE(GOOG)</t>
  </si>
  <si>
    <t>US02079K3059</t>
  </si>
  <si>
    <t>99915</t>
  </si>
  <si>
    <t>60032877</t>
  </si>
  <si>
    <t>PAYPAL HOLDINGS INC</t>
  </si>
  <si>
    <t>US70450Y1038</t>
  </si>
  <si>
    <t>97912</t>
  </si>
  <si>
    <t>60087186</t>
  </si>
  <si>
    <t>VISA INC (V US)</t>
  </si>
  <si>
    <t>US92826C8394</t>
  </si>
  <si>
    <t>98108</t>
  </si>
  <si>
    <t>110557147</t>
  </si>
  <si>
    <r>
      <rPr>
        <b/>
        <sz val="8"/>
        <rFont val="Tahoma"/>
        <family val="2"/>
      </rPr>
      <t>.5</t>
    </r>
    <r>
      <rPr>
        <b/>
        <sz val="8"/>
        <rFont val="Tahoma"/>
        <family val="2"/>
      </rPr>
      <t>תעודות סל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</si>
  <si>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תעודות סל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</si>
  <si>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שמחקות מדדי מניות בישראל</t>
    </r>
  </si>
  <si>
    <r>
      <rPr>
        <sz val="8"/>
        <rFont val="Tahoma"/>
        <family val="2"/>
        <charset val="177"/>
      </rPr>
      <t>קסם ת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א</t>
    </r>
    <r>
      <rPr>
        <sz val="8"/>
        <rFont val="Tahoma"/>
        <family val="2"/>
        <charset val="177"/>
      </rPr>
      <t>100</t>
    </r>
  </si>
  <si>
    <t>1117266</t>
  </si>
  <si>
    <t>1224</t>
  </si>
  <si>
    <t>מניות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</si>
  <si>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שמחקות מדדי מניות בחו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ל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</si>
  <si>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שמחקות מדדים אחרים בישראל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</si>
  <si>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שמחקות מדדים אחרים בחו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ל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</si>
  <si>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אחר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</si>
  <si>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</t>
    </r>
    <r>
      <rPr>
        <b/>
        <sz val="8"/>
        <rFont val="Tahoma"/>
        <family val="2"/>
        <charset val="177"/>
      </rPr>
      <t>Short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</si>
  <si>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שמחקות מדדי מניות</t>
    </r>
  </si>
  <si>
    <t>AASU FP</t>
  </si>
  <si>
    <t>FR0011018316</t>
  </si>
  <si>
    <t>98403</t>
  </si>
  <si>
    <t>60386968</t>
  </si>
  <si>
    <t>DAXEX (DAXEX)</t>
  </si>
  <si>
    <t>DE0005933931</t>
  </si>
  <si>
    <t>98339</t>
  </si>
  <si>
    <t>110691458</t>
  </si>
  <si>
    <t>DJ SELECT DIVID</t>
  </si>
  <si>
    <t>US4642871689</t>
  </si>
  <si>
    <t>60023694</t>
  </si>
  <si>
    <t>XSX6 GR</t>
  </si>
  <si>
    <t>LU0328475792</t>
  </si>
  <si>
    <t>98210</t>
  </si>
  <si>
    <t>60245420</t>
  </si>
  <si>
    <t>DB X-TRACKERS MSCI KOREA</t>
  </si>
  <si>
    <t>LU0292100046</t>
  </si>
  <si>
    <t>98169</t>
  </si>
  <si>
    <t>60241551</t>
  </si>
  <si>
    <t>DB X-TRACKERS IBEX 35 IND</t>
  </si>
  <si>
    <t>LU0592216393</t>
  </si>
  <si>
    <t>60312956</t>
  </si>
  <si>
    <t>DB X-TRACKERS MSCI EUROPE</t>
  </si>
  <si>
    <t>LU0274209237</t>
  </si>
  <si>
    <t>60310331</t>
  </si>
  <si>
    <t>XCS6 LN</t>
  </si>
  <si>
    <t>LU0514695690</t>
  </si>
  <si>
    <t>60323532</t>
  </si>
  <si>
    <r>
      <rPr>
        <sz val="8"/>
        <rFont val="Tahoma"/>
        <family val="2"/>
      </rPr>
      <t>(SXSEEX)</t>
    </r>
    <r>
      <rPr>
        <sz val="8"/>
        <rFont val="Tahoma"/>
        <family val="2"/>
      </rPr>
      <t>יורו סטוק</t>
    </r>
  </si>
  <si>
    <t>DE0005933956</t>
  </si>
  <si>
    <t>99307</t>
  </si>
  <si>
    <t>110774866</t>
  </si>
  <si>
    <t>ISHARES MSCI PACIFIC EX-J</t>
  </si>
  <si>
    <t>IE00B4WXJD03</t>
  </si>
  <si>
    <t>99341</t>
  </si>
  <si>
    <t>60338340</t>
  </si>
  <si>
    <t>LYXOR ETF STOXX EUROPE 600 BAN</t>
  </si>
  <si>
    <t>FR0010345371</t>
  </si>
  <si>
    <t>99964</t>
  </si>
  <si>
    <t>60194966</t>
  </si>
  <si>
    <t>DJ STX600 HEALT</t>
  </si>
  <si>
    <t>IE00B5MJYY16</t>
  </si>
  <si>
    <t>98262</t>
  </si>
  <si>
    <t>60225901</t>
  </si>
  <si>
    <t>DJ STOXX 600</t>
  </si>
  <si>
    <t>IE00B5MTXJ97</t>
  </si>
  <si>
    <t>60282340</t>
  </si>
  <si>
    <t>TECH SPDR(XLK)</t>
  </si>
  <si>
    <t>US81369Y8030</t>
  </si>
  <si>
    <t>99506</t>
  </si>
  <si>
    <t>101081834</t>
  </si>
  <si>
    <t>STREET TRA(KBE)</t>
  </si>
  <si>
    <t>US78464A7972</t>
  </si>
  <si>
    <t>60127503</t>
  </si>
  <si>
    <t>STREETTRAC(XES)</t>
  </si>
  <si>
    <t>US78464A7485</t>
  </si>
  <si>
    <t>60129905</t>
  </si>
  <si>
    <t>STREETTRACK(XHB</t>
  </si>
  <si>
    <t>US86330E7452</t>
  </si>
  <si>
    <t>60133634</t>
  </si>
  <si>
    <t>ISHARES IND'</t>
  </si>
  <si>
    <t>US81369Y7040</t>
  </si>
  <si>
    <t>99148</t>
  </si>
  <si>
    <t>60094026</t>
  </si>
  <si>
    <t>HEALTH SPDR(XVL</t>
  </si>
  <si>
    <t>US81369Y2090</t>
  </si>
  <si>
    <t>99390</t>
  </si>
  <si>
    <t>101082097</t>
  </si>
  <si>
    <t>FINANC SPDR(XLF</t>
  </si>
  <si>
    <t>US81369Y6059</t>
  </si>
  <si>
    <t>101115756</t>
  </si>
  <si>
    <t>CONS' SPDR(XLP)</t>
  </si>
  <si>
    <t>US81369Y3080</t>
  </si>
  <si>
    <t>101081917</t>
  </si>
  <si>
    <r>
      <rPr>
        <sz val="8"/>
        <rFont val="Tahoma"/>
        <family val="2"/>
      </rPr>
      <t>(SPY)</t>
    </r>
    <r>
      <rPr>
        <sz val="8"/>
        <rFont val="Tahoma"/>
        <family val="2"/>
        <charset val="177"/>
      </rPr>
      <t>אס</t>
    </r>
    <r>
      <rPr>
        <sz val="8"/>
        <rFont val="Tahoma"/>
        <family val="2"/>
      </rPr>
      <t>.</t>
    </r>
    <r>
      <rPr>
        <sz val="8"/>
        <rFont val="Tahoma"/>
        <family val="2"/>
        <charset val="177"/>
      </rPr>
      <t>פי</t>
    </r>
    <r>
      <rPr>
        <sz val="8"/>
        <rFont val="Tahoma"/>
        <family val="2"/>
      </rPr>
      <t>.</t>
    </r>
    <r>
      <rPr>
        <sz val="8"/>
        <rFont val="Tahoma"/>
        <family val="2"/>
      </rPr>
      <t>די נסחר בדולר</t>
    </r>
  </si>
  <si>
    <t>US78462F1030</t>
  </si>
  <si>
    <t>110567872</t>
  </si>
  <si>
    <t>ENERGY SPDR(XLE</t>
  </si>
  <si>
    <t>US81369Y5069</t>
  </si>
  <si>
    <t>60024866</t>
  </si>
  <si>
    <t>VANGUARD S&amp;P 500 ETF</t>
  </si>
  <si>
    <t>US9229084135</t>
  </si>
  <si>
    <t>99237</t>
  </si>
  <si>
    <t>60604105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</si>
  <si>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שמחקות מדדים אחרים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</si>
  <si>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אחר</t>
    </r>
  </si>
  <si>
    <r>
      <rPr>
        <b/>
        <sz val="8"/>
        <rFont val="Tahoma"/>
        <family val="2"/>
      </rPr>
      <t>.6</t>
    </r>
    <r>
      <rPr>
        <b/>
        <sz val="8"/>
        <rFont val="Tahoma"/>
        <family val="2"/>
      </rPr>
      <t>קרנות נאמנות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</si>
  <si>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תעודות השתתפות בקרנות נאמנות</t>
    </r>
  </si>
  <si>
    <t>תעודות השתתפות בקרנות נאמנות בישראל</t>
  </si>
  <si>
    <r>
      <rPr>
        <b/>
        <sz val="8"/>
        <rFont val="Tahoma"/>
        <family val="2"/>
        <charset val="177"/>
      </rPr>
      <t>תעודות השתתפות בקרנות נאמנות בחו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ל</t>
    </r>
  </si>
  <si>
    <t>AMUNDI FUNDS - INDEX EQUI</t>
  </si>
  <si>
    <t>LU0996179692</t>
  </si>
  <si>
    <t>ין יפני</t>
  </si>
  <si>
    <t>60398229</t>
  </si>
  <si>
    <t>COMGEST GROWTH PLC - EURO</t>
  </si>
  <si>
    <t>IE00B5WN3467</t>
  </si>
  <si>
    <t>97214</t>
  </si>
  <si>
    <t>Equity</t>
  </si>
  <si>
    <t>60331725</t>
  </si>
  <si>
    <t>CS NOV(CSNGSMU)</t>
  </si>
  <si>
    <t>LU0635707705</t>
  </si>
  <si>
    <t>99298</t>
  </si>
  <si>
    <t>60319043</t>
  </si>
  <si>
    <t>HENDERSON HORIZON - PAN E</t>
  </si>
  <si>
    <t>LU0828814763</t>
  </si>
  <si>
    <t>98602</t>
  </si>
  <si>
    <t>60312220</t>
  </si>
  <si>
    <t>HEPT OPP DEV M</t>
  </si>
  <si>
    <t>IE00B6RSJ564</t>
  </si>
  <si>
    <t>98591</t>
  </si>
  <si>
    <t>60331733</t>
  </si>
  <si>
    <t>ING L FLEX - SENIOR LOANS</t>
  </si>
  <si>
    <t>LU0426533492</t>
  </si>
  <si>
    <t>984449</t>
  </si>
  <si>
    <t>Debt</t>
  </si>
  <si>
    <t>60343712</t>
  </si>
  <si>
    <t>JUP EUR SP SITS</t>
  </si>
  <si>
    <t>GB0004911540</t>
  </si>
  <si>
    <t>98014</t>
  </si>
  <si>
    <t>60173184</t>
  </si>
  <si>
    <t>JUPITER EUROPEAN FUND</t>
  </si>
  <si>
    <t>GB0006664683</t>
  </si>
  <si>
    <t>60387529</t>
  </si>
  <si>
    <t>NOMURA-US HIGH YLD BND</t>
  </si>
  <si>
    <t>IE00B3RW8498</t>
  </si>
  <si>
    <t>99482</t>
  </si>
  <si>
    <t>60400694</t>
  </si>
  <si>
    <t>PICTET F-JAPAN</t>
  </si>
  <si>
    <t>LU0188802960</t>
  </si>
  <si>
    <t>99166</t>
  </si>
  <si>
    <t>60210184</t>
  </si>
  <si>
    <t>JULIUS BAER MULTIBOND - L</t>
  </si>
  <si>
    <t>LU0107852435</t>
  </si>
  <si>
    <t>98675</t>
  </si>
  <si>
    <t>60278850</t>
  </si>
  <si>
    <t>PICTET - JAPANESE EQUITY</t>
  </si>
  <si>
    <t>LU0155301467</t>
  </si>
  <si>
    <t>60348562</t>
  </si>
  <si>
    <t>PIMCO FUNDS GLOBAL INVESTORS S</t>
  </si>
  <si>
    <t>IE00B29K0P99</t>
  </si>
  <si>
    <t>98199</t>
  </si>
  <si>
    <t>60112307</t>
  </si>
  <si>
    <t>RAM LUX SYSTEMATIC FUNDS</t>
  </si>
  <si>
    <t>LU0704154458</t>
  </si>
  <si>
    <t>97240</t>
  </si>
  <si>
    <t>60332400</t>
  </si>
  <si>
    <t>SCHR GLOB HIGH</t>
  </si>
  <si>
    <t>LU0189893794</t>
  </si>
  <si>
    <t>98193</t>
  </si>
  <si>
    <t>60207974</t>
  </si>
  <si>
    <t>UBAM NB US</t>
  </si>
  <si>
    <t>LU0181362285</t>
  </si>
  <si>
    <t>99340</t>
  </si>
  <si>
    <t>60124419</t>
  </si>
  <si>
    <r>
      <rPr>
        <b/>
        <sz val="8"/>
        <rFont val="Tahoma"/>
        <family val="2"/>
      </rPr>
      <t>.7</t>
    </r>
    <r>
      <rPr>
        <b/>
        <sz val="8"/>
        <rFont val="Tahoma"/>
        <family val="2"/>
      </rPr>
      <t>כתבי אופציה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</si>
  <si>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כתבי אופציה</t>
    </r>
  </si>
  <si>
    <t>כתבי אופציה בישראל</t>
  </si>
  <si>
    <r>
      <rPr>
        <sz val="8"/>
        <rFont val="Tahoma"/>
        <family val="2"/>
        <charset val="177"/>
      </rPr>
      <t>ברן אפ</t>
    </r>
    <r>
      <rPr>
        <sz val="8"/>
        <rFont val="Tahoma"/>
        <family val="2"/>
        <charset val="177"/>
      </rPr>
      <t>4</t>
    </r>
  </si>
  <si>
    <t>2860153</t>
  </si>
  <si>
    <r>
      <rPr>
        <sz val="8"/>
        <rFont val="Tahoma"/>
        <family val="2"/>
        <charset val="177"/>
      </rPr>
      <t>קרדן יזמות זכויות</t>
    </r>
    <r>
      <rPr>
        <sz val="8"/>
        <rFont val="Tahoma"/>
        <family val="2"/>
        <charset val="177"/>
      </rPr>
      <t>2</t>
    </r>
  </si>
  <si>
    <t>1138247</t>
  </si>
  <si>
    <r>
      <rPr>
        <b/>
        <sz val="8"/>
        <rFont val="Tahoma"/>
        <family val="2"/>
        <charset val="177"/>
      </rPr>
      <t>כתבי אופציה בחו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ל</t>
    </r>
  </si>
  <si>
    <r>
      <rPr>
        <b/>
        <sz val="8"/>
        <rFont val="Tahoma"/>
        <family val="2"/>
      </rPr>
      <t>.8</t>
    </r>
    <r>
      <rPr>
        <b/>
        <sz val="8"/>
        <rFont val="Tahoma"/>
        <family val="2"/>
      </rPr>
      <t>אופציות</t>
    </r>
  </si>
  <si>
    <r>
      <rPr>
        <b/>
        <sz val="8"/>
        <rFont val="Tahoma"/>
        <family val="2"/>
        <charset val="177"/>
      </rPr>
      <t>שם המנפיק</t>
    </r>
    <r>
      <rPr>
        <b/>
        <sz val="8"/>
        <rFont val="Tahoma"/>
        <family val="2"/>
      </rPr>
      <t>/</t>
    </r>
    <r>
      <rPr>
        <b/>
        <sz val="8"/>
        <rFont val="Tahoma"/>
        <family val="2"/>
      </rPr>
      <t>שם נייר ערך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</si>
  <si>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אופציות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</si>
  <si>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מדדים כולל מניות</t>
    </r>
  </si>
  <si>
    <r>
      <rPr>
        <b/>
        <sz val="8"/>
        <rFont val="Tahoma"/>
        <family val="2"/>
        <charset val="177"/>
      </rPr>
      <t>ש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ח</t>
    </r>
    <r>
      <rPr>
        <b/>
        <sz val="8"/>
        <rFont val="Tahoma"/>
        <family val="2"/>
      </rPr>
      <t>/</t>
    </r>
    <r>
      <rPr>
        <b/>
        <sz val="8"/>
        <rFont val="Tahoma"/>
        <family val="2"/>
        <charset val="177"/>
      </rPr>
      <t>מט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ח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</si>
  <si>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ריבית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</si>
  <si>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מטבע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</si>
  <si>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סחורות</t>
    </r>
  </si>
  <si>
    <r>
      <rPr>
        <b/>
        <sz val="8"/>
        <rFont val="Tahoma"/>
        <family val="2"/>
      </rPr>
      <t>.9</t>
    </r>
    <r>
      <rPr>
        <b/>
        <sz val="8"/>
        <rFont val="Tahoma"/>
        <family val="2"/>
      </rPr>
      <t>חוזים עתידיים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</si>
  <si>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חוזים עתידיים</t>
    </r>
  </si>
  <si>
    <r>
      <rPr>
        <b/>
        <sz val="8"/>
        <rFont val="Tahoma"/>
        <family val="2"/>
      </rPr>
      <t>.10</t>
    </r>
    <r>
      <rPr>
        <b/>
        <sz val="8"/>
        <rFont val="Tahoma"/>
        <family val="2"/>
      </rPr>
      <t>מוצרים מובנים</t>
    </r>
  </si>
  <si>
    <t>נכס הבסיס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</si>
  <si>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מוצרים מובנים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</si>
  <si>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קרן מובטחת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</si>
  <si>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קרן לא מובטחת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</si>
  <si>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מוצרים מאוגחים</t>
    </r>
  </si>
  <si>
    <r>
      <rPr>
        <sz val="8"/>
        <rFont val="Tahoma"/>
        <family val="2"/>
        <charset val="177"/>
      </rPr>
      <t>גליל מור אגח א ז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פ</t>
    </r>
    <r>
      <rPr>
        <sz val="8"/>
        <rFont val="Tahoma"/>
        <family val="2"/>
        <charset val="177"/>
      </rPr>
      <t>2015.12.30</t>
    </r>
  </si>
  <si>
    <t>1108877</t>
  </si>
  <si>
    <t>שכבת חוב</t>
  </si>
  <si>
    <t>CCC+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</si>
  <si>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מוצרים מאוגחים</t>
    </r>
  </si>
  <si>
    <r>
      <rPr>
        <b/>
        <sz val="8"/>
        <rFont val="Tahoma"/>
        <family val="2"/>
      </rPr>
      <t>1.</t>
    </r>
    <r>
      <rPr>
        <b/>
        <sz val="8"/>
        <rFont val="Tahoma"/>
        <family val="2"/>
        <charset val="177"/>
      </rPr>
      <t>ג</t>
    </r>
    <r>
      <rPr>
        <b/>
        <sz val="8"/>
        <rFont val="Tahoma"/>
        <family val="2"/>
      </rPr>
      <t>.</t>
    </r>
    <r>
      <rPr>
        <b/>
        <sz val="8"/>
        <rFont val="Tahoma"/>
        <family val="2"/>
      </rPr>
      <t>ניירות ערך לא סחירים</t>
    </r>
  </si>
  <si>
    <r>
      <rPr>
        <b/>
        <sz val="8"/>
        <rFont val="Tahoma"/>
        <family val="2"/>
      </rPr>
      <t>.1</t>
    </r>
    <r>
      <rPr>
        <b/>
        <sz val="8"/>
        <rFont val="Tahoma"/>
        <family val="2"/>
      </rPr>
      <t>תעודות התחייבות ממשלתית</t>
    </r>
  </si>
  <si>
    <t>תאריך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</si>
  <si>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תעודות התחייבות ממשלתיות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</si>
  <si>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אג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ח שהנפיקו ממשלות זרות בחו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ל</t>
    </r>
  </si>
  <si>
    <r>
      <rPr>
        <b/>
        <sz val="8"/>
        <rFont val="Tahoma"/>
        <family val="2"/>
      </rPr>
      <t>.2</t>
    </r>
    <r>
      <rPr>
        <b/>
        <sz val="8"/>
        <rFont val="Tahoma"/>
        <family val="2"/>
      </rPr>
      <t>תעודות חוב מסחריות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</si>
  <si>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בישראל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</si>
  <si>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לא צמודות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</si>
  <si>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צמודות מט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ח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</si>
  <si>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תעודות חוב מסחריות של חברות ישראליות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</si>
  <si>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תעודות חוב מסחריות של חברות זרות</t>
    </r>
  </si>
  <si>
    <r>
      <rPr>
        <b/>
        <sz val="8"/>
        <rFont val="Tahoma"/>
        <family val="2"/>
      </rPr>
      <t>.3</t>
    </r>
    <r>
      <rPr>
        <b/>
        <sz val="8"/>
        <rFont val="Tahoma"/>
        <family val="2"/>
        <charset val="177"/>
      </rPr>
      <t>אג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ח קונצרני</t>
    </r>
  </si>
  <si>
    <r>
      <rPr>
        <sz val="8"/>
        <rFont val="Tahoma"/>
        <family val="2"/>
      </rPr>
      <t>3.3% 2019 9 '</t>
    </r>
    <r>
      <rPr>
        <sz val="8"/>
        <rFont val="Tahoma"/>
        <family val="2"/>
      </rPr>
      <t>מקורות סד</t>
    </r>
  </si>
  <si>
    <t>1124353</t>
  </si>
  <si>
    <t>1150</t>
  </si>
  <si>
    <t>2011-07-20</t>
  </si>
  <si>
    <t>111243531</t>
  </si>
  <si>
    <r>
      <rPr>
        <sz val="8"/>
        <rFont val="Tahoma"/>
        <family val="2"/>
        <charset val="177"/>
      </rPr>
      <t>בנק הפועלים ש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ה</t>
    </r>
    <r>
      <rPr>
        <sz val="8"/>
        <rFont val="Tahoma"/>
        <family val="2"/>
        <charset val="177"/>
      </rPr>
      <t>2016/2007 5.6%</t>
    </r>
  </si>
  <si>
    <t>166213207</t>
  </si>
  <si>
    <t>2001-11-11</t>
  </si>
  <si>
    <r>
      <rPr>
        <sz val="8"/>
        <rFont val="Tahoma"/>
        <family val="2"/>
      </rPr>
      <t>2007/2016 5.5%</t>
    </r>
    <r>
      <rPr>
        <sz val="8"/>
        <rFont val="Tahoma"/>
        <family val="2"/>
        <charset val="177"/>
      </rPr>
      <t>בנק הפועלים ש</t>
    </r>
    <r>
      <rPr>
        <sz val="8"/>
        <rFont val="Tahoma"/>
        <family val="2"/>
      </rPr>
      <t>"</t>
    </r>
    <r>
      <rPr>
        <sz val="8"/>
        <rFont val="Tahoma"/>
        <family val="2"/>
      </rPr>
      <t>ה</t>
    </r>
  </si>
  <si>
    <t>2012-08-09</t>
  </si>
  <si>
    <t>2009-05-01</t>
  </si>
  <si>
    <t>הבינלאומי שטר הון</t>
  </si>
  <si>
    <t>2001-10-23</t>
  </si>
  <si>
    <r>
      <rPr>
        <sz val="8"/>
        <rFont val="Tahoma"/>
        <family val="2"/>
      </rPr>
      <t>2016/2007 5.65%</t>
    </r>
    <r>
      <rPr>
        <sz val="8"/>
        <rFont val="Tahoma"/>
        <family val="2"/>
        <charset val="177"/>
      </rPr>
      <t>הבינלאומי ש</t>
    </r>
    <r>
      <rPr>
        <sz val="8"/>
        <rFont val="Tahoma"/>
        <family val="2"/>
      </rPr>
      <t>"</t>
    </r>
    <r>
      <rPr>
        <sz val="8"/>
        <rFont val="Tahoma"/>
        <family val="2"/>
      </rPr>
      <t>ה</t>
    </r>
  </si>
  <si>
    <r>
      <rPr>
        <sz val="8"/>
        <rFont val="Tahoma"/>
        <family val="2"/>
      </rPr>
      <t>2007/2016 5.6%</t>
    </r>
    <r>
      <rPr>
        <sz val="8"/>
        <rFont val="Tahoma"/>
        <family val="2"/>
        <charset val="177"/>
      </rPr>
      <t>הבינלאומי ש</t>
    </r>
    <r>
      <rPr>
        <sz val="8"/>
        <rFont val="Tahoma"/>
        <family val="2"/>
      </rPr>
      <t>"</t>
    </r>
    <r>
      <rPr>
        <sz val="8"/>
        <rFont val="Tahoma"/>
        <family val="2"/>
      </rPr>
      <t>ה</t>
    </r>
  </si>
  <si>
    <t>173424706</t>
  </si>
  <si>
    <t>2001-11-27</t>
  </si>
  <si>
    <r>
      <rPr>
        <sz val="8"/>
        <rFont val="Tahoma"/>
        <family val="2"/>
      </rPr>
      <t>2007/2016 5.5%</t>
    </r>
    <r>
      <rPr>
        <sz val="8"/>
        <rFont val="Tahoma"/>
        <family val="2"/>
        <charset val="177"/>
      </rPr>
      <t>הבינלאומי ש</t>
    </r>
    <r>
      <rPr>
        <sz val="8"/>
        <rFont val="Tahoma"/>
        <family val="2"/>
      </rPr>
      <t>"</t>
    </r>
    <r>
      <rPr>
        <sz val="8"/>
        <rFont val="Tahoma"/>
        <family val="2"/>
      </rPr>
      <t>ה</t>
    </r>
  </si>
  <si>
    <t>173424540</t>
  </si>
  <si>
    <t>2001-10-03</t>
  </si>
  <si>
    <r>
      <rPr>
        <sz val="8"/>
        <rFont val="Tahoma"/>
        <family val="2"/>
      </rPr>
      <t>(</t>
    </r>
    <r>
      <rPr>
        <sz val="8"/>
        <rFont val="Tahoma"/>
        <family val="2"/>
        <charset val="177"/>
      </rPr>
      <t>נשר</t>
    </r>
    <r>
      <rPr>
        <sz val="8"/>
        <rFont val="Tahoma"/>
        <family val="2"/>
      </rPr>
      <t>) 5.85% 13/2019 Y.</t>
    </r>
    <r>
      <rPr>
        <sz val="8"/>
        <rFont val="Tahoma"/>
        <family val="2"/>
        <charset val="177"/>
      </rPr>
      <t>די</t>
    </r>
    <r>
      <rPr>
        <sz val="8"/>
        <rFont val="Tahoma"/>
        <family val="2"/>
      </rPr>
      <t>.</t>
    </r>
    <r>
      <rPr>
        <sz val="8"/>
        <rFont val="Tahoma"/>
        <family val="2"/>
        <charset val="177"/>
      </rPr>
      <t>בי</t>
    </r>
    <r>
      <rPr>
        <sz val="8"/>
        <rFont val="Tahoma"/>
        <family val="2"/>
      </rPr>
      <t>.</t>
    </r>
    <r>
      <rPr>
        <sz val="8"/>
        <rFont val="Tahoma"/>
        <family val="2"/>
      </rPr>
      <t>אס</t>
    </r>
  </si>
  <si>
    <t>1121490</t>
  </si>
  <si>
    <t>2201</t>
  </si>
  <si>
    <t>2013-04-14</t>
  </si>
  <si>
    <t>111214904</t>
  </si>
  <si>
    <r>
      <rPr>
        <sz val="8"/>
        <rFont val="Tahoma"/>
        <family val="2"/>
        <charset val="177"/>
      </rPr>
      <t>די</t>
    </r>
    <r>
      <rPr>
        <sz val="8"/>
        <rFont val="Tahoma"/>
        <family val="2"/>
      </rPr>
      <t>.</t>
    </r>
    <r>
      <rPr>
        <sz val="8"/>
        <rFont val="Tahoma"/>
        <family val="2"/>
        <charset val="177"/>
      </rPr>
      <t>בי</t>
    </r>
    <r>
      <rPr>
        <sz val="8"/>
        <rFont val="Tahoma"/>
        <family val="2"/>
      </rPr>
      <t>.</t>
    </r>
    <r>
      <rPr>
        <sz val="8"/>
        <rFont val="Tahoma"/>
        <family val="2"/>
        <charset val="177"/>
      </rPr>
      <t>אס סד</t>
    </r>
    <r>
      <rPr>
        <sz val="8"/>
        <rFont val="Tahoma"/>
        <family val="2"/>
      </rPr>
      <t>'</t>
    </r>
    <r>
      <rPr>
        <sz val="8"/>
        <rFont val="Tahoma"/>
        <family val="2"/>
        <charset val="177"/>
      </rPr>
      <t>א</t>
    </r>
    <r>
      <rPr>
        <sz val="8"/>
        <rFont val="Tahoma"/>
        <family val="2"/>
      </rPr>
      <t>2017/2010 8.4% (</t>
    </r>
    <r>
      <rPr>
        <sz val="8"/>
        <rFont val="Tahoma"/>
        <family val="2"/>
      </rPr>
      <t>נשר</t>
    </r>
  </si>
  <si>
    <t>1106988</t>
  </si>
  <si>
    <t>2014-04-23</t>
  </si>
  <si>
    <t>111069886</t>
  </si>
  <si>
    <r>
      <rPr>
        <sz val="8"/>
        <rFont val="Tahoma"/>
        <family val="2"/>
      </rPr>
      <t>2001/2020 '</t>
    </r>
    <r>
      <rPr>
        <sz val="8"/>
        <rFont val="Tahoma"/>
        <family val="2"/>
      </rPr>
      <t>חשמל חב</t>
    </r>
  </si>
  <si>
    <t>160010443</t>
  </si>
  <si>
    <t>600</t>
  </si>
  <si>
    <t>1991-05-07</t>
  </si>
  <si>
    <t>160010286</t>
  </si>
  <si>
    <r>
      <rPr>
        <sz val="8"/>
        <rFont val="Tahoma"/>
        <family val="2"/>
        <charset val="177"/>
      </rPr>
      <t>מגדל ביטוח ב</t>
    </r>
    <r>
      <rPr>
        <sz val="8"/>
        <rFont val="Tahoma"/>
        <family val="2"/>
      </rPr>
      <t>(</t>
    </r>
    <r>
      <rPr>
        <sz val="8"/>
        <rFont val="Tahoma"/>
        <family val="2"/>
        <charset val="177"/>
      </rPr>
      <t>נשר</t>
    </r>
    <r>
      <rPr>
        <sz val="8"/>
        <rFont val="Tahoma"/>
        <family val="2"/>
        <charset val="177"/>
      </rPr>
      <t>)2.35% 13/2024</t>
    </r>
  </si>
  <si>
    <t>1127562</t>
  </si>
  <si>
    <t>915</t>
  </si>
  <si>
    <t>2013-01-14</t>
  </si>
  <si>
    <t>111275624</t>
  </si>
  <si>
    <r>
      <rPr>
        <sz val="8"/>
        <rFont val="Tahoma"/>
        <family val="2"/>
        <charset val="177"/>
      </rPr>
      <t>מגדל הון אגא</t>
    </r>
    <r>
      <rPr>
        <sz val="8"/>
        <rFont val="Tahoma"/>
        <family val="2"/>
      </rPr>
      <t>-</t>
    </r>
    <r>
      <rPr>
        <sz val="8"/>
        <rFont val="Tahoma"/>
        <family val="2"/>
      </rPr>
      <t>רמ</t>
    </r>
  </si>
  <si>
    <t>1125483</t>
  </si>
  <si>
    <t>2012-01-15</t>
  </si>
  <si>
    <t>111254835</t>
  </si>
  <si>
    <r>
      <rPr>
        <sz val="8"/>
        <rFont val="Tahoma"/>
        <family val="2"/>
        <charset val="177"/>
      </rPr>
      <t>נתיביגז אגחד</t>
    </r>
    <r>
      <rPr>
        <sz val="8"/>
        <rFont val="Tahoma"/>
        <family val="2"/>
      </rPr>
      <t>-</t>
    </r>
    <r>
      <rPr>
        <sz val="8"/>
        <rFont val="Tahoma"/>
        <family val="2"/>
      </rPr>
      <t>רמ</t>
    </r>
  </si>
  <si>
    <t>1131994</t>
  </si>
  <si>
    <t>1418</t>
  </si>
  <si>
    <t>2014-04-25</t>
  </si>
  <si>
    <t>111319943</t>
  </si>
  <si>
    <r>
      <rPr>
        <sz val="8"/>
        <rFont val="Tahoma"/>
        <family val="2"/>
        <charset val="177"/>
      </rPr>
      <t>נתיבי גז סדרה ג</t>
    </r>
    <r>
      <rPr>
        <sz val="8"/>
        <rFont val="Tahoma"/>
        <family val="2"/>
        <charset val="177"/>
      </rPr>
      <t>2031/2016 %8.4</t>
    </r>
  </si>
  <si>
    <t>1125509</t>
  </si>
  <si>
    <t>2016-03-09</t>
  </si>
  <si>
    <t>111255097</t>
  </si>
  <si>
    <r>
      <rPr>
        <sz val="8"/>
        <rFont val="Tahoma"/>
        <family val="2"/>
        <charset val="177"/>
      </rPr>
      <t>נתיבי גז סדרה</t>
    </r>
    <r>
      <rPr>
        <sz val="8"/>
        <rFont val="Tahoma"/>
        <family val="2"/>
      </rPr>
      <t>1 2026/2012 5.6% (</t>
    </r>
    <r>
      <rPr>
        <sz val="8"/>
        <rFont val="Tahoma"/>
        <family val="2"/>
        <charset val="177"/>
      </rPr>
      <t>נשר</t>
    </r>
    <r>
      <rPr>
        <sz val="8"/>
        <rFont val="Tahoma"/>
        <family val="2"/>
        <charset val="177"/>
      </rPr>
      <t>)</t>
    </r>
  </si>
  <si>
    <t>1103084</t>
  </si>
  <si>
    <t>2007-01-02</t>
  </si>
  <si>
    <t>111030847</t>
  </si>
  <si>
    <r>
      <rPr>
        <sz val="8"/>
        <rFont val="Tahoma"/>
        <family val="2"/>
      </rPr>
      <t>2004/2017 6.1%</t>
    </r>
    <r>
      <rPr>
        <sz val="8"/>
        <rFont val="Tahoma"/>
        <family val="2"/>
        <charset val="177"/>
      </rPr>
      <t>דיסקונט ש</t>
    </r>
    <r>
      <rPr>
        <sz val="8"/>
        <rFont val="Tahoma"/>
        <family val="2"/>
      </rPr>
      <t>"</t>
    </r>
    <r>
      <rPr>
        <sz val="8"/>
        <rFont val="Tahoma"/>
        <family val="2"/>
      </rPr>
      <t>ה</t>
    </r>
  </si>
  <si>
    <t>163912629</t>
  </si>
  <si>
    <t>2012-07-25</t>
  </si>
  <si>
    <r>
      <rPr>
        <sz val="8"/>
        <rFont val="Tahoma"/>
        <family val="2"/>
        <charset val="177"/>
      </rPr>
      <t>חברת חשמל לישראל</t>
    </r>
    <r>
      <rPr>
        <sz val="8"/>
        <rFont val="Tahoma"/>
        <family val="2"/>
      </rPr>
      <t>2022 %6 2023(</t>
    </r>
    <r>
      <rPr>
        <sz val="8"/>
        <rFont val="Tahoma"/>
        <family val="2"/>
      </rPr>
      <t>נשר</t>
    </r>
  </si>
  <si>
    <t>6000129</t>
  </si>
  <si>
    <t>2011-01-10</t>
  </si>
  <si>
    <t>160001293</t>
  </si>
  <si>
    <r>
      <rPr>
        <sz val="8"/>
        <rFont val="Tahoma"/>
        <family val="2"/>
        <charset val="177"/>
      </rPr>
      <t>חשמל צמוד</t>
    </r>
    <r>
      <rPr>
        <sz val="8"/>
        <rFont val="Tahoma"/>
        <family val="2"/>
      </rPr>
      <t>2029</t>
    </r>
    <r>
      <rPr>
        <sz val="8"/>
        <rFont val="Tahoma"/>
        <family val="2"/>
      </rPr>
      <t>רמ</t>
    </r>
  </si>
  <si>
    <t>6000186</t>
  </si>
  <si>
    <t>2014-05-19</t>
  </si>
  <si>
    <r>
      <rPr>
        <sz val="8"/>
        <rFont val="Tahoma"/>
        <family val="2"/>
        <charset val="177"/>
      </rPr>
      <t>מזרחי כ</t>
    </r>
    <r>
      <rPr>
        <sz val="8"/>
        <rFont val="Tahoma"/>
        <family val="2"/>
      </rPr>
      <t>.</t>
    </r>
    <r>
      <rPr>
        <sz val="8"/>
        <rFont val="Tahoma"/>
        <family val="2"/>
        <charset val="177"/>
      </rPr>
      <t>התחייבות נדחה</t>
    </r>
    <r>
      <rPr>
        <sz val="8"/>
        <rFont val="Tahoma"/>
        <family val="2"/>
        <charset val="177"/>
      </rPr>
      <t>23/16 %54.3</t>
    </r>
  </si>
  <si>
    <t>166891036</t>
  </si>
  <si>
    <t>2016-01-04</t>
  </si>
  <si>
    <t>2013-05-19</t>
  </si>
  <si>
    <t>לאומי שטר הון עליון</t>
  </si>
  <si>
    <t>164020364</t>
  </si>
  <si>
    <t>2013-02-06</t>
  </si>
  <si>
    <r>
      <rPr>
        <sz val="8"/>
        <rFont val="Tahoma"/>
        <family val="2"/>
        <charset val="177"/>
      </rPr>
      <t>פועלים הון ראשוני ג</t>
    </r>
    <r>
      <rPr>
        <sz val="8"/>
        <rFont val="Tahoma"/>
        <family val="2"/>
      </rPr>
      <t>'2022 5.75% (</t>
    </r>
    <r>
      <rPr>
        <sz val="8"/>
        <rFont val="Tahoma"/>
        <family val="2"/>
        <charset val="177"/>
      </rPr>
      <t>נשר</t>
    </r>
    <r>
      <rPr>
        <sz val="8"/>
        <rFont val="Tahoma"/>
        <family val="2"/>
        <charset val="177"/>
      </rPr>
      <t>)</t>
    </r>
  </si>
  <si>
    <t>6620280</t>
  </si>
  <si>
    <t>2007-12-01</t>
  </si>
  <si>
    <t>166202804</t>
  </si>
  <si>
    <r>
      <rPr>
        <sz val="8"/>
        <rFont val="Tahoma"/>
        <family val="2"/>
        <charset val="177"/>
      </rPr>
      <t>דרך ארץ הייווז</t>
    </r>
    <r>
      <rPr>
        <sz val="8"/>
        <rFont val="Tahoma"/>
        <family val="2"/>
      </rPr>
      <t>)</t>
    </r>
    <r>
      <rPr>
        <sz val="8"/>
        <rFont val="Tahoma"/>
        <family val="2"/>
        <charset val="177"/>
      </rPr>
      <t>בע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מ</t>
    </r>
    <r>
      <rPr>
        <sz val="8"/>
        <rFont val="Tahoma"/>
        <family val="2"/>
        <charset val="177"/>
      </rPr>
      <t>1997)</t>
    </r>
  </si>
  <si>
    <t>100061712</t>
  </si>
  <si>
    <t>98673</t>
  </si>
  <si>
    <t>2007-06-27</t>
  </si>
  <si>
    <r>
      <rPr>
        <sz val="8"/>
        <rFont val="Tahoma"/>
        <family val="2"/>
        <charset val="177"/>
      </rPr>
      <t>בראק קפיטל נכ</t>
    </r>
    <r>
      <rPr>
        <sz val="8"/>
        <rFont val="Tahoma"/>
        <family val="2"/>
      </rPr>
      <t>'</t>
    </r>
    <r>
      <rPr>
        <sz val="8"/>
        <rFont val="Tahoma"/>
        <family val="2"/>
        <charset val="177"/>
      </rPr>
      <t>א</t>
    </r>
    <r>
      <rPr>
        <sz val="8"/>
        <rFont val="Tahoma"/>
        <family val="2"/>
      </rPr>
      <t>(</t>
    </r>
    <r>
      <rPr>
        <sz val="8"/>
        <rFont val="Tahoma"/>
        <family val="2"/>
        <charset val="177"/>
      </rPr>
      <t>נש</t>
    </r>
    <r>
      <rPr>
        <sz val="8"/>
        <rFont val="Tahoma"/>
        <family val="2"/>
        <charset val="177"/>
      </rPr>
      <t>7.504% 12/2018</t>
    </r>
  </si>
  <si>
    <t>1107168</t>
  </si>
  <si>
    <t>1492</t>
  </si>
  <si>
    <t>2006-01-01</t>
  </si>
  <si>
    <t>111071684</t>
  </si>
  <si>
    <r>
      <rPr>
        <sz val="8"/>
        <rFont val="Tahoma"/>
        <family val="2"/>
        <charset val="177"/>
      </rPr>
      <t>מזנין</t>
    </r>
    <r>
      <rPr>
        <sz val="8"/>
        <rFont val="Tahoma"/>
        <family val="2"/>
      </rPr>
      <t>2</t>
    </r>
    <r>
      <rPr>
        <sz val="8"/>
        <rFont val="Tahoma"/>
        <family val="2"/>
        <charset val="177"/>
      </rPr>
      <t>קרן נוי ח</t>
    </r>
    <r>
      <rPr>
        <sz val="8"/>
        <rFont val="Tahoma"/>
        <family val="2"/>
      </rPr>
      <t>.</t>
    </r>
    <r>
      <rPr>
        <sz val="8"/>
        <rFont val="Tahoma"/>
        <family val="2"/>
        <charset val="177"/>
      </rPr>
      <t>ישראל</t>
    </r>
    <r>
      <rPr>
        <sz val="8"/>
        <rFont val="Tahoma"/>
        <family val="2"/>
        <charset val="177"/>
      </rPr>
      <t>2025/18 7.15%</t>
    </r>
  </si>
  <si>
    <t>100329614</t>
  </si>
  <si>
    <t>98549</t>
  </si>
  <si>
    <t>2012-01-29</t>
  </si>
  <si>
    <r>
      <rPr>
        <sz val="8"/>
        <rFont val="Tahoma"/>
        <family val="2"/>
        <charset val="177"/>
      </rPr>
      <t>אלון חברת דלק</t>
    </r>
    <r>
      <rPr>
        <sz val="8"/>
        <rFont val="Tahoma"/>
        <family val="2"/>
      </rPr>
      <t>(</t>
    </r>
    <r>
      <rPr>
        <sz val="8"/>
        <rFont val="Tahoma"/>
        <family val="2"/>
        <charset val="177"/>
      </rPr>
      <t>נשר</t>
    </r>
    <r>
      <rPr>
        <sz val="8"/>
        <rFont val="Tahoma"/>
        <family val="2"/>
        <charset val="177"/>
      </rPr>
      <t>)16/2023 5.35%</t>
    </r>
  </si>
  <si>
    <t>1101567</t>
  </si>
  <si>
    <t>2202</t>
  </si>
  <si>
    <t>2007-02-01</t>
  </si>
  <si>
    <t>111015673</t>
  </si>
  <si>
    <r>
      <rPr>
        <sz val="8"/>
        <rFont val="Tahoma"/>
        <family val="2"/>
        <charset val="177"/>
      </rPr>
      <t>אגרקסקו חב</t>
    </r>
    <r>
      <rPr>
        <sz val="8"/>
        <rFont val="Tahoma"/>
        <family val="2"/>
      </rPr>
      <t>'</t>
    </r>
    <r>
      <rPr>
        <sz val="8"/>
        <rFont val="Tahoma"/>
        <family val="2"/>
        <charset val="177"/>
      </rPr>
      <t>ליצוא א</t>
    </r>
    <r>
      <rPr>
        <sz val="8"/>
        <rFont val="Tahoma"/>
        <family val="2"/>
        <charset val="177"/>
      </rPr>
      <t>(9.90% 08/2017</t>
    </r>
  </si>
  <si>
    <t>1109180</t>
  </si>
  <si>
    <t>1507</t>
  </si>
  <si>
    <t>C</t>
  </si>
  <si>
    <t>2007-12-27</t>
  </si>
  <si>
    <t>111091807</t>
  </si>
  <si>
    <r>
      <rPr>
        <sz val="8"/>
        <rFont val="Tahoma"/>
        <family val="2"/>
        <charset val="177"/>
      </rPr>
      <t>אגרקסקו חב</t>
    </r>
    <r>
      <rPr>
        <sz val="8"/>
        <rFont val="Tahoma"/>
        <family val="2"/>
      </rPr>
      <t>'</t>
    </r>
    <r>
      <rPr>
        <sz val="8"/>
        <rFont val="Tahoma"/>
        <family val="2"/>
        <charset val="177"/>
      </rPr>
      <t>ליצוא א</t>
    </r>
    <r>
      <rPr>
        <sz val="8"/>
        <rFont val="Tahoma"/>
        <family val="2"/>
      </rPr>
      <t>2017/08 9.90%</t>
    </r>
    <r>
      <rPr>
        <sz val="8"/>
        <rFont val="Tahoma"/>
        <family val="2"/>
      </rPr>
      <t>חש</t>
    </r>
  </si>
  <si>
    <t>1126770</t>
  </si>
  <si>
    <t>2012-08-06</t>
  </si>
  <si>
    <t>111267704</t>
  </si>
  <si>
    <r>
      <rPr>
        <sz val="8"/>
        <rFont val="Tahoma"/>
        <family val="2"/>
        <charset val="177"/>
      </rPr>
      <t>אמפל אמריקן ישראל ב</t>
    </r>
    <r>
      <rPr>
        <sz val="8"/>
        <rFont val="Tahoma"/>
        <family val="2"/>
        <charset val="177"/>
      </rPr>
      <t>'2016/2012 %6.6</t>
    </r>
  </si>
  <si>
    <t>111103784</t>
  </si>
  <si>
    <t>2023</t>
  </si>
  <si>
    <t>2014-03-31</t>
  </si>
  <si>
    <r>
      <rPr>
        <sz val="8"/>
        <rFont val="Tahoma"/>
        <family val="2"/>
      </rPr>
      <t>2014/2019 '</t>
    </r>
    <r>
      <rPr>
        <sz val="8"/>
        <rFont val="Tahoma"/>
        <family val="2"/>
        <charset val="177"/>
      </rPr>
      <t>אמפל</t>
    </r>
    <r>
      <rPr>
        <sz val="8"/>
        <rFont val="Tahoma"/>
        <family val="2"/>
      </rPr>
      <t>-</t>
    </r>
    <r>
      <rPr>
        <sz val="8"/>
        <rFont val="Tahoma"/>
        <family val="2"/>
      </rPr>
      <t>אמריקן ישראל ג</t>
    </r>
  </si>
  <si>
    <t>111207403</t>
  </si>
  <si>
    <r>
      <rPr>
        <sz val="8"/>
        <rFont val="Tahoma"/>
        <family val="2"/>
        <charset val="177"/>
      </rPr>
      <t>אמפל אמריקן ישראל ב</t>
    </r>
    <r>
      <rPr>
        <sz val="8"/>
        <rFont val="Tahoma"/>
        <family val="2"/>
      </rPr>
      <t>'16/12 %6.6(</t>
    </r>
    <r>
      <rPr>
        <sz val="8"/>
        <rFont val="Tahoma"/>
        <family val="2"/>
        <charset val="177"/>
      </rPr>
      <t>חש</t>
    </r>
    <r>
      <rPr>
        <sz val="8"/>
        <rFont val="Tahoma"/>
        <family val="2"/>
        <charset val="177"/>
      </rPr>
      <t>)</t>
    </r>
  </si>
  <si>
    <t>1125624</t>
  </si>
  <si>
    <t>2012-02-05</t>
  </si>
  <si>
    <t>111256244</t>
  </si>
  <si>
    <r>
      <rPr>
        <sz val="8"/>
        <rFont val="Tahoma"/>
        <family val="2"/>
        <charset val="177"/>
      </rPr>
      <t>אמפלאמ ב חש</t>
    </r>
    <r>
      <rPr>
        <sz val="8"/>
        <rFont val="Tahoma"/>
        <family val="2"/>
        <charset val="177"/>
      </rPr>
      <t>14/1</t>
    </r>
  </si>
  <si>
    <t>111311841</t>
  </si>
  <si>
    <t>2014-02-07</t>
  </si>
  <si>
    <t>1134394</t>
  </si>
  <si>
    <t>2015-02-10</t>
  </si>
  <si>
    <t>111343943</t>
  </si>
  <si>
    <r>
      <rPr>
        <sz val="8"/>
        <rFont val="Tahoma"/>
        <family val="2"/>
        <charset val="177"/>
      </rPr>
      <t>אמפל אמריקן ישראל ב</t>
    </r>
    <r>
      <rPr>
        <sz val="8"/>
        <rFont val="Tahoma"/>
        <family val="2"/>
      </rPr>
      <t>'2016/2012</t>
    </r>
    <r>
      <rPr>
        <sz val="8"/>
        <rFont val="Tahoma"/>
        <family val="2"/>
        <charset val="177"/>
      </rPr>
      <t>ח</t>
    </r>
    <r>
      <rPr>
        <sz val="8"/>
        <rFont val="Tahoma"/>
        <family val="2"/>
      </rPr>
      <t>"</t>
    </r>
    <r>
      <rPr>
        <sz val="8"/>
        <rFont val="Tahoma"/>
        <family val="2"/>
      </rPr>
      <t>ש</t>
    </r>
  </si>
  <si>
    <t>1127679</t>
  </si>
  <si>
    <t>111276796</t>
  </si>
  <si>
    <r>
      <rPr>
        <sz val="8"/>
        <rFont val="Tahoma"/>
        <family val="2"/>
        <charset val="177"/>
      </rPr>
      <t>ב</t>
    </r>
    <r>
      <rPr>
        <sz val="8"/>
        <rFont val="Tahoma"/>
        <family val="2"/>
      </rPr>
      <t>.</t>
    </r>
    <r>
      <rPr>
        <sz val="8"/>
        <rFont val="Tahoma"/>
        <family val="2"/>
        <charset val="177"/>
      </rPr>
      <t>ס</t>
    </r>
    <r>
      <rPr>
        <sz val="8"/>
        <rFont val="Tahoma"/>
        <family val="2"/>
      </rPr>
      <t>.</t>
    </r>
    <r>
      <rPr>
        <sz val="8"/>
        <rFont val="Tahoma"/>
        <family val="2"/>
        <charset val="177"/>
      </rPr>
      <t>ר אירופה</t>
    </r>
    <r>
      <rPr>
        <sz val="8"/>
        <rFont val="Tahoma"/>
        <family val="2"/>
      </rPr>
      <t>2015.2010 7.10% (</t>
    </r>
    <r>
      <rPr>
        <sz val="8"/>
        <rFont val="Tahoma"/>
        <family val="2"/>
        <charset val="177"/>
      </rPr>
      <t>חש</t>
    </r>
    <r>
      <rPr>
        <sz val="8"/>
        <rFont val="Tahoma"/>
        <family val="2"/>
        <charset val="177"/>
      </rPr>
      <t>)</t>
    </r>
  </si>
  <si>
    <t>1170190</t>
  </si>
  <si>
    <t>117</t>
  </si>
  <si>
    <t>2012-12-23</t>
  </si>
  <si>
    <t>111701900</t>
  </si>
  <si>
    <t>בסר אגח ט</t>
  </si>
  <si>
    <t>1170166</t>
  </si>
  <si>
    <t>2007-11-26</t>
  </si>
  <si>
    <r>
      <rPr>
        <sz val="8"/>
        <rFont val="Tahoma"/>
        <family val="2"/>
        <charset val="177"/>
      </rPr>
      <t>גמול סדרה א</t>
    </r>
    <r>
      <rPr>
        <sz val="8"/>
        <rFont val="Tahoma"/>
        <family val="2"/>
      </rPr>
      <t>12/2004 4.50% (</t>
    </r>
    <r>
      <rPr>
        <sz val="8"/>
        <rFont val="Tahoma"/>
        <family val="2"/>
        <charset val="177"/>
      </rPr>
      <t>לפדיון</t>
    </r>
    <r>
      <rPr>
        <sz val="8"/>
        <rFont val="Tahoma"/>
        <family val="2"/>
        <charset val="177"/>
      </rPr>
      <t>)</t>
    </r>
  </si>
  <si>
    <t>1116649</t>
  </si>
  <si>
    <t>2010-01-01</t>
  </si>
  <si>
    <t>111166492</t>
  </si>
  <si>
    <r>
      <rPr>
        <sz val="8"/>
        <rFont val="Tahoma"/>
        <family val="2"/>
        <charset val="177"/>
      </rPr>
      <t>אורמת אג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ח ל</t>
    </r>
    <r>
      <rPr>
        <sz val="8"/>
        <rFont val="Tahoma"/>
        <family val="2"/>
      </rPr>
      <t>.</t>
    </r>
    <r>
      <rPr>
        <sz val="8"/>
        <rFont val="Tahoma"/>
        <family val="2"/>
        <charset val="177"/>
      </rPr>
      <t>סחיר</t>
    </r>
    <r>
      <rPr>
        <sz val="8"/>
        <rFont val="Tahoma"/>
        <family val="2"/>
        <charset val="177"/>
      </rPr>
      <t>2017 %7</t>
    </r>
  </si>
  <si>
    <t>100245885</t>
  </si>
  <si>
    <t>98659</t>
  </si>
  <si>
    <t>2013-04-23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</si>
  <si>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בחו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ל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</si>
  <si>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אג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ח קונצרני של חברות ישראליות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</si>
  <si>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אג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ח קונצרני של חברות זרות</t>
    </r>
  </si>
  <si>
    <r>
      <rPr>
        <sz val="8"/>
        <rFont val="Tahoma"/>
        <family val="2"/>
      </rPr>
      <t>(.</t>
    </r>
    <r>
      <rPr>
        <sz val="8"/>
        <rFont val="Tahoma"/>
        <family val="2"/>
        <charset val="177"/>
      </rPr>
      <t>הכל ישיר</t>
    </r>
    <r>
      <rPr>
        <sz val="8"/>
        <rFont val="Tahoma"/>
        <family val="2"/>
      </rPr>
      <t>(</t>
    </r>
    <r>
      <rPr>
        <sz val="8"/>
        <rFont val="Tahoma"/>
        <family val="2"/>
        <charset val="177"/>
      </rPr>
      <t>מניה ל</t>
    </r>
    <r>
      <rPr>
        <sz val="8"/>
        <rFont val="Tahoma"/>
        <family val="2"/>
      </rPr>
      <t>.</t>
    </r>
    <r>
      <rPr>
        <sz val="8"/>
        <rFont val="Tahoma"/>
        <family val="2"/>
      </rPr>
      <t>ס</t>
    </r>
  </si>
  <si>
    <t>100273002</t>
  </si>
  <si>
    <t>99075</t>
  </si>
  <si>
    <t>איילות מניות רגילות ב</t>
  </si>
  <si>
    <t>100150168</t>
  </si>
  <si>
    <t>99401</t>
  </si>
  <si>
    <t>סל מניות</t>
  </si>
  <si>
    <t>921111111</t>
  </si>
  <si>
    <t>99155</t>
  </si>
  <si>
    <t>קמאן אחזקות</t>
  </si>
  <si>
    <t>103390365</t>
  </si>
  <si>
    <t>339</t>
  </si>
  <si>
    <t>DELEK GLOBAL RE</t>
  </si>
  <si>
    <t>JE00B1SOVN88</t>
  </si>
  <si>
    <t>99649</t>
  </si>
  <si>
    <t>60151834</t>
  </si>
  <si>
    <r>
      <rPr>
        <b/>
        <sz val="8"/>
        <rFont val="Tahoma"/>
        <family val="2"/>
      </rPr>
      <t>.5</t>
    </r>
    <r>
      <rPr>
        <b/>
        <sz val="8"/>
        <rFont val="Tahoma"/>
        <family val="2"/>
      </rPr>
      <t>קרנות השקעה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</si>
  <si>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קרנות השקעה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</si>
  <si>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קרנות השקעה בישראל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</si>
  <si>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קרנות הון סיכון</t>
    </r>
  </si>
  <si>
    <t>גיזה קרן הון סיכון</t>
  </si>
  <si>
    <t>9840840</t>
  </si>
  <si>
    <t>2006-11-01</t>
  </si>
  <si>
    <r>
      <rPr>
        <sz val="8"/>
        <rFont val="Tahoma"/>
        <family val="2"/>
        <charset val="177"/>
      </rPr>
      <t>ג</t>
    </r>
    <r>
      <rPr>
        <sz val="8"/>
        <rFont val="Tahoma"/>
        <family val="2"/>
      </rPr>
      <t>'</t>
    </r>
    <r>
      <rPr>
        <sz val="8"/>
        <rFont val="Tahoma"/>
        <family val="2"/>
        <charset val="177"/>
      </rPr>
      <t>מיני</t>
    </r>
    <r>
      <rPr>
        <sz val="8"/>
        <rFont val="Tahoma"/>
        <family val="2"/>
      </rPr>
      <t>3</t>
    </r>
    <r>
      <rPr>
        <sz val="8"/>
        <rFont val="Tahoma"/>
        <family val="2"/>
      </rPr>
      <t>קרן הון סיכון</t>
    </r>
  </si>
  <si>
    <t>9840827</t>
  </si>
  <si>
    <r>
      <rPr>
        <sz val="8"/>
        <rFont val="Tahoma"/>
        <family val="2"/>
        <charset val="177"/>
      </rPr>
      <t>וולדן</t>
    </r>
    <r>
      <rPr>
        <sz val="8"/>
        <rFont val="Tahoma"/>
        <family val="2"/>
      </rPr>
      <t>3</t>
    </r>
    <r>
      <rPr>
        <sz val="8"/>
        <rFont val="Tahoma"/>
        <family val="2"/>
      </rPr>
      <t>קרן הון סיכון</t>
    </r>
  </si>
  <si>
    <t>9840852</t>
  </si>
  <si>
    <t>נוירון קרן הון סיכון</t>
  </si>
  <si>
    <t>9840889</t>
  </si>
  <si>
    <r>
      <rPr>
        <sz val="8"/>
        <rFont val="Tahoma"/>
        <family val="2"/>
        <charset val="177"/>
      </rPr>
      <t>פלנוס</t>
    </r>
    <r>
      <rPr>
        <sz val="8"/>
        <rFont val="Tahoma"/>
        <family val="2"/>
      </rPr>
      <t>3</t>
    </r>
    <r>
      <rPr>
        <sz val="8"/>
        <rFont val="Tahoma"/>
        <family val="2"/>
      </rPr>
      <t>קרן הון סיכון</t>
    </r>
  </si>
  <si>
    <t>9840920</t>
  </si>
  <si>
    <r>
      <rPr>
        <sz val="8"/>
        <rFont val="Tahoma"/>
        <family val="2"/>
        <charset val="177"/>
      </rPr>
      <t>אס</t>
    </r>
    <r>
      <rPr>
        <sz val="8"/>
        <rFont val="Tahoma"/>
        <family val="2"/>
      </rPr>
      <t>.</t>
    </r>
    <r>
      <rPr>
        <sz val="8"/>
        <rFont val="Tahoma"/>
        <family val="2"/>
        <charset val="177"/>
      </rPr>
      <t>סי</t>
    </r>
    <r>
      <rPr>
        <sz val="8"/>
        <rFont val="Tahoma"/>
        <family val="2"/>
      </rPr>
      <t>.</t>
    </r>
    <r>
      <rPr>
        <sz val="8"/>
        <rFont val="Tahoma"/>
        <family val="2"/>
      </rPr>
      <t>פי ויטליף פרטנרס קרן פרטנרס</t>
    </r>
  </si>
  <si>
    <t>9840823</t>
  </si>
  <si>
    <t>2008-01-01</t>
  </si>
  <si>
    <r>
      <rPr>
        <sz val="8"/>
        <rFont val="Tahoma"/>
        <family val="2"/>
        <charset val="177"/>
      </rPr>
      <t>וורטקס ישראל</t>
    </r>
    <r>
      <rPr>
        <sz val="8"/>
        <rFont val="Tahoma"/>
        <family val="2"/>
      </rPr>
      <t>2</t>
    </r>
    <r>
      <rPr>
        <sz val="8"/>
        <rFont val="Tahoma"/>
        <family val="2"/>
      </rPr>
      <t>קרן הון סיכון</t>
    </r>
  </si>
  <si>
    <t>9840857</t>
  </si>
  <si>
    <t>2000-01-01</t>
  </si>
  <si>
    <r>
      <rPr>
        <sz val="8"/>
        <rFont val="Tahoma"/>
        <family val="2"/>
        <charset val="177"/>
      </rPr>
      <t>מדיקה</t>
    </r>
    <r>
      <rPr>
        <sz val="8"/>
        <rFont val="Tahoma"/>
        <family val="2"/>
      </rPr>
      <t>2</t>
    </r>
    <r>
      <rPr>
        <sz val="8"/>
        <rFont val="Tahoma"/>
        <family val="2"/>
      </rPr>
      <t>קרן הון סיכון</t>
    </r>
  </si>
  <si>
    <t>9840873</t>
  </si>
  <si>
    <r>
      <rPr>
        <sz val="8"/>
        <rFont val="Tahoma"/>
        <family val="2"/>
        <charset val="177"/>
      </rPr>
      <t>סטאר</t>
    </r>
    <r>
      <rPr>
        <sz val="8"/>
        <rFont val="Tahoma"/>
        <family val="2"/>
      </rPr>
      <t>2</t>
    </r>
    <r>
      <rPr>
        <sz val="8"/>
        <rFont val="Tahoma"/>
        <family val="2"/>
      </rPr>
      <t>קרן הון סיכון</t>
    </r>
  </si>
  <si>
    <t>9840892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</si>
  <si>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קרנות גידור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</si>
  <si>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קרנות נדל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ן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</si>
  <si>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קרנות השקעה אחרות</t>
    </r>
  </si>
  <si>
    <r>
      <rPr>
        <sz val="8"/>
        <rFont val="Tahoma"/>
        <family val="2"/>
        <charset val="177"/>
      </rPr>
      <t>קרן מנוף</t>
    </r>
    <r>
      <rPr>
        <sz val="8"/>
        <rFont val="Tahoma"/>
        <family val="2"/>
      </rPr>
      <t>2</t>
    </r>
    <r>
      <rPr>
        <sz val="8"/>
        <rFont val="Tahoma"/>
        <family val="2"/>
        <charset val="177"/>
      </rPr>
      <t>ב</t>
    </r>
    <r>
      <rPr>
        <sz val="8"/>
        <rFont val="Tahoma"/>
        <family val="2"/>
      </rPr>
      <t>'</t>
    </r>
    <r>
      <rPr>
        <sz val="8"/>
        <rFont val="Tahoma"/>
        <family val="2"/>
        <charset val="177"/>
      </rPr>
      <t>קי</t>
    </r>
    <r>
      <rPr>
        <sz val="8"/>
        <rFont val="Tahoma"/>
        <family val="2"/>
      </rPr>
      <t>.</t>
    </r>
    <r>
      <rPr>
        <sz val="8"/>
        <rFont val="Tahoma"/>
        <family val="2"/>
        <charset val="177"/>
      </rPr>
      <t>סי</t>
    </r>
    <r>
      <rPr>
        <sz val="8"/>
        <rFont val="Tahoma"/>
        <family val="2"/>
      </rPr>
      <t>.</t>
    </r>
    <r>
      <rPr>
        <sz val="8"/>
        <rFont val="Tahoma"/>
        <family val="2"/>
        <charset val="177"/>
      </rPr>
      <t>פי</t>
    </r>
    <r>
      <rPr>
        <sz val="8"/>
        <rFont val="Tahoma"/>
        <family val="2"/>
      </rPr>
      <t>.</t>
    </r>
    <r>
      <rPr>
        <sz val="8"/>
        <rFont val="Tahoma"/>
        <family val="2"/>
      </rPr>
      <t>אס קרן השקעה</t>
    </r>
  </si>
  <si>
    <t>100262609</t>
  </si>
  <si>
    <t>2009-12-08</t>
  </si>
  <si>
    <r>
      <rPr>
        <sz val="8"/>
        <rFont val="Tahoma"/>
        <family val="2"/>
        <charset val="177"/>
      </rPr>
      <t>ק</t>
    </r>
    <r>
      <rPr>
        <sz val="8"/>
        <rFont val="Tahoma"/>
        <family val="2"/>
      </rPr>
      <t>.</t>
    </r>
    <r>
      <rPr>
        <sz val="8"/>
        <rFont val="Tahoma"/>
        <family val="2"/>
        <charset val="177"/>
      </rPr>
      <t>השק</t>
    </r>
    <r>
      <rPr>
        <sz val="8"/>
        <rFont val="Tahoma"/>
        <family val="2"/>
        <charset val="177"/>
      </rPr>
      <t>KLIRMARK OPPORTUNITY FUND L/P</t>
    </r>
  </si>
  <si>
    <t>100258821</t>
  </si>
  <si>
    <t>2009-03-29</t>
  </si>
  <si>
    <r>
      <rPr>
        <sz val="8"/>
        <rFont val="Tahoma"/>
        <family val="2"/>
        <charset val="177"/>
      </rPr>
      <t>פלנוס מזנין ק</t>
    </r>
    <r>
      <rPr>
        <sz val="8"/>
        <rFont val="Tahoma"/>
        <family val="2"/>
      </rPr>
      <t>.</t>
    </r>
    <r>
      <rPr>
        <sz val="8"/>
        <rFont val="Tahoma"/>
        <family val="2"/>
      </rPr>
      <t>השקעה</t>
    </r>
  </si>
  <si>
    <t>9840921</t>
  </si>
  <si>
    <r>
      <rPr>
        <sz val="8"/>
        <rFont val="Tahoma"/>
        <family val="2"/>
        <charset val="177"/>
      </rPr>
      <t>מנוף</t>
    </r>
    <r>
      <rPr>
        <sz val="8"/>
        <rFont val="Tahoma"/>
        <family val="2"/>
      </rPr>
      <t>1</t>
    </r>
    <r>
      <rPr>
        <sz val="8"/>
        <rFont val="Tahoma"/>
        <family val="2"/>
        <charset val="177"/>
      </rPr>
      <t>ב</t>
    </r>
    <r>
      <rPr>
        <sz val="8"/>
        <rFont val="Tahoma"/>
        <family val="2"/>
      </rPr>
      <t>'</t>
    </r>
    <r>
      <rPr>
        <sz val="8"/>
        <rFont val="Tahoma"/>
        <family val="2"/>
      </rPr>
      <t>בראשית</t>
    </r>
  </si>
  <si>
    <t>100259738</t>
  </si>
  <si>
    <t>2009-12-16</t>
  </si>
  <si>
    <t>קרן נוי חוצה ישראל</t>
  </si>
  <si>
    <t>100329044</t>
  </si>
  <si>
    <t>2011-09-01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</si>
  <si>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קרנות השקעה בחו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ל</t>
    </r>
  </si>
  <si>
    <t>TENE HON 2</t>
  </si>
  <si>
    <t>60405792</t>
  </si>
  <si>
    <t>2016-05-04</t>
  </si>
  <si>
    <t>BSP ABS RET FD</t>
  </si>
  <si>
    <t>KYG166621014</t>
  </si>
  <si>
    <t>2014-03-04</t>
  </si>
  <si>
    <t>60311255</t>
  </si>
  <si>
    <r>
      <rPr>
        <sz val="8"/>
        <rFont val="Tahoma"/>
        <family val="2"/>
      </rPr>
      <t>PI EMERGING</t>
    </r>
    <r>
      <rPr>
        <sz val="8"/>
        <rFont val="Tahoma"/>
        <family val="2"/>
        <charset val="177"/>
      </rPr>
      <t>אמרג</t>
    </r>
    <r>
      <rPr>
        <sz val="8"/>
        <rFont val="Tahoma"/>
        <family val="2"/>
      </rPr>
      <t>'</t>
    </r>
    <r>
      <rPr>
        <sz val="8"/>
        <rFont val="Tahoma"/>
        <family val="2"/>
        <charset val="177"/>
      </rPr>
      <t>נינג מרקט ק</t>
    </r>
    <r>
      <rPr>
        <sz val="8"/>
        <rFont val="Tahoma"/>
        <family val="2"/>
      </rPr>
      <t>.</t>
    </r>
    <r>
      <rPr>
        <sz val="8"/>
        <rFont val="Tahoma"/>
        <family val="2"/>
      </rPr>
      <t>גידור</t>
    </r>
  </si>
  <si>
    <t>100347020</t>
  </si>
  <si>
    <t>2012-10-03</t>
  </si>
  <si>
    <t>GOTTEX(GOTABIU)</t>
  </si>
  <si>
    <t>KYG399911075</t>
  </si>
  <si>
    <t>2010-06-22</t>
  </si>
  <si>
    <t>60156916</t>
  </si>
  <si>
    <t>פרומימיקס קרן השקעה</t>
  </si>
  <si>
    <t>9840664</t>
  </si>
  <si>
    <t>2009-01-01</t>
  </si>
  <si>
    <t>AVEN EUR SPEC</t>
  </si>
  <si>
    <t>60291051</t>
  </si>
  <si>
    <t>2012-05-30</t>
  </si>
  <si>
    <r>
      <rPr>
        <sz val="8"/>
        <rFont val="Tahoma"/>
        <family val="2"/>
        <charset val="177"/>
      </rPr>
      <t>קרן השקעה</t>
    </r>
    <r>
      <rPr>
        <sz val="8"/>
        <rFont val="Tahoma"/>
        <family val="2"/>
        <charset val="177"/>
      </rPr>
      <t>GOLDEN TREE</t>
    </r>
  </si>
  <si>
    <t>9840787</t>
  </si>
  <si>
    <t>2010-06-01</t>
  </si>
  <si>
    <t>HAMILTON LANE FEEDER 2008 M</t>
  </si>
  <si>
    <t>9840564</t>
  </si>
  <si>
    <t>טנא השקעה במערכות בקרה</t>
  </si>
  <si>
    <t>9847006</t>
  </si>
  <si>
    <t>2015-01-29</t>
  </si>
  <si>
    <r>
      <rPr>
        <b/>
        <sz val="8"/>
        <rFont val="Tahoma"/>
        <family val="2"/>
      </rPr>
      <t>.6</t>
    </r>
    <r>
      <rPr>
        <b/>
        <sz val="8"/>
        <rFont val="Tahoma"/>
        <family val="2"/>
      </rPr>
      <t>כתבי אופציה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</si>
  <si>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כתבי אופציה בישראל</t>
    </r>
  </si>
  <si>
    <r>
      <rPr>
        <sz val="8"/>
        <rFont val="Tahoma"/>
        <family val="2"/>
        <charset val="177"/>
      </rPr>
      <t>איסתא ליינס אופציה</t>
    </r>
    <r>
      <rPr>
        <sz val="8"/>
        <rFont val="Tahoma"/>
        <family val="2"/>
        <charset val="177"/>
      </rPr>
      <t>2016</t>
    </r>
  </si>
  <si>
    <t>100270867</t>
  </si>
  <si>
    <t>2013-10-15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</si>
  <si>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כתבי אופציה בחו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ל</t>
    </r>
  </si>
  <si>
    <t>CORE DYNAMICS</t>
  </si>
  <si>
    <t>71100595</t>
  </si>
  <si>
    <t>2013-05-29</t>
  </si>
  <si>
    <t>IMPULSE DDYNAMI</t>
  </si>
  <si>
    <t>71100592</t>
  </si>
  <si>
    <t>METACURE LIMITE</t>
  </si>
  <si>
    <t>71100593</t>
  </si>
  <si>
    <t>MOTORIKA LIMITE</t>
  </si>
  <si>
    <t>71100591</t>
  </si>
  <si>
    <t>SPECTRUM DDYNAM</t>
  </si>
  <si>
    <t>71100594</t>
  </si>
  <si>
    <t>12:03:10</t>
  </si>
  <si>
    <r>
      <rPr>
        <b/>
        <sz val="8"/>
        <rFont val="Tahoma"/>
        <family val="2"/>
      </rPr>
      <t>.7</t>
    </r>
    <r>
      <rPr>
        <b/>
        <sz val="8"/>
        <rFont val="Tahoma"/>
        <family val="2"/>
      </rPr>
      <t>אופציות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</si>
  <si>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אופציות בישראל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</si>
  <si>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מט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ח</t>
    </r>
    <r>
      <rPr>
        <b/>
        <sz val="8"/>
        <rFont val="Tahoma"/>
        <family val="2"/>
      </rPr>
      <t>/</t>
    </r>
    <r>
      <rPr>
        <b/>
        <sz val="8"/>
        <rFont val="Tahoma"/>
        <family val="2"/>
        <charset val="177"/>
      </rPr>
      <t>מט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ח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</si>
  <si>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אופציות בחו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ל</t>
    </r>
  </si>
  <si>
    <t>MEDINVEST OPT1</t>
  </si>
  <si>
    <t>71100590</t>
  </si>
  <si>
    <r>
      <rPr>
        <b/>
        <sz val="8"/>
        <rFont val="Tahoma"/>
        <family val="2"/>
      </rPr>
      <t>.8</t>
    </r>
    <r>
      <rPr>
        <b/>
        <sz val="8"/>
        <rFont val="Tahoma"/>
        <family val="2"/>
      </rPr>
      <t>חוזים עתידיים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</si>
  <si>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חוזים עתידיים בישראל</t>
    </r>
  </si>
  <si>
    <t>E13/02FW4.36480</t>
  </si>
  <si>
    <t>9921369</t>
  </si>
  <si>
    <r>
      <rPr>
        <sz val="8"/>
        <rFont val="Tahoma"/>
        <family val="2"/>
        <charset val="177"/>
      </rPr>
      <t>ל</t>
    </r>
    <r>
      <rPr>
        <sz val="8"/>
        <rFont val="Tahoma"/>
        <family val="2"/>
      </rPr>
      <t>.</t>
    </r>
    <r>
      <rPr>
        <sz val="8"/>
        <rFont val="Tahoma"/>
        <family val="2"/>
      </rPr>
      <t>ר</t>
    </r>
  </si>
  <si>
    <t>2016-02-10</t>
  </si>
  <si>
    <t>$21/07FW3.84985</t>
  </si>
  <si>
    <t>9921887</t>
  </si>
  <si>
    <t>2016-06-22</t>
  </si>
  <si>
    <t>Y06/10FW.033453</t>
  </si>
  <si>
    <t>9921210</t>
  </si>
  <si>
    <t>2016-01-12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</si>
  <si>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חוזים עתידיים בחו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ל</t>
    </r>
  </si>
  <si>
    <r>
      <rPr>
        <b/>
        <sz val="8"/>
        <rFont val="Tahoma"/>
        <family val="2"/>
      </rPr>
      <t>.9</t>
    </r>
    <r>
      <rPr>
        <b/>
        <sz val="8"/>
        <rFont val="Tahoma"/>
        <family val="2"/>
      </rPr>
      <t>מוצרים מובנים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</si>
  <si>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מוצרים מובנים</t>
    </r>
  </si>
  <si>
    <r>
      <rPr>
        <sz val="8"/>
        <rFont val="Tahoma"/>
        <family val="2"/>
        <charset val="177"/>
      </rPr>
      <t>אפריל נדל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ן ב</t>
    </r>
    <r>
      <rPr>
        <sz val="8"/>
        <rFont val="Tahoma"/>
        <family val="2"/>
      </rPr>
      <t>'2013 %2 (</t>
    </r>
    <r>
      <rPr>
        <sz val="8"/>
        <rFont val="Tahoma"/>
        <family val="2"/>
        <charset val="177"/>
      </rPr>
      <t>נשר</t>
    </r>
    <r>
      <rPr>
        <sz val="8"/>
        <rFont val="Tahoma"/>
        <family val="2"/>
        <charset val="177"/>
      </rPr>
      <t>)</t>
    </r>
  </si>
  <si>
    <t>1127273</t>
  </si>
  <si>
    <t>2012-12-05</t>
  </si>
  <si>
    <t>111272738</t>
  </si>
  <si>
    <r>
      <rPr>
        <sz val="8"/>
        <rFont val="Tahoma"/>
        <family val="2"/>
      </rPr>
      <t>2019 4.1%'</t>
    </r>
    <r>
      <rPr>
        <sz val="8"/>
        <rFont val="Tahoma"/>
        <family val="2"/>
        <charset val="177"/>
      </rPr>
      <t>גלובל פיננס ג</t>
    </r>
    <r>
      <rPr>
        <sz val="8"/>
        <rFont val="Tahoma"/>
        <family val="2"/>
      </rPr>
      <t>'</t>
    </r>
    <r>
      <rPr>
        <sz val="8"/>
        <rFont val="Tahoma"/>
        <family val="2"/>
        <charset val="177"/>
      </rPr>
      <t>י</t>
    </r>
    <r>
      <rPr>
        <sz val="8"/>
        <rFont val="Tahoma"/>
        <family val="2"/>
      </rPr>
      <t>.</t>
    </r>
    <r>
      <rPr>
        <sz val="8"/>
        <rFont val="Tahoma"/>
        <family val="2"/>
        <charset val="177"/>
      </rPr>
      <t>אר</t>
    </r>
    <r>
      <rPr>
        <sz val="8"/>
        <rFont val="Tahoma"/>
        <family val="2"/>
      </rPr>
      <t>8</t>
    </r>
    <r>
      <rPr>
        <sz val="8"/>
        <rFont val="Tahoma"/>
        <family val="2"/>
      </rPr>
      <t>ד</t>
    </r>
  </si>
  <si>
    <t>1116037</t>
  </si>
  <si>
    <t>111160370</t>
  </si>
  <si>
    <r>
      <rPr>
        <sz val="8"/>
        <rFont val="Tahoma"/>
        <family val="2"/>
        <charset val="177"/>
      </rPr>
      <t>גלובל פינס גיאר</t>
    </r>
    <r>
      <rPr>
        <sz val="8"/>
        <rFont val="Tahoma"/>
        <family val="2"/>
      </rPr>
      <t>8</t>
    </r>
    <r>
      <rPr>
        <sz val="8"/>
        <rFont val="Tahoma"/>
        <family val="2"/>
        <charset val="177"/>
      </rPr>
      <t>סד</t>
    </r>
    <r>
      <rPr>
        <sz val="8"/>
        <rFont val="Tahoma"/>
        <family val="2"/>
      </rPr>
      <t>'</t>
    </r>
    <r>
      <rPr>
        <sz val="8"/>
        <rFont val="Tahoma"/>
        <family val="2"/>
        <charset val="177"/>
      </rPr>
      <t>ה</t>
    </r>
    <r>
      <rPr>
        <sz val="8"/>
        <rFont val="Tahoma"/>
        <family val="2"/>
        <charset val="177"/>
      </rPr>
      <t>'2019</t>
    </r>
  </si>
  <si>
    <t>100320035</t>
  </si>
  <si>
    <t>APID 2015 21X A1</t>
  </si>
  <si>
    <t>USG0489TAA72</t>
  </si>
  <si>
    <t>אשראי</t>
  </si>
  <si>
    <t>2015-05-17</t>
  </si>
  <si>
    <t>60387198</t>
  </si>
  <si>
    <t>Atrm 11X A1 1.6746  23/10/25- ATRIUM CDO CORP</t>
  </si>
  <si>
    <t>USGO623UAA19</t>
  </si>
  <si>
    <t>2014-09-28</t>
  </si>
  <si>
    <t>60369980</t>
  </si>
  <si>
    <t>BABSON 2014-IIX A- BABSON CLO LTD</t>
  </si>
  <si>
    <t>USG07605AA95</t>
  </si>
  <si>
    <t>2014-08-21</t>
  </si>
  <si>
    <t>60366424</t>
  </si>
  <si>
    <t>BLACK DIAMOND 2014-1X A1- BLACK DIAMOND CLO LTD</t>
  </si>
  <si>
    <t>USG11485AA01</t>
  </si>
  <si>
    <t>60366432</t>
  </si>
  <si>
    <t>APID 2014- 18X CLO- CVC</t>
  </si>
  <si>
    <t>USG0488NAA12</t>
  </si>
  <si>
    <t>2014-06-29</t>
  </si>
  <si>
    <t>60362415</t>
  </si>
  <si>
    <t>DRSLF 2014-34X A CLO</t>
  </si>
  <si>
    <t>USG28470AA36</t>
  </si>
  <si>
    <t>2014-07-23</t>
  </si>
  <si>
    <t>60364478</t>
  </si>
  <si>
    <t>GOLD9 2014-9X class a 1.745-</t>
  </si>
  <si>
    <t>USG39638AA24</t>
  </si>
  <si>
    <t>2014-10-20</t>
  </si>
  <si>
    <t>60371234</t>
  </si>
  <si>
    <t>LCM 20XA</t>
  </si>
  <si>
    <t>USG5351CAA83</t>
  </si>
  <si>
    <t>2015-10-20</t>
  </si>
  <si>
    <t>60394996</t>
  </si>
  <si>
    <t>Voya 2014-3 CLO ING</t>
  </si>
  <si>
    <t>USG94008AA05</t>
  </si>
  <si>
    <t>2014-07-14</t>
  </si>
  <si>
    <t>60363934</t>
  </si>
  <si>
    <t>VOYA 2016(VOYA)</t>
  </si>
  <si>
    <t>USG94014AA80</t>
  </si>
  <si>
    <t>2016-06-14</t>
  </si>
  <si>
    <t>60408648</t>
  </si>
  <si>
    <t>WITEH 2015-10X A1 CLO</t>
  </si>
  <si>
    <t>USG9618HAA89</t>
  </si>
  <si>
    <t>2015-03-24</t>
  </si>
  <si>
    <t>60383379</t>
  </si>
  <si>
    <t>SHCK2015-8X A1</t>
  </si>
  <si>
    <t>USG8102QAA34</t>
  </si>
  <si>
    <t>2015-08-25</t>
  </si>
  <si>
    <t>60392891</t>
  </si>
  <si>
    <r>
      <rPr>
        <b/>
        <sz val="8"/>
        <rFont val="Tahoma"/>
        <family val="2"/>
      </rPr>
      <t>1.</t>
    </r>
    <r>
      <rPr>
        <b/>
        <sz val="8"/>
        <rFont val="Tahoma"/>
        <family val="2"/>
        <charset val="177"/>
      </rPr>
      <t>ד</t>
    </r>
    <r>
      <rPr>
        <b/>
        <sz val="8"/>
        <rFont val="Tahoma"/>
        <family val="2"/>
      </rPr>
      <t>.</t>
    </r>
    <r>
      <rPr>
        <b/>
        <sz val="8"/>
        <rFont val="Tahoma"/>
        <family val="2"/>
      </rPr>
      <t>הלוואות</t>
    </r>
  </si>
  <si>
    <r>
      <rPr>
        <b/>
        <sz val="8"/>
        <rFont val="Tahoma"/>
        <family val="2"/>
        <charset val="177"/>
      </rPr>
      <t>קונסורציום כן</t>
    </r>
    <r>
      <rPr>
        <b/>
        <sz val="8"/>
        <rFont val="Tahoma"/>
        <family val="2"/>
      </rPr>
      <t>/</t>
    </r>
    <r>
      <rPr>
        <b/>
        <sz val="8"/>
        <rFont val="Tahoma"/>
        <family val="2"/>
      </rPr>
      <t>לא</t>
    </r>
  </si>
  <si>
    <t>שעור ריבית ממוצע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</si>
  <si>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הלוואות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</si>
  <si>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הלוואות בישראל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</si>
  <si>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כנגד חסכון עמיתים</t>
    </r>
    <r>
      <rPr>
        <b/>
        <sz val="8"/>
        <rFont val="Tahoma"/>
        <family val="2"/>
      </rPr>
      <t>/</t>
    </r>
    <r>
      <rPr>
        <b/>
        <sz val="8"/>
        <rFont val="Tahoma"/>
        <family val="2"/>
      </rPr>
      <t>מבוטחים</t>
    </r>
  </si>
  <si>
    <t>חוזרים הלוואות</t>
  </si>
  <si>
    <t>לא</t>
  </si>
  <si>
    <t>800069338</t>
  </si>
  <si>
    <r>
      <rPr>
        <sz val="8"/>
        <rFont val="Tahoma"/>
        <family val="2"/>
        <charset val="177"/>
      </rPr>
      <t>הלוואה לעמיתים</t>
    </r>
    <r>
      <rPr>
        <sz val="8"/>
        <rFont val="Tahoma"/>
        <family val="2"/>
        <charset val="177"/>
      </rPr>
      <t>1</t>
    </r>
  </si>
  <si>
    <t>893000109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</si>
  <si>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מובטחות במשכנתא או תיקי משכנתאות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</si>
  <si>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מובטחות בערבות בנקאית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</si>
  <si>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מובטחות בבטחונות אחרים</t>
    </r>
  </si>
  <si>
    <r>
      <rPr>
        <sz val="8"/>
        <rFont val="Tahoma"/>
        <family val="2"/>
        <charset val="177"/>
      </rPr>
      <t>אכא לפיתוח חוצות המפרץ</t>
    </r>
    <r>
      <rPr>
        <sz val="8"/>
        <rFont val="Tahoma"/>
        <family val="2"/>
        <charset val="177"/>
      </rPr>
      <t>21/09 %653.5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</si>
  <si>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מובטחות בשעבוד כלי רכב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</si>
  <si>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הלוואות לסוכנים</t>
    </r>
  </si>
  <si>
    <t>מובטחות בתזרים עמלות</t>
  </si>
  <si>
    <t>בטחונות אחרים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</si>
  <si>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הלוואות לעובדים ונושאי משרה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</si>
  <si>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לא מובטחות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</si>
  <si>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הלוואות בחו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ל</t>
    </r>
  </si>
  <si>
    <t>תנאי ושעור ריבית</t>
  </si>
  <si>
    <r>
      <rPr>
        <b/>
        <sz val="8"/>
        <rFont val="Tahoma"/>
        <family val="2"/>
      </rPr>
      <t>1.</t>
    </r>
    <r>
      <rPr>
        <b/>
        <sz val="8"/>
        <rFont val="Tahoma"/>
        <family val="2"/>
        <charset val="177"/>
      </rPr>
      <t>ה</t>
    </r>
    <r>
      <rPr>
        <b/>
        <sz val="8"/>
        <rFont val="Tahoma"/>
        <family val="2"/>
      </rPr>
      <t>.</t>
    </r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פקדונות מעל</t>
    </r>
    <r>
      <rPr>
        <b/>
        <sz val="8"/>
        <rFont val="Tahoma"/>
        <family val="2"/>
      </rPr>
      <t>3</t>
    </r>
    <r>
      <rPr>
        <b/>
        <sz val="8"/>
        <rFont val="Tahoma"/>
        <family val="2"/>
      </rPr>
      <t>חודשים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</si>
  <si>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צמוד למדד</t>
    </r>
  </si>
  <si>
    <r>
      <rPr>
        <sz val="8"/>
        <rFont val="Tahoma"/>
        <family val="2"/>
        <charset val="177"/>
      </rPr>
      <t>לאומי פקדון</t>
    </r>
    <r>
      <rPr>
        <sz val="8"/>
        <rFont val="Tahoma"/>
        <family val="2"/>
        <charset val="177"/>
      </rPr>
      <t>2023/2014 %6</t>
    </r>
  </si>
  <si>
    <t>10 - 164002461</t>
  </si>
  <si>
    <t>10</t>
  </si>
  <si>
    <t>164002461</t>
  </si>
  <si>
    <r>
      <rPr>
        <sz val="8"/>
        <rFont val="Tahoma"/>
        <family val="2"/>
      </rPr>
      <t>2018 1.7%</t>
    </r>
    <r>
      <rPr>
        <sz val="8"/>
        <rFont val="Tahoma"/>
        <family val="2"/>
      </rPr>
      <t>לאומי פקדון</t>
    </r>
  </si>
  <si>
    <t>10 - 164045296</t>
  </si>
  <si>
    <t>164045296</t>
  </si>
  <si>
    <r>
      <rPr>
        <sz val="8"/>
        <rFont val="Tahoma"/>
        <family val="2"/>
        <charset val="177"/>
      </rPr>
      <t>לאומי למשכנתאות</t>
    </r>
    <r>
      <rPr>
        <sz val="8"/>
        <rFont val="Tahoma"/>
        <family val="2"/>
        <charset val="177"/>
      </rPr>
      <t>2017/2008 %5.5</t>
    </r>
  </si>
  <si>
    <t>10 - 160223541</t>
  </si>
  <si>
    <t>160223541</t>
  </si>
  <si>
    <r>
      <rPr>
        <sz val="8"/>
        <rFont val="Tahoma"/>
        <family val="2"/>
        <charset val="177"/>
      </rPr>
      <t>לאומי למשכנתאות</t>
    </r>
    <r>
      <rPr>
        <sz val="8"/>
        <rFont val="Tahoma"/>
        <family val="2"/>
        <charset val="177"/>
      </rPr>
      <t>2017/2008 %5.35</t>
    </r>
  </si>
  <si>
    <t>10 - 160223475</t>
  </si>
  <si>
    <t>160223475</t>
  </si>
  <si>
    <r>
      <rPr>
        <sz val="8"/>
        <rFont val="Tahoma"/>
        <family val="2"/>
        <charset val="177"/>
      </rPr>
      <t>לאומי למשכנתאות פקדון</t>
    </r>
    <r>
      <rPr>
        <sz val="8"/>
        <rFont val="Tahoma"/>
        <family val="2"/>
        <charset val="177"/>
      </rPr>
      <t>2016/02 %5.4</t>
    </r>
  </si>
  <si>
    <t>10 - 160223210</t>
  </si>
  <si>
    <t>160223210</t>
  </si>
  <si>
    <r>
      <rPr>
        <sz val="8"/>
        <rFont val="Tahoma"/>
        <family val="2"/>
        <charset val="177"/>
      </rPr>
      <t>לאומי למשכנתאות</t>
    </r>
    <r>
      <rPr>
        <sz val="8"/>
        <rFont val="Tahoma"/>
        <family val="2"/>
        <charset val="177"/>
      </rPr>
      <t>2016/2002 %5.15</t>
    </r>
  </si>
  <si>
    <t>10 - 160223137</t>
  </si>
  <si>
    <t>160223137</t>
  </si>
  <si>
    <r>
      <rPr>
        <sz val="8"/>
        <rFont val="Tahoma"/>
        <family val="2"/>
        <charset val="177"/>
      </rPr>
      <t>טפחות פקדון</t>
    </r>
    <r>
      <rPr>
        <sz val="8"/>
        <rFont val="Tahoma"/>
        <family val="2"/>
        <charset val="177"/>
      </rPr>
      <t>2016/2001 5.35%</t>
    </r>
  </si>
  <si>
    <t>20 - 166850859</t>
  </si>
  <si>
    <t>20</t>
  </si>
  <si>
    <t>166850859</t>
  </si>
  <si>
    <r>
      <rPr>
        <sz val="8"/>
        <rFont val="Tahoma"/>
        <family val="2"/>
        <charset val="177"/>
      </rPr>
      <t>טפחות פקדון</t>
    </r>
    <r>
      <rPr>
        <sz val="8"/>
        <rFont val="Tahoma"/>
        <family val="2"/>
        <charset val="177"/>
      </rPr>
      <t>2016/2002 5.35%</t>
    </r>
  </si>
  <si>
    <t>20 - 166850776</t>
  </si>
  <si>
    <t>166850776</t>
  </si>
  <si>
    <r>
      <rPr>
        <sz val="8"/>
        <rFont val="Tahoma"/>
        <family val="2"/>
        <charset val="177"/>
      </rPr>
      <t>טפחות פקדון</t>
    </r>
    <r>
      <rPr>
        <sz val="8"/>
        <rFont val="Tahoma"/>
        <family val="2"/>
        <charset val="177"/>
      </rPr>
      <t>2012/2001 6.55%</t>
    </r>
  </si>
  <si>
    <t>20 - 166850446</t>
  </si>
  <si>
    <t>166850446</t>
  </si>
  <si>
    <r>
      <rPr>
        <sz val="8"/>
        <rFont val="Tahoma"/>
        <family val="2"/>
        <charset val="177"/>
      </rPr>
      <t>טפחות פקדון</t>
    </r>
    <r>
      <rPr>
        <sz val="8"/>
        <rFont val="Tahoma"/>
        <family val="2"/>
        <charset val="177"/>
      </rPr>
      <t>2024/99 5.75%</t>
    </r>
  </si>
  <si>
    <t>20 - 166821991</t>
  </si>
  <si>
    <t>166821991</t>
  </si>
  <si>
    <t>פועלים פקדון צמוד</t>
  </si>
  <si>
    <t>12 - 166208355</t>
  </si>
  <si>
    <t>166208355</t>
  </si>
  <si>
    <r>
      <rPr>
        <sz val="8"/>
        <rFont val="Tahoma"/>
        <family val="2"/>
        <charset val="177"/>
      </rPr>
      <t>בנק הפועלים פקדון</t>
    </r>
    <r>
      <rPr>
        <sz val="8"/>
        <rFont val="Tahoma"/>
        <family val="2"/>
        <charset val="177"/>
      </rPr>
      <t>2023 2.46%</t>
    </r>
  </si>
  <si>
    <t>12 - 166200667</t>
  </si>
  <si>
    <t>166200667</t>
  </si>
  <si>
    <r>
      <rPr>
        <sz val="8"/>
        <rFont val="Tahoma"/>
        <family val="2"/>
        <charset val="177"/>
      </rPr>
      <t>משכן פקדון</t>
    </r>
    <r>
      <rPr>
        <sz val="8"/>
        <rFont val="Tahoma"/>
        <family val="2"/>
        <charset val="177"/>
      </rPr>
      <t>2017/2008 5.35%</t>
    </r>
  </si>
  <si>
    <t>12 - 164779969</t>
  </si>
  <si>
    <t>164779969</t>
  </si>
  <si>
    <r>
      <rPr>
        <sz val="8"/>
        <rFont val="Tahoma"/>
        <family val="2"/>
        <charset val="177"/>
      </rPr>
      <t>משכן פקדון</t>
    </r>
    <r>
      <rPr>
        <sz val="8"/>
        <rFont val="Tahoma"/>
        <family val="2"/>
        <charset val="177"/>
      </rPr>
      <t>2017/2008 %5.5</t>
    </r>
  </si>
  <si>
    <t>12 - 164780025</t>
  </si>
  <si>
    <t>164780025</t>
  </si>
  <si>
    <r>
      <rPr>
        <sz val="8"/>
        <rFont val="Tahoma"/>
        <family val="2"/>
        <charset val="177"/>
      </rPr>
      <t>משכן פקדון</t>
    </r>
    <r>
      <rPr>
        <sz val="8"/>
        <rFont val="Tahoma"/>
        <family val="2"/>
        <charset val="177"/>
      </rPr>
      <t>2016/2007 5.45%</t>
    </r>
  </si>
  <si>
    <t>12 - 164779886</t>
  </si>
  <si>
    <t>164779886</t>
  </si>
  <si>
    <r>
      <rPr>
        <sz val="8"/>
        <rFont val="Tahoma"/>
        <family val="2"/>
        <charset val="177"/>
      </rPr>
      <t>משכן פקדון</t>
    </r>
    <r>
      <rPr>
        <sz val="8"/>
        <rFont val="Tahoma"/>
        <family val="2"/>
        <charset val="177"/>
      </rPr>
      <t>2016/2002 5.2%</t>
    </r>
  </si>
  <si>
    <t>12 - 164779621</t>
  </si>
  <si>
    <t>164779621</t>
  </si>
  <si>
    <t>12 - 164779704</t>
  </si>
  <si>
    <t>164779704</t>
  </si>
  <si>
    <r>
      <rPr>
        <sz val="8"/>
        <rFont val="Tahoma"/>
        <family val="2"/>
        <charset val="177"/>
      </rPr>
      <t>פועלים פקדון</t>
    </r>
    <r>
      <rPr>
        <sz val="8"/>
        <rFont val="Tahoma"/>
        <family val="2"/>
        <charset val="177"/>
      </rPr>
      <t>2016/96 4.9%</t>
    </r>
  </si>
  <si>
    <t>12 - 166248864</t>
  </si>
  <si>
    <t>166248864</t>
  </si>
  <si>
    <r>
      <rPr>
        <sz val="8"/>
        <rFont val="Tahoma"/>
        <family val="2"/>
        <charset val="177"/>
      </rPr>
      <t>בינלאומי פקדון</t>
    </r>
    <r>
      <rPr>
        <sz val="8"/>
        <rFont val="Tahoma"/>
        <family val="2"/>
        <charset val="177"/>
      </rPr>
      <t>2020/00 6.13%</t>
    </r>
  </si>
  <si>
    <t>31 - 173418112</t>
  </si>
  <si>
    <t>31</t>
  </si>
  <si>
    <t>173418112</t>
  </si>
  <si>
    <r>
      <rPr>
        <sz val="8"/>
        <rFont val="Tahoma"/>
        <family val="2"/>
        <charset val="177"/>
      </rPr>
      <t>בינלאומי פקדון</t>
    </r>
    <r>
      <rPr>
        <sz val="8"/>
        <rFont val="Tahoma"/>
        <family val="2"/>
        <charset val="177"/>
      </rPr>
      <t>2020/00 6.20%</t>
    </r>
  </si>
  <si>
    <t>31 - 173418864</t>
  </si>
  <si>
    <t>173418864</t>
  </si>
  <si>
    <t>31 - 173418526</t>
  </si>
  <si>
    <t>173418526</t>
  </si>
  <si>
    <r>
      <rPr>
        <sz val="8"/>
        <rFont val="Tahoma"/>
        <family val="2"/>
        <charset val="177"/>
      </rPr>
      <t>בינלאומי פקדון</t>
    </r>
    <r>
      <rPr>
        <sz val="8"/>
        <rFont val="Tahoma"/>
        <family val="2"/>
        <charset val="177"/>
      </rPr>
      <t>2020/00 6.17%</t>
    </r>
  </si>
  <si>
    <t>31 - 173418377</t>
  </si>
  <si>
    <t>173418377</t>
  </si>
  <si>
    <t>לאומי פקדון</t>
  </si>
  <si>
    <t>10 - 164400772</t>
  </si>
  <si>
    <t>164400772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</si>
  <si>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לא צמוד</t>
    </r>
  </si>
  <si>
    <t>קרן עסקים קטנים ובינוניים</t>
  </si>
  <si>
    <t>100445600</t>
  </si>
  <si>
    <t>91770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</si>
  <si>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נקוב במט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ח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</si>
  <si>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צמוד למט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ח</t>
    </r>
  </si>
  <si>
    <t>זכויות במקרקעין</t>
  </si>
  <si>
    <t>תאריך שערוך אחרון</t>
  </si>
  <si>
    <t>אופי הנכס</t>
  </si>
  <si>
    <t>שעור תשואה במהלך התקופה</t>
  </si>
  <si>
    <t>שווי משוערך</t>
  </si>
  <si>
    <r>
      <rPr>
        <b/>
        <sz val="8"/>
        <rFont val="Tahoma"/>
        <family val="2"/>
      </rPr>
      <t>1.</t>
    </r>
    <r>
      <rPr>
        <b/>
        <sz val="8"/>
        <rFont val="Tahoma"/>
        <family val="2"/>
        <charset val="177"/>
      </rPr>
      <t>ו</t>
    </r>
    <r>
      <rPr>
        <b/>
        <sz val="8"/>
        <rFont val="Tahoma"/>
        <family val="2"/>
      </rPr>
      <t>.</t>
    </r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מקרקעין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</si>
  <si>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מקרקעין בישראל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</si>
  <si>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מניב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</si>
  <si>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לא מניב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</si>
  <si>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מקרקעין בחו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ל</t>
    </r>
  </si>
  <si>
    <t>השקעה בחברות מוחזקות</t>
  </si>
  <si>
    <t>שם המדרג</t>
  </si>
  <si>
    <t>שיעור הריבית</t>
  </si>
  <si>
    <r>
      <rPr>
        <b/>
        <sz val="8"/>
        <rFont val="Tahoma"/>
        <family val="2"/>
      </rPr>
      <t>1.</t>
    </r>
    <r>
      <rPr>
        <b/>
        <sz val="8"/>
        <rFont val="Tahoma"/>
        <family val="2"/>
        <charset val="177"/>
      </rPr>
      <t>ז</t>
    </r>
    <r>
      <rPr>
        <b/>
        <sz val="8"/>
        <rFont val="Tahoma"/>
        <family val="2"/>
      </rPr>
      <t>.</t>
    </r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השקעה בחברות מוחזקות</t>
    </r>
  </si>
  <si>
    <t>מספר הנייר</t>
  </si>
  <si>
    <r>
      <rPr>
        <b/>
        <sz val="8"/>
        <rFont val="Tahoma"/>
        <family val="2"/>
        <charset val="177"/>
      </rPr>
      <t>ח</t>
    </r>
    <r>
      <rPr>
        <b/>
        <sz val="8"/>
        <rFont val="Tahoma"/>
        <family val="2"/>
      </rPr>
      <t>. 1.</t>
    </r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השקעות אחרות</t>
    </r>
  </si>
  <si>
    <r>
      <rPr>
        <sz val="8"/>
        <rFont val="Tahoma"/>
        <family val="2"/>
        <charset val="177"/>
      </rPr>
      <t>חו</t>
    </r>
    <r>
      <rPr>
        <sz val="8"/>
        <rFont val="Tahoma"/>
        <family val="2"/>
      </rPr>
      <t>"</t>
    </r>
    <r>
      <rPr>
        <sz val="8"/>
        <rFont val="Tahoma"/>
        <family val="2"/>
      </rPr>
      <t>ז דמי ניהול</t>
    </r>
  </si>
  <si>
    <r>
      <rPr>
        <sz val="8"/>
        <rFont val="Tahoma"/>
        <family val="2"/>
        <charset val="177"/>
      </rPr>
      <t>מס הכנסה חו</t>
    </r>
    <r>
      <rPr>
        <sz val="8"/>
        <rFont val="Tahoma"/>
        <family val="2"/>
      </rPr>
      <t>"</t>
    </r>
    <r>
      <rPr>
        <sz val="8"/>
        <rFont val="Tahoma"/>
        <family val="2"/>
      </rPr>
      <t>ז</t>
    </r>
  </si>
  <si>
    <t>זכאים שונים</t>
  </si>
  <si>
    <t>הפרשים מהחזרי הפקדות</t>
  </si>
  <si>
    <r>
      <rPr>
        <sz val="8"/>
        <rFont val="Tahoma"/>
        <family val="2"/>
        <charset val="177"/>
      </rPr>
      <t>עזריאלי אגח ג</t>
    </r>
    <r>
      <rPr>
        <sz val="8"/>
        <rFont val="Tahoma"/>
        <family val="2"/>
      </rPr>
      <t>-</t>
    </r>
    <r>
      <rPr>
        <sz val="8"/>
        <rFont val="Tahoma"/>
        <family val="2"/>
      </rPr>
      <t>ריבית לקבל</t>
    </r>
  </si>
  <si>
    <t>11363240</t>
  </si>
  <si>
    <r>
      <rPr>
        <sz val="8"/>
        <rFont val="Tahoma"/>
        <family val="2"/>
        <charset val="177"/>
      </rPr>
      <t>תעש אוירית אגח ג</t>
    </r>
    <r>
      <rPr>
        <sz val="8"/>
        <rFont val="Tahoma"/>
        <family val="2"/>
      </rPr>
      <t>-</t>
    </r>
    <r>
      <rPr>
        <sz val="8"/>
        <rFont val="Tahoma"/>
        <family val="2"/>
      </rPr>
      <t>ריבית לקבל</t>
    </r>
  </si>
  <si>
    <t>11275470</t>
  </si>
  <si>
    <r>
      <rPr>
        <sz val="8"/>
        <rFont val="Tahoma"/>
        <family val="2"/>
        <charset val="177"/>
      </rPr>
      <t>אמות אגח ב</t>
    </r>
    <r>
      <rPr>
        <sz val="8"/>
        <rFont val="Tahoma"/>
        <family val="2"/>
      </rPr>
      <t>-</t>
    </r>
    <r>
      <rPr>
        <sz val="8"/>
        <rFont val="Tahoma"/>
        <family val="2"/>
      </rPr>
      <t>ריבית לקבל</t>
    </r>
  </si>
  <si>
    <t>11266300</t>
  </si>
  <si>
    <r>
      <rPr>
        <sz val="8"/>
        <rFont val="Tahoma"/>
        <family val="2"/>
        <charset val="177"/>
      </rPr>
      <t>מליסרון אגח ח</t>
    </r>
    <r>
      <rPr>
        <sz val="8"/>
        <rFont val="Tahoma"/>
        <family val="2"/>
      </rPr>
      <t>-</t>
    </r>
    <r>
      <rPr>
        <sz val="8"/>
        <rFont val="Tahoma"/>
        <family val="2"/>
      </rPr>
      <t>ריבית לקבל</t>
    </r>
  </si>
  <si>
    <r>
      <rPr>
        <sz val="8"/>
        <rFont val="Tahoma"/>
        <family val="2"/>
        <charset val="177"/>
      </rPr>
      <t>מליסרון אגח ט</t>
    </r>
    <r>
      <rPr>
        <sz val="8"/>
        <rFont val="Tahoma"/>
        <family val="2"/>
      </rPr>
      <t>-</t>
    </r>
    <r>
      <rPr>
        <sz val="8"/>
        <rFont val="Tahoma"/>
        <family val="2"/>
      </rPr>
      <t>ריבית לקבל</t>
    </r>
  </si>
  <si>
    <r>
      <rPr>
        <sz val="8"/>
        <rFont val="Tahoma"/>
        <family val="2"/>
        <charset val="177"/>
      </rPr>
      <t>אגוד הנפקות התח יט</t>
    </r>
    <r>
      <rPr>
        <sz val="8"/>
        <rFont val="Tahoma"/>
        <family val="2"/>
      </rPr>
      <t>-</t>
    </r>
    <r>
      <rPr>
        <sz val="8"/>
        <rFont val="Tahoma"/>
        <family val="2"/>
      </rPr>
      <t>ריבית לקבל</t>
    </r>
  </si>
  <si>
    <t>11240800</t>
  </si>
  <si>
    <r>
      <rPr>
        <sz val="8"/>
        <rFont val="Tahoma"/>
        <family val="2"/>
        <charset val="177"/>
      </rPr>
      <t>סלקום אגח ו</t>
    </r>
    <r>
      <rPr>
        <sz val="8"/>
        <rFont val="Tahoma"/>
        <family val="2"/>
      </rPr>
      <t>-</t>
    </r>
    <r>
      <rPr>
        <sz val="8"/>
        <rFont val="Tahoma"/>
        <family val="2"/>
      </rPr>
      <t>ריבית לקבל</t>
    </r>
  </si>
  <si>
    <t>11259960</t>
  </si>
  <si>
    <r>
      <rPr>
        <sz val="8"/>
        <rFont val="Tahoma"/>
        <family val="2"/>
        <charset val="177"/>
      </rPr>
      <t>סלקום אגח ח</t>
    </r>
    <r>
      <rPr>
        <sz val="8"/>
        <rFont val="Tahoma"/>
        <family val="2"/>
      </rPr>
      <t>-</t>
    </r>
    <r>
      <rPr>
        <sz val="8"/>
        <rFont val="Tahoma"/>
        <family val="2"/>
      </rPr>
      <t>ריבית לקבל</t>
    </r>
  </si>
  <si>
    <t>11328280</t>
  </si>
  <si>
    <r>
      <rPr>
        <sz val="8"/>
        <rFont val="Tahoma"/>
        <family val="2"/>
        <charset val="177"/>
      </rPr>
      <t>סלקום אגח ט</t>
    </r>
    <r>
      <rPr>
        <sz val="8"/>
        <rFont val="Tahoma"/>
        <family val="2"/>
      </rPr>
      <t>-</t>
    </r>
    <r>
      <rPr>
        <sz val="8"/>
        <rFont val="Tahoma"/>
        <family val="2"/>
      </rPr>
      <t>ריבית לקבל</t>
    </r>
  </si>
  <si>
    <t>11328360</t>
  </si>
  <si>
    <r>
      <rPr>
        <sz val="8"/>
        <rFont val="Tahoma"/>
        <family val="2"/>
        <charset val="177"/>
      </rPr>
      <t>אדגר השקעות אגח ז</t>
    </r>
    <r>
      <rPr>
        <sz val="8"/>
        <rFont val="Tahoma"/>
        <family val="2"/>
      </rPr>
      <t>-</t>
    </r>
    <r>
      <rPr>
        <sz val="8"/>
        <rFont val="Tahoma"/>
        <family val="2"/>
      </rPr>
      <t>ריבית לקבל</t>
    </r>
  </si>
  <si>
    <t>18201580</t>
  </si>
  <si>
    <r>
      <rPr>
        <sz val="8"/>
        <rFont val="Tahoma"/>
        <family val="2"/>
        <charset val="177"/>
      </rPr>
      <t>אשדר אגח ד</t>
    </r>
    <r>
      <rPr>
        <sz val="8"/>
        <rFont val="Tahoma"/>
        <family val="2"/>
      </rPr>
      <t>-</t>
    </r>
    <r>
      <rPr>
        <sz val="8"/>
        <rFont val="Tahoma"/>
        <family val="2"/>
      </rPr>
      <t>ריבית לקבל</t>
    </r>
  </si>
  <si>
    <t>11356070</t>
  </si>
  <si>
    <r>
      <rPr>
        <sz val="8"/>
        <rFont val="Tahoma"/>
        <family val="2"/>
        <charset val="177"/>
      </rPr>
      <t>דור אלון אגח ה</t>
    </r>
    <r>
      <rPr>
        <sz val="8"/>
        <rFont val="Tahoma"/>
        <family val="2"/>
      </rPr>
      <t>-</t>
    </r>
    <r>
      <rPr>
        <sz val="8"/>
        <rFont val="Tahoma"/>
        <family val="2"/>
      </rPr>
      <t>ריבית לקבל</t>
    </r>
  </si>
  <si>
    <t>11367610</t>
  </si>
  <si>
    <r>
      <rPr>
        <sz val="8"/>
        <rFont val="Tahoma"/>
        <family val="2"/>
        <charset val="177"/>
      </rPr>
      <t>פלאזה סנטרס אגח ב</t>
    </r>
    <r>
      <rPr>
        <sz val="8"/>
        <rFont val="Tahoma"/>
        <family val="2"/>
      </rPr>
      <t>-</t>
    </r>
    <r>
      <rPr>
        <sz val="8"/>
        <rFont val="Tahoma"/>
        <family val="2"/>
      </rPr>
      <t>ריבית לקבל</t>
    </r>
  </si>
  <si>
    <r>
      <rPr>
        <sz val="8"/>
        <rFont val="Tahoma"/>
        <family val="2"/>
      </rPr>
      <t>FEDEX CORP -</t>
    </r>
    <r>
      <rPr>
        <sz val="8"/>
        <rFont val="Tahoma"/>
        <family val="2"/>
      </rPr>
      <t>דיבידנד לקבל</t>
    </r>
  </si>
  <si>
    <t>1011248240</t>
  </si>
  <si>
    <r>
      <rPr>
        <sz val="8"/>
        <rFont val="Tahoma"/>
        <family val="2"/>
        <charset val="177"/>
      </rPr>
      <t>ג</t>
    </r>
    <r>
      <rPr>
        <sz val="8"/>
        <rFont val="Tahoma"/>
        <family val="2"/>
      </rPr>
      <t>'</t>
    </r>
    <r>
      <rPr>
        <sz val="8"/>
        <rFont val="Tahoma"/>
        <family val="2"/>
        <charset val="177"/>
      </rPr>
      <t>נרל אלקטריק נסחר בחו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ל</t>
    </r>
    <r>
      <rPr>
        <sz val="8"/>
        <rFont val="Tahoma"/>
        <family val="2"/>
      </rPr>
      <t>-</t>
    </r>
    <r>
      <rPr>
        <sz val="8"/>
        <rFont val="Tahoma"/>
        <family val="2"/>
      </rPr>
      <t>דיבידנד לקבל</t>
    </r>
  </si>
  <si>
    <t>1010589070</t>
  </si>
  <si>
    <r>
      <rPr>
        <sz val="8"/>
        <rFont val="Tahoma"/>
        <family val="2"/>
      </rPr>
      <t>MERCK &amp; CO(MRK) -</t>
    </r>
    <r>
      <rPr>
        <sz val="8"/>
        <rFont val="Tahoma"/>
        <family val="2"/>
      </rPr>
      <t>דיבידנד לקבל</t>
    </r>
  </si>
  <si>
    <t>1010403430</t>
  </si>
  <si>
    <r>
      <rPr>
        <sz val="8"/>
        <rFont val="Tahoma"/>
        <family val="2"/>
      </rPr>
      <t>(SPY)</t>
    </r>
    <r>
      <rPr>
        <sz val="8"/>
        <rFont val="Tahoma"/>
        <family val="2"/>
        <charset val="177"/>
      </rPr>
      <t>אס</t>
    </r>
    <r>
      <rPr>
        <sz val="8"/>
        <rFont val="Tahoma"/>
        <family val="2"/>
      </rPr>
      <t>.</t>
    </r>
    <r>
      <rPr>
        <sz val="8"/>
        <rFont val="Tahoma"/>
        <family val="2"/>
        <charset val="177"/>
      </rPr>
      <t>פי</t>
    </r>
    <r>
      <rPr>
        <sz val="8"/>
        <rFont val="Tahoma"/>
        <family val="2"/>
      </rPr>
      <t>.</t>
    </r>
    <r>
      <rPr>
        <sz val="8"/>
        <rFont val="Tahoma"/>
        <family val="2"/>
        <charset val="177"/>
      </rPr>
      <t>די נסחר בדולר</t>
    </r>
    <r>
      <rPr>
        <sz val="8"/>
        <rFont val="Tahoma"/>
        <family val="2"/>
      </rPr>
      <t>-</t>
    </r>
    <r>
      <rPr>
        <sz val="8"/>
        <rFont val="Tahoma"/>
        <family val="2"/>
      </rPr>
      <t>דיבידנד לקבל</t>
    </r>
  </si>
  <si>
    <t>1105678720</t>
  </si>
  <si>
    <r>
      <rPr>
        <sz val="8"/>
        <rFont val="Tahoma"/>
        <family val="2"/>
        <charset val="177"/>
      </rPr>
      <t>איסתא מ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ר</t>
    </r>
    <r>
      <rPr>
        <sz val="8"/>
        <rFont val="Tahoma"/>
        <family val="2"/>
      </rPr>
      <t>-</t>
    </r>
    <r>
      <rPr>
        <sz val="8"/>
        <rFont val="Tahoma"/>
        <family val="2"/>
      </rPr>
      <t>דיבידנד לקבל</t>
    </r>
  </si>
  <si>
    <t>10810740</t>
  </si>
  <si>
    <r>
      <rPr>
        <sz val="8"/>
        <rFont val="Tahoma"/>
        <family val="2"/>
      </rPr>
      <t>'</t>
    </r>
    <r>
      <rPr>
        <sz val="8"/>
        <rFont val="Tahoma"/>
        <family val="2"/>
        <charset val="177"/>
      </rPr>
      <t>דלק מערכות רכב מר</t>
    </r>
    <r>
      <rPr>
        <sz val="8"/>
        <rFont val="Tahoma"/>
        <family val="2"/>
      </rPr>
      <t>-</t>
    </r>
    <r>
      <rPr>
        <sz val="8"/>
        <rFont val="Tahoma"/>
        <family val="2"/>
      </rPr>
      <t>דיבידנד לקבל</t>
    </r>
  </si>
  <si>
    <t>8290100</t>
  </si>
  <si>
    <r>
      <rPr>
        <b/>
        <sz val="8"/>
        <rFont val="Tahoma"/>
        <family val="2"/>
      </rPr>
      <t>1.</t>
    </r>
    <r>
      <rPr>
        <b/>
        <sz val="8"/>
        <rFont val="Tahoma"/>
        <family val="2"/>
        <charset val="177"/>
      </rPr>
      <t>ט</t>
    </r>
    <r>
      <rPr>
        <b/>
        <sz val="8"/>
        <rFont val="Tahoma"/>
        <family val="2"/>
      </rPr>
      <t>.</t>
    </r>
    <r>
      <rPr>
        <b/>
        <sz val="8"/>
        <rFont val="Tahoma"/>
        <family val="2"/>
      </rPr>
      <t>יתרות התחייבות להשקעה</t>
    </r>
  </si>
  <si>
    <t>סכום ההתחייבות</t>
  </si>
  <si>
    <t>תאריך סיום ההתחייבות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</si>
  <si>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'</t>
    </r>
    <r>
      <rPr>
        <b/>
        <sz val="8"/>
        <rFont val="Tahoma"/>
        <family val="2"/>
      </rPr>
      <t>כ יתרות התחייבות להשקעה</t>
    </r>
  </si>
  <si>
    <r>
      <rPr>
        <b/>
        <sz val="8"/>
        <rFont val="Tahoma"/>
        <family val="2"/>
      </rPr>
      <t>*</t>
    </r>
    <r>
      <rPr>
        <b/>
        <sz val="8"/>
        <rFont val="Tahoma"/>
        <family val="2"/>
        <charset val="177"/>
      </rPr>
      <t>בעל ענין</t>
    </r>
    <r>
      <rPr>
        <b/>
        <sz val="8"/>
        <rFont val="Tahoma"/>
        <family val="2"/>
      </rPr>
      <t>/</t>
    </r>
    <r>
      <rPr>
        <b/>
        <sz val="8"/>
        <rFont val="Tahoma"/>
        <family val="2"/>
      </rPr>
      <t>צד קשור</t>
    </r>
  </si>
  <si>
    <r>
      <rPr>
        <b/>
        <sz val="8"/>
        <rFont val="Tahoma"/>
        <family val="2"/>
      </rPr>
      <t>2.</t>
    </r>
    <r>
      <rPr>
        <b/>
        <sz val="8"/>
        <rFont val="Tahoma"/>
        <family val="2"/>
        <charset val="177"/>
      </rPr>
      <t>א</t>
    </r>
    <r>
      <rPr>
        <b/>
        <sz val="8"/>
        <rFont val="Tahoma"/>
        <family val="2"/>
      </rPr>
      <t>.</t>
    </r>
    <r>
      <rPr>
        <b/>
        <sz val="8"/>
        <rFont val="Tahoma"/>
        <family val="2"/>
        <charset val="177"/>
      </rPr>
      <t>אג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ח קונצרי סחיר</t>
    </r>
  </si>
  <si>
    <t>ריבית אפקטיבית</t>
  </si>
  <si>
    <t>עלות מתואמת</t>
  </si>
  <si>
    <t>אחוזים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</si>
  <si>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אג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ח קונצרני סחיר</t>
    </r>
  </si>
  <si>
    <r>
      <rPr>
        <b/>
        <sz val="8"/>
        <rFont val="Tahoma"/>
        <family val="2"/>
      </rPr>
      <t>2.</t>
    </r>
    <r>
      <rPr>
        <b/>
        <sz val="8"/>
        <rFont val="Tahoma"/>
        <family val="2"/>
        <charset val="177"/>
      </rPr>
      <t>ב</t>
    </r>
    <r>
      <rPr>
        <b/>
        <sz val="8"/>
        <rFont val="Tahoma"/>
        <family val="2"/>
      </rPr>
      <t>.</t>
    </r>
    <r>
      <rPr>
        <b/>
        <sz val="8"/>
        <rFont val="Tahoma"/>
        <family val="2"/>
        <charset val="177"/>
      </rPr>
      <t>אג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ח קונצרני לא סחיר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</si>
  <si>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אג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ח קונצרני לא סחיר בישראל</t>
    </r>
  </si>
  <si>
    <t>בישראל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</si>
  <si>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צמוד מדד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</si>
  <si>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לא צמוד מדד</t>
    </r>
  </si>
  <si>
    <r>
      <rPr>
        <b/>
        <sz val="8"/>
        <rFont val="Tahoma"/>
        <family val="2"/>
      </rPr>
      <t>2.</t>
    </r>
    <r>
      <rPr>
        <b/>
        <sz val="8"/>
        <rFont val="Tahoma"/>
        <family val="2"/>
        <charset val="177"/>
      </rPr>
      <t>ג</t>
    </r>
    <r>
      <rPr>
        <b/>
        <sz val="8"/>
        <rFont val="Tahoma"/>
        <family val="2"/>
      </rPr>
      <t>.</t>
    </r>
    <r>
      <rPr>
        <b/>
        <sz val="8"/>
        <rFont val="Tahoma"/>
        <family val="2"/>
      </rPr>
      <t>מסגרות אשראי מנוצלות ללווים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</si>
  <si>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מסגרות אשראי מנוצלות ללווים</t>
    </r>
  </si>
  <si>
    <t>טנא הון צמיחה</t>
  </si>
  <si>
    <t>פלנוס מזנין</t>
  </si>
  <si>
    <t>פלנוס 3</t>
  </si>
  <si>
    <t>Klirmark opportunity fund</t>
  </si>
  <si>
    <t>מנוף 1</t>
  </si>
  <si>
    <t>מנוף 2</t>
  </si>
  <si>
    <t>נוי חוצה ישראל</t>
  </si>
  <si>
    <t>פרופימקס</t>
  </si>
  <si>
    <t>Golden Tree</t>
  </si>
  <si>
    <t>עמית א</t>
  </si>
  <si>
    <t>עמית ב</t>
  </si>
  <si>
    <t>עמית ג</t>
  </si>
  <si>
    <t>עמית ד</t>
  </si>
  <si>
    <t>עמית ה</t>
  </si>
  <si>
    <t>עמית ו</t>
  </si>
  <si>
    <t>מידרוג</t>
  </si>
  <si>
    <t>פנימי</t>
  </si>
  <si>
    <t>S&amp;P</t>
  </si>
  <si>
    <t>MOODIES</t>
  </si>
  <si>
    <t>הבינלאומי ש"ה משני2019 6.5%</t>
  </si>
  <si>
    <t>לאומי ש"ה משני עליון2019 6.2%</t>
  </si>
  <si>
    <t>נדל"ן ובינוי</t>
  </si>
  <si>
    <t>שעור מסך נכסי השקעה</t>
  </si>
  <si>
    <t>גורם סנ</t>
  </si>
  <si>
    <t>גורם ב</t>
  </si>
  <si>
    <t>גורם סל</t>
  </si>
  <si>
    <t>גורם ה</t>
  </si>
  <si>
    <t>גורם כב</t>
  </si>
  <si>
    <t>גורם יח</t>
  </si>
  <si>
    <t>גורם כח</t>
  </si>
  <si>
    <t>גורם סמ</t>
  </si>
  <si>
    <t>גורם יג</t>
  </si>
  <si>
    <t>גורם נג</t>
  </si>
  <si>
    <t>גורם כא</t>
  </si>
  <si>
    <t>גורם יא</t>
  </si>
  <si>
    <t>גורם סב</t>
  </si>
  <si>
    <t>גורם כז</t>
  </si>
  <si>
    <t>גורם יז</t>
  </si>
  <si>
    <t>גורם לו</t>
  </si>
  <si>
    <t>גורם סג</t>
  </si>
  <si>
    <t>גורם לג</t>
  </si>
  <si>
    <t>גורם נד</t>
  </si>
  <si>
    <t>גורם יט</t>
  </si>
  <si>
    <t>גורם סה</t>
  </si>
  <si>
    <t>גורם כג</t>
  </si>
  <si>
    <t>גורם כט</t>
  </si>
  <si>
    <t>גורם טז</t>
  </si>
  <si>
    <t>גורם סח</t>
  </si>
  <si>
    <t>גורם סז</t>
  </si>
  <si>
    <t>גורם סא</t>
  </si>
  <si>
    <t>גורם ס</t>
  </si>
  <si>
    <t>גורם לה</t>
  </si>
  <si>
    <t>גורם לז</t>
  </si>
  <si>
    <t>גורם כ</t>
  </si>
  <si>
    <t>גורם ל</t>
  </si>
  <si>
    <t>גורם לד</t>
  </si>
  <si>
    <t>גורם יד</t>
  </si>
  <si>
    <t>גורם ג</t>
  </si>
  <si>
    <t>גורם ט</t>
  </si>
  <si>
    <t>סה"כ גליל</t>
  </si>
  <si>
    <t>סה"כ שחר</t>
  </si>
  <si>
    <t>סה"כ חץ</t>
  </si>
  <si>
    <t>סה"כ ערד</t>
  </si>
  <si>
    <t>סה"כ מירון</t>
  </si>
  <si>
    <t>סה"כ פיקדונות חשכ"ל</t>
  </si>
  <si>
    <t>סה"כ אחר</t>
  </si>
  <si>
    <t>שכבת חוב (Tranch) בדרוג AA- ומעלה</t>
  </si>
  <si>
    <t>שכבת חוב (Tranch) בדרוג BBB- עד A+</t>
  </si>
  <si>
    <t>שכבת חוב (Tranch) בדרוג BB+ ומטה</t>
  </si>
  <si>
    <t>שכבת הון (Equity Tranch)</t>
  </si>
  <si>
    <t>33-111111111</t>
  </si>
  <si>
    <t>33-11111111100</t>
  </si>
  <si>
    <t>33-912019</t>
  </si>
  <si>
    <t>33-110002805</t>
  </si>
  <si>
    <t>33-110003068</t>
  </si>
  <si>
    <t>33-111111222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</si>
</sst>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64" formatCode="yyyy\-mm\-dd"/>
  </numFmts>
  <fonts count="10" x14ac:knownFonts="1">
    <font>
      <sz val="10"/>
      <name val="Arial"/>
      <family val="2"/>
    </font>
    <font>
      <sz val="10"/>
      <name val="Arial"/>
      <family val="2"/>
    </font>
    <font>
      <b/>
      <sz val="10"/>
      <name val="Tahoma"/>
      <family val="2"/>
    </font>
    <font>
      <b/>
      <sz val="10"/>
      <name val="Tahoma"/>
      <family val="2"/>
      <charset val="177"/>
    </font>
    <font>
      <b/>
      <sz val="8"/>
      <name val="Tahoma"/>
      <family val="2"/>
    </font>
    <font>
      <b/>
      <sz val="8"/>
      <name val="Tahoma"/>
      <family val="2"/>
      <charset val="177"/>
    </font>
    <font>
      <sz val="8"/>
      <name val="Tahoma"/>
      <family val="2"/>
    </font>
    <font>
      <sz val="8"/>
      <name val="Tahoma"/>
      <family val="2"/>
      <charset val="177"/>
    </font>
    <font>
      <sz val="9"/>
      <name val="Arial"/>
      <family val="2"/>
    </font>
    <font>
      <b/>
      <sz val="9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99"/>
        <bgColor rgb="FFFFFFCC"/>
      </patternFill>
    </fill>
    <fill>
      <patternFill patternType="solid">
        <fgColor rgb="FF00FF00"/>
        <bgColor rgb="FF33CCCC"/>
      </patternFill>
    </fill>
    <fill>
      <patternFill patternType="solid">
        <fgColor rgb="FF00CCFF"/>
        <bgColor rgb="FF33CCCC"/>
      </patternFill>
    </fill>
    <fill>
      <patternFill patternType="solid">
        <fgColor rgb="FFFFFFFF"/>
        <bgColor rgb="FFFFFFCC"/>
      </patternFill>
    </fill>
    <fill>
      <patternFill patternType="solid">
        <fgColor rgb="FFFF9900"/>
        <bgColor rgb="FFFFCC00"/>
      </patternFill>
    </fill>
    <fill>
      <patternFill patternType="solid">
        <fgColor indexed="4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1" fillId="0" borderId="0" applyBorder="0" applyAlignment="0" applyProtection="0"/>
  </cellStyleXfs>
  <cellXfs count="46">
    <xf numFmtId="0" fontId="0" fillId="0" borderId="0" xfId="0"/>
    <xf numFmtId="0" fontId="0" fillId="0" borderId="0" xfId="0" applyFont="1" applyBorder="1" applyAlignment="1"/>
    <xf numFmtId="0" fontId="2" fillId="2" borderId="0" xfId="0" applyFont="1" applyFill="1" applyBorder="1" applyAlignment="1">
      <alignment horizontal="right"/>
    </xf>
    <xf numFmtId="0" fontId="3" fillId="2" borderId="0" xfId="0" applyFont="1" applyFill="1" applyBorder="1" applyAlignment="1">
      <alignment horizontal="right"/>
    </xf>
    <xf numFmtId="0" fontId="4" fillId="3" borderId="0" xfId="0" applyFont="1" applyFill="1" applyBorder="1" applyAlignment="1">
      <alignment horizontal="right" wrapText="1"/>
    </xf>
    <xf numFmtId="0" fontId="4" fillId="4" borderId="0" xfId="0" applyFont="1" applyFill="1" applyBorder="1" applyAlignment="1">
      <alignment horizontal="center" wrapText="1"/>
    </xf>
    <xf numFmtId="0" fontId="5" fillId="4" borderId="0" xfId="0" applyFont="1" applyFill="1" applyBorder="1" applyAlignment="1">
      <alignment horizontal="center" wrapText="1"/>
    </xf>
    <xf numFmtId="0" fontId="4" fillId="4" borderId="0" xfId="0" applyFont="1" applyFill="1" applyBorder="1" applyAlignment="1">
      <alignment horizontal="right" wrapText="1"/>
    </xf>
    <xf numFmtId="0" fontId="5" fillId="4" borderId="0" xfId="0" applyFont="1" applyFill="1" applyBorder="1" applyAlignment="1">
      <alignment horizontal="right" wrapText="1"/>
    </xf>
    <xf numFmtId="4" fontId="5" fillId="5" borderId="0" xfId="0" applyNumberFormat="1" applyFont="1" applyFill="1" applyBorder="1" applyAlignment="1">
      <alignment horizontal="right" wrapText="1"/>
    </xf>
    <xf numFmtId="0" fontId="4" fillId="5" borderId="0" xfId="0" applyFont="1" applyFill="1" applyBorder="1" applyAlignment="1">
      <alignment horizontal="right" wrapText="1"/>
    </xf>
    <xf numFmtId="0" fontId="5" fillId="5" borderId="0" xfId="0" applyFont="1" applyFill="1" applyBorder="1" applyAlignment="1">
      <alignment horizontal="right" wrapText="1"/>
    </xf>
    <xf numFmtId="0" fontId="5" fillId="3" borderId="0" xfId="0" applyFont="1" applyFill="1" applyBorder="1" applyAlignment="1">
      <alignment horizontal="right" wrapText="1"/>
    </xf>
    <xf numFmtId="0" fontId="4" fillId="6" borderId="0" xfId="0" applyFont="1" applyFill="1" applyBorder="1" applyAlignment="1">
      <alignment horizontal="right" wrapText="1"/>
    </xf>
    <xf numFmtId="4" fontId="5" fillId="6" borderId="0" xfId="0" applyNumberFormat="1" applyFont="1" applyFill="1" applyBorder="1" applyAlignment="1">
      <alignment horizontal="right" wrapText="1"/>
    </xf>
    <xf numFmtId="4" fontId="5" fillId="4" borderId="0" xfId="0" applyNumberFormat="1" applyFont="1" applyFill="1" applyBorder="1" applyAlignment="1">
      <alignment horizontal="right" wrapText="1"/>
    </xf>
    <xf numFmtId="0" fontId="6" fillId="5" borderId="1" xfId="0" applyFont="1" applyFill="1" applyBorder="1" applyAlignment="1" applyProtection="1">
      <alignment horizontal="right" wrapText="1"/>
      <protection locked="0"/>
    </xf>
    <xf numFmtId="0" fontId="7" fillId="5" borderId="1" xfId="0" applyFont="1" applyFill="1" applyBorder="1" applyAlignment="1" applyProtection="1">
      <alignment horizontal="right" wrapText="1"/>
      <protection locked="0"/>
    </xf>
    <xf numFmtId="4" fontId="7" fillId="5" borderId="1" xfId="0" applyNumberFormat="1" applyFont="1" applyFill="1" applyBorder="1" applyAlignment="1" applyProtection="1">
      <alignment horizontal="right" wrapText="1"/>
      <protection locked="0"/>
    </xf>
    <xf numFmtId="0" fontId="5" fillId="6" borderId="0" xfId="0" applyFont="1" applyFill="1" applyBorder="1" applyAlignment="1">
      <alignment horizontal="right" wrapText="1"/>
    </xf>
    <xf numFmtId="4" fontId="7" fillId="4" borderId="0" xfId="0" applyNumberFormat="1" applyFont="1" applyFill="1" applyBorder="1" applyAlignment="1">
      <alignment horizontal="right" wrapText="1"/>
    </xf>
    <xf numFmtId="4" fontId="4" fillId="7" borderId="0" xfId="0" applyNumberFormat="1" applyFont="1" applyFill="1" applyBorder="1" applyAlignment="1">
      <alignment horizontal="right" wrapText="1"/>
    </xf>
    <xf numFmtId="4" fontId="4" fillId="6" borderId="0" xfId="0" applyNumberFormat="1" applyFont="1" applyFill="1" applyBorder="1" applyAlignment="1">
      <alignment horizontal="right" wrapText="1"/>
    </xf>
    <xf numFmtId="4" fontId="4" fillId="4" borderId="0" xfId="0" applyNumberFormat="1" applyFont="1" applyFill="1" applyBorder="1" applyAlignment="1">
      <alignment horizontal="right" wrapText="1"/>
    </xf>
    <xf numFmtId="0" fontId="4" fillId="0" borderId="1" xfId="0" applyFont="1" applyFill="1" applyBorder="1" applyAlignment="1">
      <alignment horizontal="right" wrapText="1"/>
    </xf>
    <xf numFmtId="0" fontId="9" fillId="0" borderId="1" xfId="0" applyFont="1" applyFill="1" applyBorder="1" applyAlignment="1">
      <alignment horizontal="right" readingOrder="2"/>
    </xf>
    <xf numFmtId="43" fontId="8" fillId="0" borderId="1" xfId="1" applyFont="1" applyFill="1" applyBorder="1" applyAlignment="1">
      <alignment horizontal="center"/>
    </xf>
    <xf numFmtId="14" fontId="8" fillId="0" borderId="1" xfId="1" applyNumberFormat="1" applyFont="1" applyFill="1" applyBorder="1" applyAlignment="1">
      <alignment horizontal="center"/>
    </xf>
    <xf numFmtId="0" fontId="7" fillId="5" borderId="1" xfId="0" applyFont="1" applyFill="1" applyBorder="1" applyAlignment="1" applyProtection="1">
      <alignment wrapText="1"/>
      <protection locked="0"/>
    </xf>
    <xf numFmtId="0" fontId="4" fillId="4" borderId="0" xfId="0" applyFont="1" applyFill="1" applyBorder="1" applyAlignment="1">
      <alignment wrapText="1"/>
    </xf>
    <xf numFmtId="0" fontId="6" fillId="5" borderId="1" xfId="0" applyFont="1" applyFill="1" applyBorder="1" applyAlignment="1" applyProtection="1">
      <alignment wrapText="1"/>
      <protection locked="0"/>
    </xf>
    <xf numFmtId="0" fontId="0" fillId="0" borderId="0" xfId="0" applyFill="1"/>
    <xf numFmtId="43" fontId="4" fillId="4" borderId="0" xfId="0" applyNumberFormat="1" applyFont="1" applyFill="1" applyBorder="1" applyAlignment="1">
      <alignment horizontal="right" wrapText="1"/>
    </xf>
    <xf numFmtId="43" fontId="4" fillId="6" borderId="0" xfId="0" applyNumberFormat="1" applyFont="1" applyFill="1" applyBorder="1" applyAlignment="1">
      <alignment horizontal="right" wrapText="1"/>
    </xf>
    <xf numFmtId="0" fontId="4" fillId="6" borderId="0" xfId="0" applyFont="1" applyFill="1" applyBorder="1" applyAlignment="1">
      <alignment wrapText="1"/>
    </xf>
    <xf numFmtId="2" fontId="4" fillId="4" borderId="0" xfId="0" applyNumberFormat="1" applyFont="1" applyFill="1" applyBorder="1" applyAlignment="1">
      <alignment horizontal="right" wrapText="1"/>
    </xf>
    <xf numFmtId="0" fontId="0" fillId="0" borderId="1" xfId="0" applyFill="1" applyBorder="1"/>
    <xf numFmtId="164" fontId="6" fillId="0" borderId="1" xfId="0" applyNumberFormat="1" applyFont="1" applyFill="1" applyBorder="1" applyAlignment="1" applyProtection="1">
      <alignment horizontal="right" wrapText="1"/>
      <protection locked="0"/>
    </xf>
    <xf numFmtId="43" fontId="1" fillId="0" borderId="1" xfId="1" applyBorder="1"/>
    <xf numFmtId="2" fontId="6" fillId="0" borderId="1" xfId="0" applyNumberFormat="1" applyFont="1" applyFill="1" applyBorder="1" applyAlignment="1">
      <alignment horizontal="right" wrapText="1"/>
    </xf>
    <xf numFmtId="0" fontId="6" fillId="0" borderId="1" xfId="0" applyFont="1" applyFill="1" applyBorder="1" applyAlignment="1" applyProtection="1">
      <alignment horizontal="right" wrapText="1"/>
      <protection locked="0"/>
    </xf>
    <xf numFmtId="0" fontId="6" fillId="0" borderId="1" xfId="0" applyFont="1" applyFill="1" applyBorder="1" applyAlignment="1" applyProtection="1">
      <alignment wrapText="1"/>
      <protection locked="0"/>
    </xf>
    <xf numFmtId="4" fontId="6" fillId="0" borderId="1" xfId="0" applyNumberFormat="1" applyFont="1" applyFill="1" applyBorder="1" applyAlignment="1" applyProtection="1">
      <alignment horizontal="right" wrapText="1"/>
      <protection locked="0"/>
    </xf>
    <xf numFmtId="4" fontId="6" fillId="0" borderId="1" xfId="0" applyNumberFormat="1" applyFont="1" applyFill="1" applyBorder="1" applyAlignment="1">
      <alignment horizontal="right" wrapText="1"/>
    </xf>
    <xf numFmtId="4" fontId="0" fillId="0" borderId="0" xfId="0" applyNumberFormat="1"/>
    <xf numFmtId="0" fontId="7" fillId="5" borderId="1" xfId="0" applyNumberFormat="1" applyFont="1" applyFill="1" applyBorder="1" applyAlignment="1" applyProtection="1">
      <alignment horizontal="right" wrapText="1"/>
      <protection locked="0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53"/>
  <sheetViews>
    <sheetView rightToLeft="1" tabSelected="1" zoomScaleNormal="100" workbookViewId="0">
      <selection activeCell="J18" sqref="J18"/>
    </sheetView>
  </sheetViews>
  <sheetFormatPr defaultRowHeight="12.75" x14ac:dyDescent="0.2"/>
  <cols>
    <col min="1" max="1" width="2" style="1"/>
    <col min="2" max="2" width="34" style="1"/>
    <col min="3" max="3" width="20" style="1"/>
    <col min="4" max="4" width="19" style="1"/>
  </cols>
  <sheetData>
    <row r="2" spans="1:4" x14ac:dyDescent="0.2">
      <c r="B2" s="2" t="s">
        <v>0</v>
      </c>
    </row>
    <row r="3" spans="1:4" x14ac:dyDescent="0.2">
      <c r="B3" s="3" t="s">
        <v>1</v>
      </c>
    </row>
    <row r="4" spans="1:4" x14ac:dyDescent="0.2">
      <c r="B4" s="3" t="s">
        <v>2</v>
      </c>
    </row>
    <row r="5" spans="1:4" x14ac:dyDescent="0.2">
      <c r="B5" s="3" t="s">
        <v>3</v>
      </c>
    </row>
    <row r="6" spans="1:4" x14ac:dyDescent="0.2">
      <c r="A6" s="4"/>
      <c r="B6" s="4" t="s">
        <v>4</v>
      </c>
      <c r="C6" s="4"/>
      <c r="D6" s="4"/>
    </row>
    <row r="7" spans="1:4" x14ac:dyDescent="0.2">
      <c r="A7" s="5"/>
      <c r="B7" s="5"/>
      <c r="C7" s="5" t="s">
        <v>5</v>
      </c>
      <c r="D7" s="5" t="s">
        <v>6</v>
      </c>
    </row>
    <row r="8" spans="1:4" x14ac:dyDescent="0.2">
      <c r="A8" s="5"/>
      <c r="B8" s="5"/>
      <c r="C8" s="5" t="s">
        <v>7</v>
      </c>
      <c r="D8" s="5" t="s">
        <v>8</v>
      </c>
    </row>
    <row r="9" spans="1:4" x14ac:dyDescent="0.2">
      <c r="A9" s="5"/>
      <c r="B9" s="5"/>
      <c r="C9" s="6" t="s">
        <v>9</v>
      </c>
      <c r="D9" s="6" t="s">
        <v>10</v>
      </c>
    </row>
    <row r="10" spans="1:4" x14ac:dyDescent="0.2">
      <c r="A10" s="7"/>
      <c r="B10" s="8" t="s">
        <v>11</v>
      </c>
      <c r="C10" s="7"/>
      <c r="D10" s="7"/>
    </row>
    <row r="11" spans="1:4" x14ac:dyDescent="0.2">
      <c r="A11" s="7"/>
      <c r="B11" s="7" t="s">
        <v>12</v>
      </c>
      <c r="C11" s="9">
        <v>30433.86</v>
      </c>
      <c r="D11" s="9">
        <v>4.1541236937855963</v>
      </c>
    </row>
    <row r="12" spans="1:4" x14ac:dyDescent="0.2">
      <c r="A12" s="7"/>
      <c r="B12" s="7" t="s">
        <v>13</v>
      </c>
      <c r="C12" s="7"/>
      <c r="D12" s="7"/>
    </row>
    <row r="13" spans="1:4" x14ac:dyDescent="0.2">
      <c r="A13" s="7"/>
      <c r="B13" s="8" t="s">
        <v>14</v>
      </c>
      <c r="C13" s="9">
        <v>206725.44999999998</v>
      </c>
      <c r="D13" s="9">
        <v>28.217356916062879</v>
      </c>
    </row>
    <row r="14" spans="1:4" x14ac:dyDescent="0.2">
      <c r="A14" s="7"/>
      <c r="B14" s="8" t="s">
        <v>15</v>
      </c>
      <c r="C14" s="9">
        <v>0</v>
      </c>
      <c r="D14" s="9">
        <v>0</v>
      </c>
    </row>
    <row r="15" spans="1:4" x14ac:dyDescent="0.2">
      <c r="A15" s="7"/>
      <c r="B15" s="8" t="s">
        <v>16</v>
      </c>
      <c r="C15" s="9">
        <v>142582.44000000003</v>
      </c>
      <c r="D15" s="9">
        <v>19.462043011361793</v>
      </c>
    </row>
    <row r="16" spans="1:4" x14ac:dyDescent="0.2">
      <c r="A16" s="7"/>
      <c r="B16" s="8" t="s">
        <v>17</v>
      </c>
      <c r="C16" s="9">
        <v>87498.29</v>
      </c>
      <c r="D16" s="9">
        <v>11.943234267842568</v>
      </c>
    </row>
    <row r="17" spans="1:4" x14ac:dyDescent="0.2">
      <c r="A17" s="7"/>
      <c r="B17" s="8" t="s">
        <v>18</v>
      </c>
      <c r="C17" s="9">
        <v>48541.560000000005</v>
      </c>
      <c r="D17" s="9">
        <v>6.6257663184793234</v>
      </c>
    </row>
    <row r="18" spans="1:4" x14ac:dyDescent="0.2">
      <c r="A18" s="7"/>
      <c r="B18" s="8" t="s">
        <v>19</v>
      </c>
      <c r="C18" s="9">
        <v>51058.429999999993</v>
      </c>
      <c r="D18" s="9">
        <v>6.9693109526853734</v>
      </c>
    </row>
    <row r="19" spans="1:4" x14ac:dyDescent="0.2">
      <c r="A19" s="7"/>
      <c r="B19" s="8" t="s">
        <v>20</v>
      </c>
      <c r="C19" s="9">
        <v>15.26</v>
      </c>
      <c r="D19" s="9">
        <v>2.0829407629255107E-3</v>
      </c>
    </row>
    <row r="20" spans="1:4" x14ac:dyDescent="0.2">
      <c r="A20" s="7"/>
      <c r="B20" s="8" t="s">
        <v>21</v>
      </c>
      <c r="C20" s="9">
        <v>0</v>
      </c>
      <c r="D20" s="9">
        <v>0</v>
      </c>
    </row>
    <row r="21" spans="1:4" x14ac:dyDescent="0.2">
      <c r="A21" s="7"/>
      <c r="B21" s="8" t="s">
        <v>22</v>
      </c>
      <c r="C21" s="9">
        <v>0</v>
      </c>
      <c r="D21" s="9">
        <v>0</v>
      </c>
    </row>
    <row r="22" spans="1:4" x14ac:dyDescent="0.2">
      <c r="A22" s="7"/>
      <c r="B22" s="8" t="s">
        <v>23</v>
      </c>
      <c r="C22" s="9">
        <v>952.11</v>
      </c>
      <c r="D22" s="9">
        <v>0.12995994297437802</v>
      </c>
    </row>
    <row r="23" spans="1:4" x14ac:dyDescent="0.2">
      <c r="A23" s="7"/>
      <c r="B23" s="7" t="s">
        <v>24</v>
      </c>
      <c r="C23" s="7"/>
      <c r="D23" s="7"/>
    </row>
    <row r="24" spans="1:4" x14ac:dyDescent="0.2">
      <c r="A24" s="7"/>
      <c r="B24" s="8" t="s">
        <v>14</v>
      </c>
      <c r="C24" s="9">
        <v>0</v>
      </c>
      <c r="D24" s="9">
        <v>0</v>
      </c>
    </row>
    <row r="25" spans="1:4" x14ac:dyDescent="0.2">
      <c r="A25" s="7"/>
      <c r="B25" s="8" t="s">
        <v>15</v>
      </c>
      <c r="C25" s="9">
        <v>0</v>
      </c>
      <c r="D25" s="9">
        <v>0</v>
      </c>
    </row>
    <row r="26" spans="1:4" x14ac:dyDescent="0.2">
      <c r="A26" s="7"/>
      <c r="B26" s="8" t="s">
        <v>16</v>
      </c>
      <c r="C26" s="9">
        <v>43699.079999999994</v>
      </c>
      <c r="D26" s="9">
        <v>5.9647834229582521</v>
      </c>
    </row>
    <row r="27" spans="1:4" x14ac:dyDescent="0.2">
      <c r="A27" s="7"/>
      <c r="B27" s="8" t="s">
        <v>17</v>
      </c>
      <c r="C27" s="9">
        <v>0.01</v>
      </c>
      <c r="D27" s="9">
        <v>1.3649677345514488E-6</v>
      </c>
    </row>
    <row r="28" spans="1:4" x14ac:dyDescent="0.2">
      <c r="A28" s="7"/>
      <c r="B28" s="8" t="s">
        <v>25</v>
      </c>
      <c r="C28" s="9">
        <v>15125.08</v>
      </c>
      <c r="D28" s="9">
        <v>2.0645246182509425</v>
      </c>
    </row>
    <row r="29" spans="1:4" x14ac:dyDescent="0.2">
      <c r="A29" s="7"/>
      <c r="B29" s="8" t="s">
        <v>26</v>
      </c>
      <c r="C29" s="9">
        <v>87.47</v>
      </c>
      <c r="D29" s="9">
        <v>1.1939372774121522E-2</v>
      </c>
    </row>
    <row r="30" spans="1:4" x14ac:dyDescent="0.2">
      <c r="A30" s="7"/>
      <c r="B30" s="8" t="s">
        <v>27</v>
      </c>
      <c r="C30" s="9">
        <v>137.52000000000001</v>
      </c>
      <c r="D30" s="9">
        <v>1.8771036285551525E-2</v>
      </c>
    </row>
    <row r="31" spans="1:4" x14ac:dyDescent="0.2">
      <c r="A31" s="7"/>
      <c r="B31" s="8" t="s">
        <v>28</v>
      </c>
      <c r="C31" s="9">
        <v>-76.399999999999977</v>
      </c>
      <c r="D31" s="9">
        <v>-1.0428353491973066E-2</v>
      </c>
    </row>
    <row r="32" spans="1:4" x14ac:dyDescent="0.2">
      <c r="A32" s="7"/>
      <c r="B32" s="8" t="s">
        <v>29</v>
      </c>
      <c r="C32" s="9">
        <v>21889.190000000002</v>
      </c>
      <c r="D32" s="9">
        <v>2.9878038085466234</v>
      </c>
    </row>
    <row r="33" spans="1:7" x14ac:dyDescent="0.2">
      <c r="A33" s="7"/>
      <c r="B33" s="7" t="s">
        <v>30</v>
      </c>
      <c r="C33" s="9">
        <f>הלוואות!M10</f>
        <v>54535.587506979966</v>
      </c>
      <c r="D33" s="9">
        <v>7.4378552371184377</v>
      </c>
      <c r="G33" s="44"/>
    </row>
    <row r="34" spans="1:7" x14ac:dyDescent="0.2">
      <c r="A34" s="7"/>
      <c r="B34" s="7" t="s">
        <v>31</v>
      </c>
      <c r="C34" s="9">
        <f>'פקדונות מעל 3 חודשים'!M10</f>
        <v>19851.976520000004</v>
      </c>
      <c r="D34" s="9">
        <v>2.7157998632438831</v>
      </c>
      <c r="G34" s="44"/>
    </row>
    <row r="35" spans="1:7" x14ac:dyDescent="0.2">
      <c r="A35" s="7"/>
      <c r="B35" s="7" t="s">
        <v>32</v>
      </c>
      <c r="C35" s="9">
        <v>0</v>
      </c>
      <c r="D35" s="9">
        <v>0</v>
      </c>
    </row>
    <row r="36" spans="1:7" x14ac:dyDescent="0.2">
      <c r="A36" s="7"/>
      <c r="B36" s="7" t="s">
        <v>33</v>
      </c>
      <c r="C36" s="9">
        <v>0</v>
      </c>
      <c r="D36" s="9">
        <v>0</v>
      </c>
    </row>
    <row r="37" spans="1:7" x14ac:dyDescent="0.2">
      <c r="A37" s="7"/>
      <c r="B37" s="7" t="s">
        <v>34</v>
      </c>
      <c r="C37" s="9">
        <v>-368.38000000000011</v>
      </c>
      <c r="D37" s="9">
        <v>-5.0282681405406295E-2</v>
      </c>
    </row>
    <row r="38" spans="1:7" x14ac:dyDescent="0.2">
      <c r="A38" s="7"/>
      <c r="B38" s="8" t="s">
        <v>35</v>
      </c>
      <c r="C38" s="7"/>
      <c r="D38" s="7"/>
    </row>
    <row r="39" spans="1:7" x14ac:dyDescent="0.2">
      <c r="A39" s="7"/>
      <c r="B39" s="7" t="s">
        <v>36</v>
      </c>
      <c r="C39" s="9">
        <v>0</v>
      </c>
      <c r="D39" s="9">
        <v>0</v>
      </c>
    </row>
    <row r="40" spans="1:7" x14ac:dyDescent="0.2">
      <c r="A40" s="7"/>
      <c r="B40" s="7" t="s">
        <v>37</v>
      </c>
      <c r="C40" s="9">
        <v>6478.0300000000007</v>
      </c>
      <c r="D40" s="9">
        <v>0.88423019334563224</v>
      </c>
    </row>
    <row r="41" spans="1:7" x14ac:dyDescent="0.2">
      <c r="A41" s="7"/>
      <c r="B41" s="7" t="s">
        <v>38</v>
      </c>
      <c r="C41" s="9">
        <v>3451.54</v>
      </c>
      <c r="D41" s="9">
        <v>0.47112407345137081</v>
      </c>
    </row>
    <row r="42" spans="1:7" x14ac:dyDescent="0.2">
      <c r="A42" s="7"/>
      <c r="B42" s="7" t="s">
        <v>39</v>
      </c>
      <c r="C42" s="9">
        <v>732618.04999999993</v>
      </c>
      <c r="D42" s="9">
        <v>100.00000000000003</v>
      </c>
    </row>
    <row r="43" spans="1:7" x14ac:dyDescent="0.2">
      <c r="A43" s="7"/>
      <c r="B43" s="7" t="s">
        <v>40</v>
      </c>
      <c r="C43" s="23">
        <v>3260.9755830200002</v>
      </c>
      <c r="D43" s="7"/>
    </row>
    <row r="44" spans="1:7" x14ac:dyDescent="0.2">
      <c r="A44" s="10"/>
      <c r="B44" s="11" t="s">
        <v>41</v>
      </c>
      <c r="C44" s="10"/>
      <c r="D44" s="10"/>
    </row>
    <row r="45" spans="1:7" x14ac:dyDescent="0.2">
      <c r="A45" s="7"/>
      <c r="B45" s="7"/>
      <c r="C45" s="7" t="s">
        <v>42</v>
      </c>
      <c r="D45" s="7" t="s">
        <v>43</v>
      </c>
    </row>
    <row r="46" spans="1:7" x14ac:dyDescent="0.2">
      <c r="A46" s="7"/>
      <c r="B46" s="7"/>
      <c r="C46" s="8" t="s">
        <v>9</v>
      </c>
      <c r="D46" s="8" t="s">
        <v>10</v>
      </c>
    </row>
    <row r="47" spans="1:7" x14ac:dyDescent="0.2">
      <c r="A47" s="7"/>
      <c r="B47" s="7"/>
      <c r="C47" s="10" t="s">
        <v>44</v>
      </c>
      <c r="D47" s="11" t="s">
        <v>45</v>
      </c>
    </row>
    <row r="48" spans="1:7" x14ac:dyDescent="0.2">
      <c r="A48" s="7"/>
      <c r="B48" s="7"/>
      <c r="C48" s="10" t="s">
        <v>46</v>
      </c>
      <c r="D48" s="11" t="s">
        <v>47</v>
      </c>
    </row>
    <row r="49" spans="1:4" x14ac:dyDescent="0.2">
      <c r="A49" s="7"/>
      <c r="B49" s="7"/>
      <c r="C49" s="10" t="s">
        <v>48</v>
      </c>
      <c r="D49" s="11" t="s">
        <v>49</v>
      </c>
    </row>
    <row r="50" spans="1:4" x14ac:dyDescent="0.2">
      <c r="A50" s="7"/>
      <c r="B50" s="7"/>
      <c r="C50" s="10" t="s">
        <v>50</v>
      </c>
      <c r="D50" s="11" t="s">
        <v>51</v>
      </c>
    </row>
    <row r="51" spans="1:4" x14ac:dyDescent="0.2">
      <c r="A51" s="7"/>
      <c r="B51" s="7"/>
      <c r="C51" s="10" t="s">
        <v>52</v>
      </c>
      <c r="D51" s="11" t="s">
        <v>53</v>
      </c>
    </row>
    <row r="52" spans="1:4" x14ac:dyDescent="0.2">
      <c r="A52" s="4"/>
      <c r="B52" s="4"/>
      <c r="C52" s="4"/>
      <c r="D52" s="4"/>
    </row>
    <row r="53" spans="1:4" x14ac:dyDescent="0.2">
      <c r="A53" s="3" t="s">
        <v>54</v>
      </c>
      <c r="B53" s="3" t="s">
        <v>55</v>
      </c>
    </row>
  </sheetData>
  <pageMargins left="0.74791666666666701" right="0.74791666666666701" top="0.98402777777777795" bottom="0.98402777777777795" header="0.51180555555555496" footer="0.51180555555555496"/>
  <pageSetup paperSize="9" firstPageNumber="0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4"/>
  <sheetViews>
    <sheetView rightToLeft="1" zoomScaleNormal="100" workbookViewId="0">
      <selection activeCell="A19" sqref="A19:XFD19"/>
    </sheetView>
  </sheetViews>
  <sheetFormatPr defaultRowHeight="12.75" x14ac:dyDescent="0.2"/>
  <cols>
    <col min="1" max="1" width="2" style="1"/>
    <col min="2" max="2" width="34" style="1"/>
    <col min="3" max="4" width="11" style="1"/>
    <col min="5" max="7" width="10" style="1"/>
    <col min="8" max="8" width="8" style="1"/>
    <col min="9" max="9" width="10" style="1"/>
    <col min="10" max="10" width="22" style="1"/>
    <col min="11" max="11" width="24" style="1"/>
    <col min="12" max="12" width="23" style="1"/>
    <col min="13" max="13" width="2" style="1"/>
  </cols>
  <sheetData>
    <row r="2" spans="1:13" x14ac:dyDescent="0.2">
      <c r="B2" s="2" t="s">
        <v>0</v>
      </c>
    </row>
    <row r="3" spans="1:13" x14ac:dyDescent="0.2">
      <c r="B3" s="3" t="s">
        <v>1</v>
      </c>
    </row>
    <row r="4" spans="1:13" x14ac:dyDescent="0.2">
      <c r="B4" s="3" t="s">
        <v>2</v>
      </c>
    </row>
    <row r="5" spans="1:13" x14ac:dyDescent="0.2">
      <c r="B5" s="3" t="s">
        <v>3</v>
      </c>
    </row>
    <row r="6" spans="1:13" x14ac:dyDescent="0.2">
      <c r="A6" s="4"/>
      <c r="B6" s="12" t="s">
        <v>96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</row>
    <row r="7" spans="1:13" x14ac:dyDescent="0.2">
      <c r="A7" s="4"/>
      <c r="B7" s="12" t="s">
        <v>1169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</row>
    <row r="8" spans="1:13" x14ac:dyDescent="0.2">
      <c r="A8" s="4"/>
      <c r="B8" s="4" t="s">
        <v>1170</v>
      </c>
      <c r="C8" s="4" t="s">
        <v>58</v>
      </c>
      <c r="D8" s="4" t="s">
        <v>98</v>
      </c>
      <c r="E8" s="4" t="s">
        <v>158</v>
      </c>
      <c r="F8" s="4" t="s">
        <v>62</v>
      </c>
      <c r="G8" s="4" t="s">
        <v>101</v>
      </c>
      <c r="H8" s="4" t="s">
        <v>102</v>
      </c>
      <c r="I8" s="4" t="s">
        <v>65</v>
      </c>
      <c r="J8" s="4" t="s">
        <v>103</v>
      </c>
      <c r="K8" s="4" t="s">
        <v>66</v>
      </c>
      <c r="L8" s="4" t="s">
        <v>104</v>
      </c>
      <c r="M8" s="4"/>
    </row>
    <row r="9" spans="1:13" x14ac:dyDescent="0.2">
      <c r="A9" s="4"/>
      <c r="B9" s="4"/>
      <c r="C9" s="4"/>
      <c r="D9" s="4"/>
      <c r="E9" s="4"/>
      <c r="F9" s="4"/>
      <c r="G9" s="4" t="s">
        <v>106</v>
      </c>
      <c r="H9" s="4" t="s">
        <v>107</v>
      </c>
      <c r="I9" s="4" t="s">
        <v>7</v>
      </c>
      <c r="J9" s="4" t="s">
        <v>8</v>
      </c>
      <c r="K9" s="4" t="s">
        <v>8</v>
      </c>
      <c r="L9" s="4" t="s">
        <v>8</v>
      </c>
      <c r="M9" s="4"/>
    </row>
    <row r="10" spans="1:13" x14ac:dyDescent="0.2">
      <c r="A10" s="4"/>
      <c r="B10" s="4"/>
      <c r="C10" s="12" t="s">
        <v>9</v>
      </c>
      <c r="D10" s="12" t="s">
        <v>10</v>
      </c>
      <c r="E10" s="12" t="s">
        <v>67</v>
      </c>
      <c r="F10" s="12" t="s">
        <v>68</v>
      </c>
      <c r="G10" s="12" t="s">
        <v>69</v>
      </c>
      <c r="H10" s="12" t="s">
        <v>70</v>
      </c>
      <c r="I10" s="12" t="s">
        <v>71</v>
      </c>
      <c r="J10" s="12" t="s">
        <v>72</v>
      </c>
      <c r="K10" s="12" t="s">
        <v>73</v>
      </c>
      <c r="L10" s="12" t="s">
        <v>108</v>
      </c>
      <c r="M10" s="4"/>
    </row>
    <row r="11" spans="1:13" x14ac:dyDescent="0.2">
      <c r="A11" s="13"/>
      <c r="B11" s="13" t="s">
        <v>1171</v>
      </c>
      <c r="C11" s="13"/>
      <c r="D11" s="13"/>
      <c r="E11" s="13"/>
      <c r="F11" s="13"/>
      <c r="G11" s="14">
        <v>0</v>
      </c>
      <c r="H11" s="13"/>
      <c r="I11" s="14">
        <v>0</v>
      </c>
      <c r="J11" s="13"/>
      <c r="K11" s="14">
        <v>0</v>
      </c>
      <c r="L11" s="14">
        <v>0</v>
      </c>
      <c r="M11" s="13"/>
    </row>
    <row r="12" spans="1:13" x14ac:dyDescent="0.2">
      <c r="A12" s="7"/>
      <c r="B12" s="7" t="s">
        <v>75</v>
      </c>
      <c r="C12" s="7"/>
      <c r="D12" s="7"/>
      <c r="E12" s="7"/>
      <c r="F12" s="7"/>
      <c r="G12" s="15">
        <v>0</v>
      </c>
      <c r="H12" s="7"/>
      <c r="I12" s="15">
        <v>0</v>
      </c>
      <c r="J12" s="7"/>
      <c r="K12" s="15">
        <v>0</v>
      </c>
      <c r="L12" s="15">
        <v>0</v>
      </c>
      <c r="M12" s="7"/>
    </row>
    <row r="13" spans="1:13" x14ac:dyDescent="0.2">
      <c r="A13" s="7"/>
      <c r="B13" s="7" t="s">
        <v>1172</v>
      </c>
      <c r="C13" s="7"/>
      <c r="D13" s="7"/>
      <c r="E13" s="7"/>
      <c r="F13" s="7"/>
      <c r="G13" s="15">
        <v>0</v>
      </c>
      <c r="H13" s="7"/>
      <c r="I13" s="15">
        <v>0</v>
      </c>
      <c r="J13" s="7"/>
      <c r="K13" s="15">
        <v>0</v>
      </c>
      <c r="L13" s="15">
        <v>0</v>
      </c>
      <c r="M13" s="7"/>
    </row>
    <row r="14" spans="1:13" x14ac:dyDescent="0.2">
      <c r="A14" s="7"/>
      <c r="B14" s="7" t="s">
        <v>1173</v>
      </c>
      <c r="C14" s="7"/>
      <c r="D14" s="7"/>
      <c r="E14" s="7"/>
      <c r="F14" s="7"/>
      <c r="G14" s="15">
        <v>0</v>
      </c>
      <c r="H14" s="7"/>
      <c r="I14" s="15">
        <v>0</v>
      </c>
      <c r="J14" s="7"/>
      <c r="K14" s="15">
        <v>0</v>
      </c>
      <c r="L14" s="15">
        <v>0</v>
      </c>
      <c r="M14" s="7"/>
    </row>
    <row r="15" spans="1:13" x14ac:dyDescent="0.2">
      <c r="A15" s="7"/>
      <c r="B15" s="7" t="s">
        <v>1174</v>
      </c>
      <c r="C15" s="7"/>
      <c r="D15" s="7"/>
      <c r="E15" s="7"/>
      <c r="F15" s="7"/>
      <c r="G15" s="15">
        <v>0</v>
      </c>
      <c r="H15" s="7"/>
      <c r="I15" s="15">
        <v>0</v>
      </c>
      <c r="J15" s="7"/>
      <c r="K15" s="15">
        <v>0</v>
      </c>
      <c r="L15" s="15">
        <v>0</v>
      </c>
      <c r="M15" s="7"/>
    </row>
    <row r="16" spans="1:13" x14ac:dyDescent="0.2">
      <c r="A16" s="7"/>
      <c r="B16" s="7" t="s">
        <v>1004</v>
      </c>
      <c r="C16" s="7"/>
      <c r="D16" s="7"/>
      <c r="E16" s="7"/>
      <c r="F16" s="7"/>
      <c r="G16" s="15">
        <v>0</v>
      </c>
      <c r="H16" s="7"/>
      <c r="I16" s="15">
        <v>0</v>
      </c>
      <c r="J16" s="7"/>
      <c r="K16" s="15">
        <v>0</v>
      </c>
      <c r="L16" s="15">
        <v>0</v>
      </c>
      <c r="M16" s="7"/>
    </row>
    <row r="17" spans="1:13" x14ac:dyDescent="0.2">
      <c r="A17" s="7"/>
      <c r="B17" s="7" t="s">
        <v>92</v>
      </c>
      <c r="C17" s="7"/>
      <c r="D17" s="7"/>
      <c r="E17" s="7"/>
      <c r="F17" s="7"/>
      <c r="G17" s="15">
        <v>0</v>
      </c>
      <c r="H17" s="7"/>
      <c r="I17" s="15">
        <v>0</v>
      </c>
      <c r="J17" s="7"/>
      <c r="K17" s="15">
        <v>0</v>
      </c>
      <c r="L17" s="15">
        <v>0</v>
      </c>
      <c r="M17" s="7"/>
    </row>
    <row r="18" spans="1:13" x14ac:dyDescent="0.2">
      <c r="A18" s="7"/>
      <c r="B18" s="7" t="s">
        <v>1172</v>
      </c>
      <c r="C18" s="7"/>
      <c r="D18" s="7"/>
      <c r="E18" s="7"/>
      <c r="F18" s="7"/>
      <c r="G18" s="15">
        <v>0</v>
      </c>
      <c r="H18" s="7"/>
      <c r="I18" s="15">
        <v>0</v>
      </c>
      <c r="J18" s="7"/>
      <c r="K18" s="15">
        <v>0</v>
      </c>
      <c r="L18" s="15">
        <v>0</v>
      </c>
      <c r="M18" s="7"/>
    </row>
    <row r="19" spans="1:13" x14ac:dyDescent="0.2">
      <c r="A19" s="7"/>
      <c r="B19" s="7" t="s">
        <v>1174</v>
      </c>
      <c r="C19" s="7"/>
      <c r="D19" s="7"/>
      <c r="E19" s="7"/>
      <c r="F19" s="7"/>
      <c r="G19" s="15">
        <v>0</v>
      </c>
      <c r="H19" s="7"/>
      <c r="I19" s="15">
        <v>0</v>
      </c>
      <c r="J19" s="7"/>
      <c r="K19" s="15">
        <v>0</v>
      </c>
      <c r="L19" s="15">
        <v>0</v>
      </c>
      <c r="M19" s="7"/>
    </row>
    <row r="20" spans="1:13" x14ac:dyDescent="0.2">
      <c r="A20" s="7"/>
      <c r="B20" s="7" t="s">
        <v>1176</v>
      </c>
      <c r="C20" s="7"/>
      <c r="D20" s="7"/>
      <c r="E20" s="7"/>
      <c r="F20" s="7"/>
      <c r="G20" s="15">
        <v>0</v>
      </c>
      <c r="H20" s="7"/>
      <c r="I20" s="15">
        <v>0</v>
      </c>
      <c r="J20" s="7"/>
      <c r="K20" s="15">
        <v>0</v>
      </c>
      <c r="L20" s="15">
        <v>0</v>
      </c>
      <c r="M20" s="7"/>
    </row>
    <row r="21" spans="1:13" x14ac:dyDescent="0.2">
      <c r="A21" s="7"/>
      <c r="B21" s="7" t="s">
        <v>1004</v>
      </c>
      <c r="C21" s="7"/>
      <c r="D21" s="7"/>
      <c r="E21" s="7"/>
      <c r="F21" s="7"/>
      <c r="G21" s="15">
        <v>0</v>
      </c>
      <c r="H21" s="7"/>
      <c r="I21" s="15">
        <v>0</v>
      </c>
      <c r="J21" s="7"/>
      <c r="K21" s="15">
        <v>0</v>
      </c>
      <c r="L21" s="15">
        <v>0</v>
      </c>
      <c r="M21" s="7"/>
    </row>
    <row r="22" spans="1:13" x14ac:dyDescent="0.2">
      <c r="A22" s="13"/>
      <c r="B22" s="19" t="s">
        <v>95</v>
      </c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</row>
    <row r="23" spans="1:13" x14ac:dyDescent="0.2">
      <c r="A23" s="13"/>
      <c r="B23" s="19" t="s">
        <v>155</v>
      </c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</row>
    <row r="24" spans="1:13" x14ac:dyDescent="0.2">
      <c r="A24" s="3" t="s">
        <v>626</v>
      </c>
      <c r="B24" s="3" t="s">
        <v>55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6"/>
  <sheetViews>
    <sheetView rightToLeft="1" zoomScaleNormal="100" workbookViewId="0">
      <selection sqref="A1:XFD1048576"/>
    </sheetView>
  </sheetViews>
  <sheetFormatPr defaultRowHeight="12.75" x14ac:dyDescent="0.2"/>
  <cols>
    <col min="1" max="1" width="2" style="1"/>
    <col min="2" max="2" width="34" style="1"/>
    <col min="3" max="4" width="11" style="1"/>
    <col min="5" max="7" width="10" style="1"/>
    <col min="8" max="8" width="8" style="1"/>
    <col min="9" max="9" width="10" style="1"/>
    <col min="10" max="10" width="2" style="1"/>
  </cols>
  <sheetData>
    <row r="2" spans="1:10" x14ac:dyDescent="0.2">
      <c r="B2" s="2" t="s">
        <v>0</v>
      </c>
    </row>
    <row r="3" spans="1:10" x14ac:dyDescent="0.2">
      <c r="B3" s="3" t="s">
        <v>1</v>
      </c>
    </row>
    <row r="4" spans="1:10" x14ac:dyDescent="0.2">
      <c r="B4" s="3" t="s">
        <v>2</v>
      </c>
    </row>
    <row r="5" spans="1:10" x14ac:dyDescent="0.2">
      <c r="B5" s="3" t="s">
        <v>3</v>
      </c>
    </row>
    <row r="6" spans="1:10" x14ac:dyDescent="0.2">
      <c r="A6" s="4"/>
      <c r="B6" s="12" t="s">
        <v>96</v>
      </c>
      <c r="C6" s="4"/>
      <c r="D6" s="4"/>
      <c r="E6" s="4"/>
      <c r="F6" s="4"/>
      <c r="G6" s="4"/>
      <c r="H6" s="4"/>
      <c r="I6" s="4"/>
      <c r="J6" s="4"/>
    </row>
    <row r="7" spans="1:10" x14ac:dyDescent="0.2">
      <c r="A7" s="4"/>
      <c r="B7" s="12" t="s">
        <v>1177</v>
      </c>
      <c r="C7" s="4"/>
      <c r="D7" s="4"/>
      <c r="E7" s="4"/>
      <c r="F7" s="4"/>
      <c r="G7" s="4"/>
      <c r="H7" s="4"/>
      <c r="I7" s="4"/>
      <c r="J7" s="4"/>
    </row>
    <row r="8" spans="1:10" x14ac:dyDescent="0.2">
      <c r="A8" s="4"/>
      <c r="B8" s="4" t="s">
        <v>1170</v>
      </c>
      <c r="C8" s="4" t="s">
        <v>58</v>
      </c>
      <c r="D8" s="4" t="s">
        <v>98</v>
      </c>
      <c r="E8" s="4" t="s">
        <v>158</v>
      </c>
      <c r="F8" s="4" t="s">
        <v>62</v>
      </c>
      <c r="G8" s="4" t="s">
        <v>101</v>
      </c>
      <c r="H8" s="4" t="s">
        <v>102</v>
      </c>
      <c r="I8" s="4" t="s">
        <v>65</v>
      </c>
      <c r="J8" s="4"/>
    </row>
    <row r="9" spans="1:10" x14ac:dyDescent="0.2">
      <c r="A9" s="4"/>
      <c r="B9" s="4"/>
      <c r="C9" s="4"/>
      <c r="D9" s="4"/>
      <c r="E9" s="4"/>
      <c r="F9" s="4"/>
      <c r="G9" s="4" t="s">
        <v>106</v>
      </c>
      <c r="H9" s="4" t="s">
        <v>107</v>
      </c>
      <c r="I9" s="4" t="s">
        <v>7</v>
      </c>
      <c r="J9" s="4"/>
    </row>
    <row r="10" spans="1:10" x14ac:dyDescent="0.2">
      <c r="A10" s="4"/>
      <c r="B10" s="4"/>
      <c r="C10" s="12" t="s">
        <v>9</v>
      </c>
      <c r="D10" s="12" t="s">
        <v>10</v>
      </c>
      <c r="E10" s="12" t="s">
        <v>67</v>
      </c>
      <c r="F10" s="12" t="s">
        <v>68</v>
      </c>
      <c r="G10" s="12" t="s">
        <v>69</v>
      </c>
      <c r="H10" s="12" t="s">
        <v>70</v>
      </c>
      <c r="I10" s="12" t="s">
        <v>71</v>
      </c>
      <c r="J10" s="4"/>
    </row>
    <row r="11" spans="1:10" x14ac:dyDescent="0.2">
      <c r="A11" s="13"/>
      <c r="B11" s="13" t="s">
        <v>1178</v>
      </c>
      <c r="C11" s="13"/>
      <c r="D11" s="13"/>
      <c r="E11" s="13"/>
      <c r="F11" s="13"/>
      <c r="G11" s="14">
        <v>0</v>
      </c>
      <c r="H11" s="13"/>
      <c r="I11" s="14">
        <v>0</v>
      </c>
      <c r="J11" s="13"/>
    </row>
    <row r="12" spans="1:10" x14ac:dyDescent="0.2">
      <c r="A12" s="7"/>
      <c r="B12" s="7" t="s">
        <v>75</v>
      </c>
      <c r="C12" s="7"/>
      <c r="D12" s="7"/>
      <c r="E12" s="7"/>
      <c r="F12" s="7"/>
      <c r="G12" s="15">
        <v>0</v>
      </c>
      <c r="H12" s="7"/>
      <c r="I12" s="15">
        <v>0</v>
      </c>
      <c r="J12" s="7"/>
    </row>
    <row r="13" spans="1:10" x14ac:dyDescent="0.2">
      <c r="A13" s="7"/>
      <c r="B13" s="7" t="s">
        <v>92</v>
      </c>
      <c r="C13" s="7"/>
      <c r="D13" s="7"/>
      <c r="E13" s="7"/>
      <c r="F13" s="7"/>
      <c r="G13" s="15">
        <v>0</v>
      </c>
      <c r="H13" s="7"/>
      <c r="I13" s="15">
        <v>0</v>
      </c>
      <c r="J13" s="7"/>
    </row>
    <row r="14" spans="1:10" x14ac:dyDescent="0.2">
      <c r="A14" s="13"/>
      <c r="B14" s="19" t="s">
        <v>95</v>
      </c>
      <c r="C14" s="13"/>
      <c r="D14" s="13"/>
      <c r="E14" s="13"/>
      <c r="F14" s="13"/>
      <c r="G14" s="13"/>
      <c r="H14" s="13"/>
      <c r="I14" s="13"/>
      <c r="J14" s="13"/>
    </row>
    <row r="15" spans="1:10" x14ac:dyDescent="0.2">
      <c r="A15" s="13"/>
      <c r="B15" s="19" t="s">
        <v>155</v>
      </c>
      <c r="C15" s="13"/>
      <c r="D15" s="13"/>
      <c r="E15" s="13"/>
      <c r="F15" s="13"/>
      <c r="G15" s="13"/>
      <c r="H15" s="13"/>
      <c r="I15" s="13"/>
      <c r="J15" s="13"/>
    </row>
    <row r="16" spans="1:10" x14ac:dyDescent="0.2">
      <c r="A16" s="3" t="s">
        <v>626</v>
      </c>
      <c r="B16" s="3" t="s">
        <v>55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31"/>
  <sheetViews>
    <sheetView rightToLeft="1" zoomScaleNormal="100" workbookViewId="0">
      <selection activeCell="A20" sqref="A20:XFD20"/>
    </sheetView>
  </sheetViews>
  <sheetFormatPr defaultRowHeight="12.75" x14ac:dyDescent="0.2"/>
  <cols>
    <col min="1" max="1" width="2" style="1"/>
    <col min="2" max="2" width="34" style="1"/>
    <col min="3" max="4" width="11" style="1"/>
    <col min="5" max="5" width="7" style="1"/>
    <col min="6" max="6" width="11" style="1"/>
    <col min="7" max="7" width="13" style="1"/>
    <col min="8" max="8" width="6" style="1"/>
    <col min="9" max="9" width="10" style="1"/>
    <col min="10" max="10" width="13" style="1"/>
    <col min="11" max="11" width="14" style="1"/>
    <col min="12" max="12" width="12" style="1"/>
    <col min="13" max="13" width="8" style="1"/>
    <col min="14" max="14" width="10" style="1"/>
    <col min="15" max="15" width="22" style="1"/>
    <col min="16" max="16" width="24" style="1"/>
    <col min="17" max="17" width="23" style="1"/>
    <col min="18" max="18" width="2" style="1"/>
  </cols>
  <sheetData>
    <row r="2" spans="1:18" x14ac:dyDescent="0.2">
      <c r="B2" s="2" t="s">
        <v>0</v>
      </c>
    </row>
    <row r="3" spans="1:18" x14ac:dyDescent="0.2">
      <c r="B3" s="3" t="s">
        <v>1</v>
      </c>
    </row>
    <row r="4" spans="1:18" x14ac:dyDescent="0.2">
      <c r="B4" s="3" t="s">
        <v>2</v>
      </c>
    </row>
    <row r="5" spans="1:18" x14ac:dyDescent="0.2">
      <c r="B5" s="3" t="s">
        <v>3</v>
      </c>
    </row>
    <row r="6" spans="1:18" x14ac:dyDescent="0.2">
      <c r="A6" s="4"/>
      <c r="B6" s="12" t="s">
        <v>96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</row>
    <row r="7" spans="1:18" x14ac:dyDescent="0.2">
      <c r="A7" s="4"/>
      <c r="B7" s="12" t="s">
        <v>1179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</row>
    <row r="8" spans="1:18" x14ac:dyDescent="0.2">
      <c r="A8" s="4"/>
      <c r="B8" s="4" t="s">
        <v>168</v>
      </c>
      <c r="C8" s="4" t="s">
        <v>58</v>
      </c>
      <c r="D8" s="4" t="s">
        <v>1180</v>
      </c>
      <c r="E8" s="4" t="s">
        <v>60</v>
      </c>
      <c r="F8" s="4" t="s">
        <v>61</v>
      </c>
      <c r="G8" s="4" t="s">
        <v>99</v>
      </c>
      <c r="H8" s="4" t="s">
        <v>100</v>
      </c>
      <c r="I8" s="4" t="s">
        <v>62</v>
      </c>
      <c r="J8" s="4" t="s">
        <v>63</v>
      </c>
      <c r="K8" s="4" t="s">
        <v>64</v>
      </c>
      <c r="L8" s="4" t="s">
        <v>101</v>
      </c>
      <c r="M8" s="4" t="s">
        <v>102</v>
      </c>
      <c r="N8" s="4" t="s">
        <v>65</v>
      </c>
      <c r="O8" s="4" t="s">
        <v>103</v>
      </c>
      <c r="P8" s="4" t="s">
        <v>66</v>
      </c>
      <c r="Q8" s="4" t="s">
        <v>104</v>
      </c>
      <c r="R8" s="4"/>
    </row>
    <row r="9" spans="1:18" x14ac:dyDescent="0.2">
      <c r="A9" s="4"/>
      <c r="B9" s="4"/>
      <c r="C9" s="4"/>
      <c r="D9" s="4"/>
      <c r="E9" s="4"/>
      <c r="F9" s="4"/>
      <c r="G9" s="4"/>
      <c r="H9" s="4" t="s">
        <v>105</v>
      </c>
      <c r="I9" s="4"/>
      <c r="J9" s="4" t="s">
        <v>8</v>
      </c>
      <c r="K9" s="4" t="s">
        <v>8</v>
      </c>
      <c r="L9" s="4" t="s">
        <v>106</v>
      </c>
      <c r="M9" s="4" t="s">
        <v>107</v>
      </c>
      <c r="N9" s="4" t="s">
        <v>7</v>
      </c>
      <c r="O9" s="4" t="s">
        <v>8</v>
      </c>
      <c r="P9" s="4" t="s">
        <v>8</v>
      </c>
      <c r="Q9" s="4" t="s">
        <v>8</v>
      </c>
      <c r="R9" s="4"/>
    </row>
    <row r="10" spans="1:18" x14ac:dyDescent="0.2">
      <c r="A10" s="4"/>
      <c r="B10" s="4"/>
      <c r="C10" s="12" t="s">
        <v>9</v>
      </c>
      <c r="D10" s="12" t="s">
        <v>10</v>
      </c>
      <c r="E10" s="12" t="s">
        <v>67</v>
      </c>
      <c r="F10" s="12" t="s">
        <v>68</v>
      </c>
      <c r="G10" s="12" t="s">
        <v>69</v>
      </c>
      <c r="H10" s="12" t="s">
        <v>70</v>
      </c>
      <c r="I10" s="12" t="s">
        <v>71</v>
      </c>
      <c r="J10" s="12" t="s">
        <v>72</v>
      </c>
      <c r="K10" s="12" t="s">
        <v>73</v>
      </c>
      <c r="L10" s="12" t="s">
        <v>108</v>
      </c>
      <c r="M10" s="12" t="s">
        <v>109</v>
      </c>
      <c r="N10" s="12" t="s">
        <v>110</v>
      </c>
      <c r="O10" s="12" t="s">
        <v>111</v>
      </c>
      <c r="P10" s="12" t="s">
        <v>112</v>
      </c>
      <c r="Q10" s="12" t="s">
        <v>113</v>
      </c>
      <c r="R10" s="4"/>
    </row>
    <row r="11" spans="1:18" x14ac:dyDescent="0.2">
      <c r="A11" s="13"/>
      <c r="B11" s="13" t="s">
        <v>1181</v>
      </c>
      <c r="C11" s="13"/>
      <c r="D11" s="13"/>
      <c r="E11" s="13"/>
      <c r="F11" s="13"/>
      <c r="G11" s="13"/>
      <c r="H11" s="14">
        <v>1.05</v>
      </c>
      <c r="I11" s="13"/>
      <c r="J11" s="14">
        <v>11.66</v>
      </c>
      <c r="K11" s="14">
        <v>1.44</v>
      </c>
      <c r="L11" s="14">
        <v>990030.55</v>
      </c>
      <c r="M11" s="13"/>
      <c r="N11" s="14">
        <v>952.11</v>
      </c>
      <c r="O11" s="13"/>
      <c r="P11" s="14">
        <v>100</v>
      </c>
      <c r="Q11" s="14">
        <v>0.12995994297437802</v>
      </c>
      <c r="R11" s="13"/>
    </row>
    <row r="12" spans="1:18" x14ac:dyDescent="0.2">
      <c r="A12" s="7"/>
      <c r="B12" s="7" t="s">
        <v>75</v>
      </c>
      <c r="C12" s="7"/>
      <c r="D12" s="7"/>
      <c r="E12" s="7"/>
      <c r="F12" s="7"/>
      <c r="G12" s="7"/>
      <c r="H12" s="15">
        <v>1.05</v>
      </c>
      <c r="I12" s="7"/>
      <c r="J12" s="15">
        <v>11.66</v>
      </c>
      <c r="K12" s="15">
        <v>1.44</v>
      </c>
      <c r="L12" s="15">
        <v>990030.55</v>
      </c>
      <c r="M12" s="7"/>
      <c r="N12" s="15">
        <v>952.11</v>
      </c>
      <c r="O12" s="7"/>
      <c r="P12" s="15">
        <v>100</v>
      </c>
      <c r="Q12" s="15">
        <v>0.12995994297437802</v>
      </c>
      <c r="R12" s="7"/>
    </row>
    <row r="13" spans="1:18" x14ac:dyDescent="0.2">
      <c r="A13" s="7"/>
      <c r="B13" s="7" t="s">
        <v>1182</v>
      </c>
      <c r="C13" s="7"/>
      <c r="D13" s="7"/>
      <c r="E13" s="7"/>
      <c r="F13" s="7"/>
      <c r="G13" s="7"/>
      <c r="H13" s="15">
        <v>0</v>
      </c>
      <c r="I13" s="7"/>
      <c r="J13" s="15">
        <v>0</v>
      </c>
      <c r="K13" s="15">
        <v>0</v>
      </c>
      <c r="L13" s="15">
        <v>0</v>
      </c>
      <c r="M13" s="7"/>
      <c r="N13" s="15">
        <v>0</v>
      </c>
      <c r="O13" s="7"/>
      <c r="P13" s="15">
        <v>0</v>
      </c>
      <c r="Q13" s="15">
        <v>0</v>
      </c>
      <c r="R13" s="7"/>
    </row>
    <row r="14" spans="1:18" x14ac:dyDescent="0.2">
      <c r="A14" s="7"/>
      <c r="B14" s="7" t="s">
        <v>1183</v>
      </c>
      <c r="C14" s="7"/>
      <c r="D14" s="7"/>
      <c r="E14" s="7"/>
      <c r="F14" s="7"/>
      <c r="G14" s="7"/>
      <c r="H14" s="15">
        <v>0</v>
      </c>
      <c r="I14" s="7"/>
      <c r="J14" s="15">
        <v>0</v>
      </c>
      <c r="K14" s="15">
        <v>0</v>
      </c>
      <c r="L14" s="15">
        <v>0</v>
      </c>
      <c r="M14" s="7"/>
      <c r="N14" s="15">
        <v>0</v>
      </c>
      <c r="O14" s="7"/>
      <c r="P14" s="15">
        <v>0</v>
      </c>
      <c r="Q14" s="15">
        <v>0</v>
      </c>
      <c r="R14" s="7"/>
    </row>
    <row r="15" spans="1:18" x14ac:dyDescent="0.2">
      <c r="A15" s="7"/>
      <c r="B15" s="7" t="s">
        <v>1184</v>
      </c>
      <c r="C15" s="7"/>
      <c r="D15" s="7"/>
      <c r="E15" s="7"/>
      <c r="F15" s="7"/>
      <c r="G15" s="7"/>
      <c r="H15" s="15">
        <v>1.05</v>
      </c>
      <c r="I15" s="7"/>
      <c r="J15" s="15">
        <v>11.66</v>
      </c>
      <c r="K15" s="15">
        <v>1.44</v>
      </c>
      <c r="L15" s="15">
        <v>990030.55</v>
      </c>
      <c r="M15" s="7"/>
      <c r="N15" s="15">
        <v>952.11</v>
      </c>
      <c r="O15" s="7"/>
      <c r="P15" s="15">
        <v>100</v>
      </c>
      <c r="Q15" s="15">
        <v>0.12995994297437802</v>
      </c>
      <c r="R15" s="7"/>
    </row>
    <row r="16" spans="1:18" x14ac:dyDescent="0.2">
      <c r="A16" s="7"/>
      <c r="B16" s="7" t="s">
        <v>1767</v>
      </c>
      <c r="C16" s="7"/>
      <c r="D16" s="7"/>
      <c r="E16" s="7"/>
      <c r="F16" s="7"/>
      <c r="G16" s="7"/>
      <c r="H16" s="15"/>
      <c r="I16" s="7"/>
      <c r="J16" s="15"/>
      <c r="K16" s="15"/>
      <c r="L16" s="15"/>
      <c r="M16" s="7"/>
      <c r="N16" s="15"/>
      <c r="O16" s="7"/>
      <c r="P16" s="15"/>
      <c r="Q16" s="15"/>
      <c r="R16" s="7"/>
    </row>
    <row r="17" spans="1:18" x14ac:dyDescent="0.2">
      <c r="A17" s="7"/>
      <c r="B17" s="7" t="s">
        <v>1768</v>
      </c>
      <c r="C17" s="7"/>
      <c r="D17" s="7"/>
      <c r="E17" s="7"/>
      <c r="F17" s="7"/>
      <c r="G17" s="7"/>
      <c r="H17" s="15"/>
      <c r="I17" s="7"/>
      <c r="J17" s="15"/>
      <c r="K17" s="15"/>
      <c r="L17" s="15"/>
      <c r="M17" s="7"/>
      <c r="N17" s="15"/>
      <c r="O17" s="7"/>
      <c r="P17" s="15"/>
      <c r="Q17" s="15"/>
      <c r="R17" s="7"/>
    </row>
    <row r="18" spans="1:18" x14ac:dyDescent="0.2">
      <c r="A18" s="7"/>
      <c r="B18" s="7" t="s">
        <v>1769</v>
      </c>
      <c r="C18" s="7"/>
      <c r="D18" s="7"/>
      <c r="E18" s="7"/>
      <c r="F18" s="7"/>
      <c r="G18" s="7"/>
      <c r="H18" s="15"/>
      <c r="I18" s="7"/>
      <c r="J18" s="15"/>
      <c r="K18" s="15"/>
      <c r="L18" s="15"/>
      <c r="M18" s="7"/>
      <c r="N18" s="15"/>
      <c r="O18" s="7"/>
      <c r="P18" s="15"/>
      <c r="Q18" s="15"/>
      <c r="R18" s="7"/>
    </row>
    <row r="19" spans="1:18" x14ac:dyDescent="0.2">
      <c r="A19" s="16"/>
      <c r="B19" s="16" t="s">
        <v>1185</v>
      </c>
      <c r="C19" s="17" t="s">
        <v>1186</v>
      </c>
      <c r="D19" s="16" t="s">
        <v>1187</v>
      </c>
      <c r="E19" s="17" t="s">
        <v>1188</v>
      </c>
      <c r="F19" s="16" t="s">
        <v>1716</v>
      </c>
      <c r="G19" s="16"/>
      <c r="H19" s="18">
        <v>1.05</v>
      </c>
      <c r="I19" s="16" t="s">
        <v>81</v>
      </c>
      <c r="J19" s="18">
        <v>11.66</v>
      </c>
      <c r="K19" s="18">
        <v>1.44</v>
      </c>
      <c r="L19" s="18">
        <v>990030.55</v>
      </c>
      <c r="M19" s="18">
        <v>96.17</v>
      </c>
      <c r="N19" s="18">
        <v>952.11</v>
      </c>
      <c r="O19" s="18">
        <v>0.95</v>
      </c>
      <c r="P19" s="18">
        <v>100</v>
      </c>
      <c r="Q19" s="18">
        <v>0.12995994297437802</v>
      </c>
      <c r="R19" s="16"/>
    </row>
    <row r="20" spans="1:18" x14ac:dyDescent="0.2">
      <c r="A20" s="7"/>
      <c r="B20" s="7" t="s">
        <v>1770</v>
      </c>
      <c r="C20" s="7"/>
      <c r="D20" s="7"/>
      <c r="E20" s="7"/>
      <c r="F20" s="7"/>
      <c r="G20" s="7"/>
      <c r="H20" s="15"/>
      <c r="I20" s="7"/>
      <c r="J20" s="15"/>
      <c r="K20" s="15"/>
      <c r="L20" s="15"/>
      <c r="M20" s="7"/>
      <c r="N20" s="15"/>
      <c r="O20" s="7"/>
      <c r="P20" s="15"/>
      <c r="Q20" s="15"/>
      <c r="R20" s="7"/>
    </row>
    <row r="21" spans="1:18" x14ac:dyDescent="0.2">
      <c r="A21" s="7"/>
      <c r="B21" s="7" t="s">
        <v>92</v>
      </c>
      <c r="C21" s="7"/>
      <c r="D21" s="7"/>
      <c r="E21" s="7"/>
      <c r="F21" s="7"/>
      <c r="G21" s="7"/>
      <c r="H21" s="15">
        <v>0</v>
      </c>
      <c r="I21" s="7"/>
      <c r="J21" s="15">
        <v>0</v>
      </c>
      <c r="K21" s="15">
        <v>0</v>
      </c>
      <c r="L21" s="15">
        <v>0</v>
      </c>
      <c r="M21" s="7"/>
      <c r="N21" s="15">
        <v>0</v>
      </c>
      <c r="O21" s="7"/>
      <c r="P21" s="15">
        <v>0</v>
      </c>
      <c r="Q21" s="15">
        <v>0</v>
      </c>
      <c r="R21" s="7"/>
    </row>
    <row r="22" spans="1:18" x14ac:dyDescent="0.2">
      <c r="A22" s="7"/>
      <c r="B22" s="7" t="s">
        <v>1182</v>
      </c>
      <c r="C22" s="7"/>
      <c r="D22" s="7"/>
      <c r="E22" s="7"/>
      <c r="F22" s="7"/>
      <c r="G22" s="7"/>
      <c r="H22" s="15">
        <v>0</v>
      </c>
      <c r="I22" s="7"/>
      <c r="J22" s="15">
        <v>0</v>
      </c>
      <c r="K22" s="15">
        <v>0</v>
      </c>
      <c r="L22" s="15">
        <v>0</v>
      </c>
      <c r="M22" s="7"/>
      <c r="N22" s="15">
        <v>0</v>
      </c>
      <c r="O22" s="7"/>
      <c r="P22" s="15">
        <v>0</v>
      </c>
      <c r="Q22" s="15">
        <v>0</v>
      </c>
      <c r="R22" s="7"/>
    </row>
    <row r="23" spans="1:18" x14ac:dyDescent="0.2">
      <c r="A23" s="7"/>
      <c r="B23" s="7" t="s">
        <v>1183</v>
      </c>
      <c r="C23" s="7"/>
      <c r="D23" s="7"/>
      <c r="E23" s="7"/>
      <c r="F23" s="7"/>
      <c r="G23" s="7"/>
      <c r="H23" s="15">
        <v>0</v>
      </c>
      <c r="I23" s="7"/>
      <c r="J23" s="15">
        <v>0</v>
      </c>
      <c r="K23" s="15">
        <v>0</v>
      </c>
      <c r="L23" s="15">
        <v>0</v>
      </c>
      <c r="M23" s="7"/>
      <c r="N23" s="15">
        <v>0</v>
      </c>
      <c r="O23" s="7"/>
      <c r="P23" s="15">
        <v>0</v>
      </c>
      <c r="Q23" s="15">
        <v>0</v>
      </c>
      <c r="R23" s="7"/>
    </row>
    <row r="24" spans="1:18" x14ac:dyDescent="0.2">
      <c r="A24" s="7"/>
      <c r="B24" s="7" t="s">
        <v>1189</v>
      </c>
      <c r="C24" s="7"/>
      <c r="D24" s="7"/>
      <c r="E24" s="7"/>
      <c r="F24" s="7"/>
      <c r="G24" s="7"/>
      <c r="H24" s="15">
        <v>0</v>
      </c>
      <c r="I24" s="7"/>
      <c r="J24" s="15">
        <v>0</v>
      </c>
      <c r="K24" s="15">
        <v>0</v>
      </c>
      <c r="L24" s="15">
        <v>0</v>
      </c>
      <c r="M24" s="7"/>
      <c r="N24" s="15">
        <v>0</v>
      </c>
      <c r="O24" s="7"/>
      <c r="P24" s="15">
        <v>0</v>
      </c>
      <c r="Q24" s="15">
        <v>0</v>
      </c>
      <c r="R24" s="7"/>
    </row>
    <row r="25" spans="1:18" x14ac:dyDescent="0.2">
      <c r="A25" s="7"/>
      <c r="B25" s="7" t="s">
        <v>1767</v>
      </c>
      <c r="C25" s="7"/>
      <c r="D25" s="7"/>
      <c r="E25" s="7"/>
      <c r="F25" s="7"/>
      <c r="G25" s="7"/>
      <c r="H25" s="15"/>
      <c r="I25" s="7"/>
      <c r="J25" s="15"/>
      <c r="K25" s="15"/>
      <c r="L25" s="15"/>
      <c r="M25" s="7"/>
      <c r="N25" s="15"/>
      <c r="O25" s="7"/>
      <c r="P25" s="15"/>
      <c r="Q25" s="15"/>
      <c r="R25" s="7"/>
    </row>
    <row r="26" spans="1:18" x14ac:dyDescent="0.2">
      <c r="A26" s="7"/>
      <c r="B26" s="7" t="s">
        <v>1768</v>
      </c>
      <c r="C26" s="7"/>
      <c r="D26" s="7"/>
      <c r="E26" s="7"/>
      <c r="F26" s="7"/>
      <c r="G26" s="7"/>
      <c r="H26" s="15"/>
      <c r="I26" s="7"/>
      <c r="J26" s="15"/>
      <c r="K26" s="15"/>
      <c r="L26" s="15"/>
      <c r="M26" s="7"/>
      <c r="N26" s="15"/>
      <c r="O26" s="7"/>
      <c r="P26" s="15"/>
      <c r="Q26" s="15"/>
      <c r="R26" s="7"/>
    </row>
    <row r="27" spans="1:18" x14ac:dyDescent="0.2">
      <c r="A27" s="7"/>
      <c r="B27" s="7" t="s">
        <v>1769</v>
      </c>
      <c r="C27" s="7"/>
      <c r="D27" s="7"/>
      <c r="E27" s="7"/>
      <c r="F27" s="7"/>
      <c r="G27" s="7"/>
      <c r="H27" s="15"/>
      <c r="I27" s="7"/>
      <c r="J27" s="15"/>
      <c r="K27" s="15"/>
      <c r="L27" s="15"/>
      <c r="M27" s="7"/>
      <c r="N27" s="15"/>
      <c r="O27" s="7"/>
      <c r="P27" s="15"/>
      <c r="Q27" s="15"/>
      <c r="R27" s="7"/>
    </row>
    <row r="28" spans="1:18" x14ac:dyDescent="0.2">
      <c r="A28" s="7"/>
      <c r="B28" s="7" t="s">
        <v>1770</v>
      </c>
      <c r="C28" s="7"/>
      <c r="D28" s="7"/>
      <c r="E28" s="7"/>
      <c r="F28" s="7"/>
      <c r="G28" s="7"/>
      <c r="H28" s="15"/>
      <c r="I28" s="7"/>
      <c r="J28" s="15"/>
      <c r="K28" s="15"/>
      <c r="L28" s="15"/>
      <c r="M28" s="7"/>
      <c r="N28" s="15"/>
      <c r="O28" s="7"/>
      <c r="P28" s="15"/>
      <c r="Q28" s="15"/>
      <c r="R28" s="7"/>
    </row>
    <row r="29" spans="1:18" x14ac:dyDescent="0.2">
      <c r="A29" s="13"/>
      <c r="B29" s="19" t="s">
        <v>95</v>
      </c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</row>
    <row r="30" spans="1:18" x14ac:dyDescent="0.2">
      <c r="A30" s="13"/>
      <c r="B30" s="19" t="s">
        <v>155</v>
      </c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</row>
    <row r="31" spans="1:18" x14ac:dyDescent="0.2">
      <c r="A31" s="3" t="s">
        <v>626</v>
      </c>
      <c r="B31" s="3" t="s">
        <v>55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23"/>
  <sheetViews>
    <sheetView rightToLeft="1" zoomScaleNormal="100" workbookViewId="0">
      <selection activeCell="A13" sqref="A13:XFD17"/>
    </sheetView>
  </sheetViews>
  <sheetFormatPr defaultRowHeight="12.75" x14ac:dyDescent="0.2"/>
  <cols>
    <col min="1" max="1" width="2" style="1"/>
    <col min="2" max="2" width="40" style="1"/>
    <col min="3" max="3" width="11" style="1"/>
    <col min="4" max="4" width="7" style="1"/>
    <col min="5" max="5" width="9" style="1"/>
    <col min="6" max="6" width="13" style="1"/>
    <col min="7" max="7" width="6" style="1"/>
    <col min="8" max="8" width="10" style="1"/>
    <col min="9" max="9" width="13" style="1"/>
    <col min="10" max="10" width="14" style="1"/>
    <col min="11" max="11" width="10" style="1"/>
    <col min="12" max="12" width="8" style="1"/>
    <col min="13" max="13" width="11" style="1"/>
    <col min="14" max="14" width="22" style="1"/>
    <col min="15" max="15" width="24" style="1"/>
    <col min="16" max="16" width="23" style="1"/>
    <col min="17" max="17" width="2" style="1"/>
  </cols>
  <sheetData>
    <row r="2" spans="1:17" x14ac:dyDescent="0.2">
      <c r="B2" s="2" t="s">
        <v>0</v>
      </c>
    </row>
    <row r="3" spans="1:17" x14ac:dyDescent="0.2">
      <c r="B3" s="3" t="s">
        <v>1</v>
      </c>
    </row>
    <row r="4" spans="1:17" x14ac:dyDescent="0.2">
      <c r="B4" s="3" t="s">
        <v>2</v>
      </c>
    </row>
    <row r="5" spans="1:17" x14ac:dyDescent="0.2">
      <c r="B5" s="3" t="s">
        <v>3</v>
      </c>
    </row>
    <row r="6" spans="1:17" x14ac:dyDescent="0.2">
      <c r="A6" s="4"/>
      <c r="B6" s="12" t="s">
        <v>1190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</row>
    <row r="7" spans="1:17" x14ac:dyDescent="0.2">
      <c r="A7" s="4"/>
      <c r="B7" s="12" t="s">
        <v>1191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</row>
    <row r="8" spans="1:17" x14ac:dyDescent="0.2">
      <c r="A8" s="4"/>
      <c r="B8" s="4" t="s">
        <v>1170</v>
      </c>
      <c r="C8" s="4" t="s">
        <v>58</v>
      </c>
      <c r="D8" s="4" t="s">
        <v>60</v>
      </c>
      <c r="E8" s="4" t="s">
        <v>61</v>
      </c>
      <c r="F8" s="4" t="s">
        <v>99</v>
      </c>
      <c r="G8" s="4" t="s">
        <v>100</v>
      </c>
      <c r="H8" s="4" t="s">
        <v>62</v>
      </c>
      <c r="I8" s="4" t="s">
        <v>63</v>
      </c>
      <c r="J8" s="4" t="s">
        <v>64</v>
      </c>
      <c r="K8" s="4" t="s">
        <v>101</v>
      </c>
      <c r="L8" s="4" t="s">
        <v>102</v>
      </c>
      <c r="M8" s="4" t="s">
        <v>5</v>
      </c>
      <c r="N8" s="4" t="s">
        <v>103</v>
      </c>
      <c r="O8" s="4" t="s">
        <v>66</v>
      </c>
      <c r="P8" s="4" t="s">
        <v>104</v>
      </c>
      <c r="Q8" s="4"/>
    </row>
    <row r="9" spans="1:17" x14ac:dyDescent="0.2">
      <c r="A9" s="4"/>
      <c r="B9" s="4"/>
      <c r="C9" s="4"/>
      <c r="D9" s="4"/>
      <c r="E9" s="4"/>
      <c r="F9" s="4" t="s">
        <v>1192</v>
      </c>
      <c r="G9" s="4" t="s">
        <v>105</v>
      </c>
      <c r="H9" s="4"/>
      <c r="I9" s="4" t="s">
        <v>8</v>
      </c>
      <c r="J9" s="4" t="s">
        <v>8</v>
      </c>
      <c r="K9" s="4" t="s">
        <v>106</v>
      </c>
      <c r="L9" s="4" t="s">
        <v>107</v>
      </c>
      <c r="M9" s="4" t="s">
        <v>7</v>
      </c>
      <c r="N9" s="4" t="s">
        <v>8</v>
      </c>
      <c r="O9" s="4" t="s">
        <v>8</v>
      </c>
      <c r="P9" s="4" t="s">
        <v>8</v>
      </c>
      <c r="Q9" s="4"/>
    </row>
    <row r="10" spans="1:17" x14ac:dyDescent="0.2">
      <c r="A10" s="4"/>
      <c r="B10" s="4"/>
      <c r="C10" s="12" t="s">
        <v>9</v>
      </c>
      <c r="D10" s="12" t="s">
        <v>10</v>
      </c>
      <c r="E10" s="12" t="s">
        <v>67</v>
      </c>
      <c r="F10" s="12" t="s">
        <v>68</v>
      </c>
      <c r="G10" s="12" t="s">
        <v>69</v>
      </c>
      <c r="H10" s="12" t="s">
        <v>70</v>
      </c>
      <c r="I10" s="12" t="s">
        <v>71</v>
      </c>
      <c r="J10" s="12" t="s">
        <v>72</v>
      </c>
      <c r="K10" s="12" t="s">
        <v>73</v>
      </c>
      <c r="L10" s="12" t="s">
        <v>108</v>
      </c>
      <c r="M10" s="12" t="s">
        <v>109</v>
      </c>
      <c r="N10" s="12" t="s">
        <v>110</v>
      </c>
      <c r="O10" s="12" t="s">
        <v>111</v>
      </c>
      <c r="P10" s="12" t="s">
        <v>112</v>
      </c>
      <c r="Q10" s="4"/>
    </row>
    <row r="11" spans="1:17" x14ac:dyDescent="0.2">
      <c r="A11" s="13"/>
      <c r="B11" s="13" t="s">
        <v>1193</v>
      </c>
      <c r="C11" s="13"/>
      <c r="D11" s="13"/>
      <c r="E11" s="13"/>
      <c r="F11" s="13"/>
      <c r="G11" s="14">
        <v>0</v>
      </c>
      <c r="H11" s="13"/>
      <c r="I11" s="14">
        <v>0</v>
      </c>
      <c r="J11" s="14">
        <v>0</v>
      </c>
      <c r="K11" s="14">
        <v>0</v>
      </c>
      <c r="L11" s="13"/>
      <c r="M11" s="14">
        <v>0</v>
      </c>
      <c r="N11" s="13"/>
      <c r="O11" s="14">
        <v>0</v>
      </c>
      <c r="P11" s="14">
        <v>0</v>
      </c>
      <c r="Q11" s="13"/>
    </row>
    <row r="12" spans="1:17" x14ac:dyDescent="0.2">
      <c r="A12" s="7"/>
      <c r="B12" s="7" t="s">
        <v>75</v>
      </c>
      <c r="C12" s="7"/>
      <c r="D12" s="7"/>
      <c r="E12" s="7"/>
      <c r="F12" s="7"/>
      <c r="G12" s="15">
        <v>0</v>
      </c>
      <c r="H12" s="7"/>
      <c r="I12" s="15">
        <v>0</v>
      </c>
      <c r="J12" s="15">
        <v>0</v>
      </c>
      <c r="K12" s="15">
        <v>0</v>
      </c>
      <c r="L12" s="7"/>
      <c r="M12" s="15">
        <v>0</v>
      </c>
      <c r="N12" s="7"/>
      <c r="O12" s="15">
        <v>0</v>
      </c>
      <c r="P12" s="15">
        <v>0</v>
      </c>
      <c r="Q12" s="7"/>
    </row>
    <row r="13" spans="1:17" x14ac:dyDescent="0.2">
      <c r="A13" s="7"/>
      <c r="B13" s="7" t="s">
        <v>1762</v>
      </c>
      <c r="C13" s="7"/>
      <c r="D13" s="7"/>
      <c r="E13" s="7"/>
      <c r="F13" s="7"/>
      <c r="G13" s="15">
        <v>0</v>
      </c>
      <c r="H13" s="7"/>
      <c r="I13" s="15">
        <v>0</v>
      </c>
      <c r="J13" s="15">
        <v>0</v>
      </c>
      <c r="K13" s="15">
        <v>0</v>
      </c>
      <c r="L13" s="7"/>
      <c r="M13" s="15">
        <v>0</v>
      </c>
      <c r="N13" s="7"/>
      <c r="O13" s="15">
        <v>0</v>
      </c>
      <c r="P13" s="15">
        <v>0</v>
      </c>
      <c r="Q13" s="7"/>
    </row>
    <row r="14" spans="1:17" x14ac:dyDescent="0.2">
      <c r="A14" s="7"/>
      <c r="B14" s="7" t="s">
        <v>1763</v>
      </c>
      <c r="C14" s="7"/>
      <c r="D14" s="7"/>
      <c r="E14" s="7"/>
      <c r="F14" s="7"/>
      <c r="G14" s="15">
        <v>0</v>
      </c>
      <c r="H14" s="7"/>
      <c r="I14" s="15">
        <v>0</v>
      </c>
      <c r="J14" s="15">
        <v>0</v>
      </c>
      <c r="K14" s="15">
        <v>0</v>
      </c>
      <c r="L14" s="7"/>
      <c r="M14" s="15">
        <v>0</v>
      </c>
      <c r="N14" s="7"/>
      <c r="O14" s="15">
        <v>0</v>
      </c>
      <c r="P14" s="15">
        <v>0</v>
      </c>
      <c r="Q14" s="7"/>
    </row>
    <row r="15" spans="1:17" x14ac:dyDescent="0.2">
      <c r="A15" s="7"/>
      <c r="B15" s="7" t="s">
        <v>1764</v>
      </c>
      <c r="C15" s="7"/>
      <c r="D15" s="7"/>
      <c r="E15" s="7"/>
      <c r="F15" s="7"/>
      <c r="G15" s="15">
        <v>0</v>
      </c>
      <c r="H15" s="7"/>
      <c r="I15" s="15">
        <v>0</v>
      </c>
      <c r="J15" s="15">
        <v>0</v>
      </c>
      <c r="K15" s="15">
        <v>0</v>
      </c>
      <c r="L15" s="7"/>
      <c r="M15" s="15">
        <v>0</v>
      </c>
      <c r="N15" s="7"/>
      <c r="O15" s="15">
        <v>0</v>
      </c>
      <c r="P15" s="15">
        <v>0</v>
      </c>
      <c r="Q15" s="7"/>
    </row>
    <row r="16" spans="1:17" x14ac:dyDescent="0.2">
      <c r="A16" s="7"/>
      <c r="B16" s="7" t="s">
        <v>1765</v>
      </c>
      <c r="C16" s="7"/>
      <c r="D16" s="7"/>
      <c r="E16" s="7"/>
      <c r="F16" s="7"/>
      <c r="G16" s="15">
        <v>0</v>
      </c>
      <c r="H16" s="7"/>
      <c r="I16" s="15">
        <v>0</v>
      </c>
      <c r="J16" s="15">
        <v>0</v>
      </c>
      <c r="K16" s="15">
        <v>0</v>
      </c>
      <c r="L16" s="7"/>
      <c r="M16" s="15">
        <v>0</v>
      </c>
      <c r="N16" s="7"/>
      <c r="O16" s="15">
        <v>0</v>
      </c>
      <c r="P16" s="15">
        <v>0</v>
      </c>
      <c r="Q16" s="7"/>
    </row>
    <row r="17" spans="1:17" x14ac:dyDescent="0.2">
      <c r="A17" s="7"/>
      <c r="B17" s="7" t="s">
        <v>1766</v>
      </c>
      <c r="C17" s="7"/>
      <c r="D17" s="7"/>
      <c r="E17" s="7"/>
      <c r="F17" s="7"/>
      <c r="G17" s="15">
        <v>0</v>
      </c>
      <c r="H17" s="7"/>
      <c r="I17" s="15">
        <v>0</v>
      </c>
      <c r="J17" s="15">
        <v>0</v>
      </c>
      <c r="K17" s="15">
        <v>0</v>
      </c>
      <c r="L17" s="7"/>
      <c r="M17" s="15">
        <v>0</v>
      </c>
      <c r="N17" s="7"/>
      <c r="O17" s="15">
        <v>0</v>
      </c>
      <c r="P17" s="15">
        <v>0</v>
      </c>
      <c r="Q17" s="7"/>
    </row>
    <row r="18" spans="1:17" x14ac:dyDescent="0.2">
      <c r="A18" s="7"/>
      <c r="B18" s="7" t="s">
        <v>92</v>
      </c>
      <c r="C18" s="7"/>
      <c r="D18" s="7"/>
      <c r="E18" s="7"/>
      <c r="F18" s="7"/>
      <c r="G18" s="15">
        <v>0</v>
      </c>
      <c r="H18" s="7"/>
      <c r="I18" s="15">
        <v>0</v>
      </c>
      <c r="J18" s="15">
        <v>0</v>
      </c>
      <c r="K18" s="15">
        <v>0</v>
      </c>
      <c r="L18" s="7"/>
      <c r="M18" s="15">
        <v>0</v>
      </c>
      <c r="N18" s="7"/>
      <c r="O18" s="15">
        <v>0</v>
      </c>
      <c r="P18" s="15">
        <v>0</v>
      </c>
      <c r="Q18" s="7"/>
    </row>
    <row r="19" spans="1:17" x14ac:dyDescent="0.2">
      <c r="A19" s="7"/>
      <c r="B19" s="7" t="s">
        <v>153</v>
      </c>
      <c r="C19" s="7"/>
      <c r="D19" s="7"/>
      <c r="E19" s="7"/>
      <c r="F19" s="7"/>
      <c r="G19" s="15">
        <v>0</v>
      </c>
      <c r="H19" s="7"/>
      <c r="I19" s="15">
        <v>0</v>
      </c>
      <c r="J19" s="15">
        <v>0</v>
      </c>
      <c r="K19" s="15">
        <v>0</v>
      </c>
      <c r="L19" s="7"/>
      <c r="M19" s="15">
        <v>0</v>
      </c>
      <c r="N19" s="7"/>
      <c r="O19" s="15">
        <v>0</v>
      </c>
      <c r="P19" s="15">
        <v>0</v>
      </c>
      <c r="Q19" s="7"/>
    </row>
    <row r="20" spans="1:17" x14ac:dyDescent="0.2">
      <c r="A20" s="7"/>
      <c r="B20" s="7" t="s">
        <v>1194</v>
      </c>
      <c r="C20" s="7"/>
      <c r="D20" s="7"/>
      <c r="E20" s="7"/>
      <c r="F20" s="7"/>
      <c r="G20" s="15">
        <v>0</v>
      </c>
      <c r="H20" s="7"/>
      <c r="I20" s="15">
        <v>0</v>
      </c>
      <c r="J20" s="15">
        <v>0</v>
      </c>
      <c r="K20" s="15">
        <v>0</v>
      </c>
      <c r="L20" s="7"/>
      <c r="M20" s="15">
        <v>0</v>
      </c>
      <c r="N20" s="7"/>
      <c r="O20" s="15">
        <v>0</v>
      </c>
      <c r="P20" s="15">
        <v>0</v>
      </c>
      <c r="Q20" s="7"/>
    </row>
    <row r="21" spans="1:17" x14ac:dyDescent="0.2">
      <c r="A21" s="13"/>
      <c r="B21" s="19" t="s">
        <v>95</v>
      </c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</row>
    <row r="22" spans="1:17" x14ac:dyDescent="0.2">
      <c r="A22" s="13"/>
      <c r="B22" s="19" t="s">
        <v>155</v>
      </c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</row>
    <row r="23" spans="1:17" x14ac:dyDescent="0.2">
      <c r="A23" s="3" t="s">
        <v>626</v>
      </c>
      <c r="B23" s="3" t="s">
        <v>55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22"/>
  <sheetViews>
    <sheetView rightToLeft="1" zoomScaleNormal="100" workbookViewId="0">
      <selection sqref="A1:XFD1048576"/>
    </sheetView>
  </sheetViews>
  <sheetFormatPr defaultRowHeight="12.75" x14ac:dyDescent="0.2"/>
  <cols>
    <col min="1" max="1" width="2" style="1"/>
    <col min="2" max="2" width="43" style="1"/>
    <col min="3" max="4" width="11" style="1"/>
    <col min="5" max="5" width="12" style="1"/>
    <col min="6" max="6" width="10" style="1"/>
    <col min="7" max="7" width="7" style="1"/>
    <col min="8" max="8" width="9" style="1"/>
    <col min="9" max="9" width="13" style="1"/>
    <col min="10" max="10" width="6" style="1"/>
    <col min="11" max="11" width="10" style="1"/>
    <col min="12" max="12" width="13" style="1"/>
    <col min="13" max="13" width="14" style="1"/>
    <col min="14" max="14" width="10" style="1"/>
    <col min="15" max="15" width="8" style="1"/>
    <col min="16" max="16" width="11" style="1"/>
    <col min="17" max="17" width="22" style="1"/>
    <col min="18" max="18" width="24" style="1"/>
    <col min="19" max="19" width="23" style="1"/>
    <col min="20" max="20" width="2" style="1"/>
  </cols>
  <sheetData>
    <row r="2" spans="1:20" x14ac:dyDescent="0.2">
      <c r="B2" s="2" t="s">
        <v>0</v>
      </c>
    </row>
    <row r="3" spans="1:20" x14ac:dyDescent="0.2">
      <c r="B3" s="3" t="s">
        <v>1</v>
      </c>
    </row>
    <row r="4" spans="1:20" x14ac:dyDescent="0.2">
      <c r="B4" s="3" t="s">
        <v>2</v>
      </c>
    </row>
    <row r="5" spans="1:20" x14ac:dyDescent="0.2">
      <c r="B5" s="3" t="s">
        <v>3</v>
      </c>
    </row>
    <row r="6" spans="1:20" x14ac:dyDescent="0.2">
      <c r="A6" s="4"/>
      <c r="B6" s="12" t="s">
        <v>1190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</row>
    <row r="7" spans="1:20" x14ac:dyDescent="0.2">
      <c r="A7" s="4"/>
      <c r="B7" s="12" t="s">
        <v>1195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</row>
    <row r="8" spans="1:20" x14ac:dyDescent="0.2">
      <c r="A8" s="4"/>
      <c r="B8" s="4" t="s">
        <v>168</v>
      </c>
      <c r="C8" s="4" t="s">
        <v>58</v>
      </c>
      <c r="D8" s="4" t="s">
        <v>157</v>
      </c>
      <c r="E8" s="4" t="s">
        <v>59</v>
      </c>
      <c r="F8" s="4" t="s">
        <v>158</v>
      </c>
      <c r="G8" s="4" t="s">
        <v>60</v>
      </c>
      <c r="H8" s="4" t="s">
        <v>61</v>
      </c>
      <c r="I8" s="4" t="s">
        <v>99</v>
      </c>
      <c r="J8" s="4" t="s">
        <v>100</v>
      </c>
      <c r="K8" s="4" t="s">
        <v>62</v>
      </c>
      <c r="L8" s="4" t="s">
        <v>63</v>
      </c>
      <c r="M8" s="4" t="s">
        <v>64</v>
      </c>
      <c r="N8" s="4" t="s">
        <v>101</v>
      </c>
      <c r="O8" s="4" t="s">
        <v>102</v>
      </c>
      <c r="P8" s="4" t="s">
        <v>5</v>
      </c>
      <c r="Q8" s="4" t="s">
        <v>103</v>
      </c>
      <c r="R8" s="4" t="s">
        <v>66</v>
      </c>
      <c r="S8" s="4" t="s">
        <v>104</v>
      </c>
      <c r="T8" s="4"/>
    </row>
    <row r="9" spans="1:20" x14ac:dyDescent="0.2">
      <c r="A9" s="4"/>
      <c r="B9" s="4"/>
      <c r="C9" s="4"/>
      <c r="D9" s="4"/>
      <c r="E9" s="4"/>
      <c r="F9" s="4"/>
      <c r="G9" s="4"/>
      <c r="H9" s="4"/>
      <c r="I9" s="4" t="s">
        <v>1192</v>
      </c>
      <c r="J9" s="4" t="s">
        <v>105</v>
      </c>
      <c r="K9" s="4"/>
      <c r="L9" s="4" t="s">
        <v>8</v>
      </c>
      <c r="M9" s="4" t="s">
        <v>8</v>
      </c>
      <c r="N9" s="4" t="s">
        <v>106</v>
      </c>
      <c r="O9" s="4" t="s">
        <v>107</v>
      </c>
      <c r="P9" s="4" t="s">
        <v>7</v>
      </c>
      <c r="Q9" s="4" t="s">
        <v>8</v>
      </c>
      <c r="R9" s="4" t="s">
        <v>8</v>
      </c>
      <c r="S9" s="4" t="s">
        <v>8</v>
      </c>
      <c r="T9" s="4"/>
    </row>
    <row r="10" spans="1:20" x14ac:dyDescent="0.2">
      <c r="A10" s="4"/>
      <c r="B10" s="4"/>
      <c r="C10" s="12" t="s">
        <v>9</v>
      </c>
      <c r="D10" s="12" t="s">
        <v>10</v>
      </c>
      <c r="E10" s="12" t="s">
        <v>67</v>
      </c>
      <c r="F10" s="12" t="s">
        <v>68</v>
      </c>
      <c r="G10" s="12" t="s">
        <v>69</v>
      </c>
      <c r="H10" s="12" t="s">
        <v>70</v>
      </c>
      <c r="I10" s="12" t="s">
        <v>71</v>
      </c>
      <c r="J10" s="12" t="s">
        <v>72</v>
      </c>
      <c r="K10" s="12" t="s">
        <v>73</v>
      </c>
      <c r="L10" s="12" t="s">
        <v>108</v>
      </c>
      <c r="M10" s="12" t="s">
        <v>109</v>
      </c>
      <c r="N10" s="12" t="s">
        <v>110</v>
      </c>
      <c r="O10" s="12" t="s">
        <v>111</v>
      </c>
      <c r="P10" s="12" t="s">
        <v>112</v>
      </c>
      <c r="Q10" s="12" t="s">
        <v>113</v>
      </c>
      <c r="R10" s="12" t="s">
        <v>159</v>
      </c>
      <c r="S10" s="12" t="s">
        <v>160</v>
      </c>
      <c r="T10" s="4"/>
    </row>
    <row r="11" spans="1:20" x14ac:dyDescent="0.2">
      <c r="A11" s="13"/>
      <c r="B11" s="13" t="s">
        <v>162</v>
      </c>
      <c r="C11" s="13"/>
      <c r="D11" s="13"/>
      <c r="E11" s="13"/>
      <c r="F11" s="13"/>
      <c r="G11" s="13"/>
      <c r="H11" s="13"/>
      <c r="I11" s="13"/>
      <c r="J11" s="14">
        <v>0</v>
      </c>
      <c r="K11" s="13"/>
      <c r="L11" s="14">
        <v>0</v>
      </c>
      <c r="M11" s="14">
        <v>0</v>
      </c>
      <c r="N11" s="14">
        <v>0</v>
      </c>
      <c r="O11" s="13"/>
      <c r="P11" s="14">
        <v>0</v>
      </c>
      <c r="Q11" s="13"/>
      <c r="R11" s="14">
        <v>0</v>
      </c>
      <c r="S11" s="14">
        <v>0</v>
      </c>
      <c r="T11" s="13"/>
    </row>
    <row r="12" spans="1:20" x14ac:dyDescent="0.2">
      <c r="A12" s="7"/>
      <c r="B12" s="7" t="s">
        <v>1196</v>
      </c>
      <c r="C12" s="7"/>
      <c r="D12" s="7"/>
      <c r="E12" s="7"/>
      <c r="F12" s="7"/>
      <c r="G12" s="7"/>
      <c r="H12" s="7"/>
      <c r="I12" s="7"/>
      <c r="J12" s="15">
        <v>0</v>
      </c>
      <c r="K12" s="7"/>
      <c r="L12" s="15">
        <v>0</v>
      </c>
      <c r="M12" s="15">
        <v>0</v>
      </c>
      <c r="N12" s="15">
        <v>0</v>
      </c>
      <c r="O12" s="7"/>
      <c r="P12" s="15">
        <v>0</v>
      </c>
      <c r="Q12" s="7"/>
      <c r="R12" s="15">
        <v>0</v>
      </c>
      <c r="S12" s="15">
        <v>0</v>
      </c>
      <c r="T12" s="7"/>
    </row>
    <row r="13" spans="1:20" x14ac:dyDescent="0.2">
      <c r="A13" s="7"/>
      <c r="B13" s="7" t="s">
        <v>115</v>
      </c>
      <c r="C13" s="7"/>
      <c r="D13" s="7"/>
      <c r="E13" s="7"/>
      <c r="F13" s="7"/>
      <c r="G13" s="7"/>
      <c r="H13" s="7"/>
      <c r="I13" s="7"/>
      <c r="J13" s="15">
        <v>0</v>
      </c>
      <c r="K13" s="7"/>
      <c r="L13" s="15">
        <v>0</v>
      </c>
      <c r="M13" s="15">
        <v>0</v>
      </c>
      <c r="N13" s="15">
        <v>0</v>
      </c>
      <c r="O13" s="7"/>
      <c r="P13" s="15">
        <v>0</v>
      </c>
      <c r="Q13" s="7"/>
      <c r="R13" s="15">
        <v>0</v>
      </c>
      <c r="S13" s="15">
        <v>0</v>
      </c>
      <c r="T13" s="7"/>
    </row>
    <row r="14" spans="1:20" x14ac:dyDescent="0.2">
      <c r="A14" s="7"/>
      <c r="B14" s="7" t="s">
        <v>1197</v>
      </c>
      <c r="C14" s="7"/>
      <c r="D14" s="7"/>
      <c r="E14" s="7"/>
      <c r="F14" s="7"/>
      <c r="G14" s="7"/>
      <c r="H14" s="7"/>
      <c r="I14" s="7"/>
      <c r="J14" s="15">
        <v>0</v>
      </c>
      <c r="K14" s="7"/>
      <c r="L14" s="15">
        <v>0</v>
      </c>
      <c r="M14" s="15">
        <v>0</v>
      </c>
      <c r="N14" s="15">
        <v>0</v>
      </c>
      <c r="O14" s="7"/>
      <c r="P14" s="15">
        <v>0</v>
      </c>
      <c r="Q14" s="7"/>
      <c r="R14" s="15">
        <v>0</v>
      </c>
      <c r="S14" s="15">
        <v>0</v>
      </c>
      <c r="T14" s="7"/>
    </row>
    <row r="15" spans="1:20" x14ac:dyDescent="0.2">
      <c r="A15" s="7"/>
      <c r="B15" s="7" t="s">
        <v>1198</v>
      </c>
      <c r="C15" s="7"/>
      <c r="D15" s="7"/>
      <c r="E15" s="7"/>
      <c r="F15" s="7"/>
      <c r="G15" s="7"/>
      <c r="H15" s="7"/>
      <c r="I15" s="7"/>
      <c r="J15" s="15">
        <v>0</v>
      </c>
      <c r="K15" s="7"/>
      <c r="L15" s="15">
        <v>0</v>
      </c>
      <c r="M15" s="15">
        <v>0</v>
      </c>
      <c r="N15" s="15">
        <v>0</v>
      </c>
      <c r="O15" s="7"/>
      <c r="P15" s="15">
        <v>0</v>
      </c>
      <c r="Q15" s="7"/>
      <c r="R15" s="15">
        <v>0</v>
      </c>
      <c r="S15" s="15">
        <v>0</v>
      </c>
      <c r="T15" s="7"/>
    </row>
    <row r="16" spans="1:20" x14ac:dyDescent="0.2">
      <c r="A16" s="7"/>
      <c r="B16" s="7" t="s">
        <v>1004</v>
      </c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</row>
    <row r="17" spans="1:20" x14ac:dyDescent="0.2">
      <c r="A17" s="7"/>
      <c r="B17" s="7" t="s">
        <v>92</v>
      </c>
      <c r="C17" s="7"/>
      <c r="D17" s="7"/>
      <c r="E17" s="7"/>
      <c r="F17" s="7"/>
      <c r="G17" s="7"/>
      <c r="H17" s="7"/>
      <c r="I17" s="7"/>
      <c r="J17" s="15">
        <v>0</v>
      </c>
      <c r="K17" s="7"/>
      <c r="L17" s="15">
        <v>0</v>
      </c>
      <c r="M17" s="15">
        <v>0</v>
      </c>
      <c r="N17" s="15">
        <v>0</v>
      </c>
      <c r="O17" s="7"/>
      <c r="P17" s="15">
        <v>0</v>
      </c>
      <c r="Q17" s="7"/>
      <c r="R17" s="15">
        <v>0</v>
      </c>
      <c r="S17" s="15">
        <v>0</v>
      </c>
      <c r="T17" s="7"/>
    </row>
    <row r="18" spans="1:20" x14ac:dyDescent="0.2">
      <c r="A18" s="7"/>
      <c r="B18" s="7" t="s">
        <v>1199</v>
      </c>
      <c r="C18" s="7"/>
      <c r="D18" s="7"/>
      <c r="E18" s="7"/>
      <c r="F18" s="7"/>
      <c r="G18" s="7"/>
      <c r="H18" s="7"/>
      <c r="I18" s="7"/>
      <c r="J18" s="15">
        <v>0</v>
      </c>
      <c r="K18" s="7"/>
      <c r="L18" s="15">
        <v>0</v>
      </c>
      <c r="M18" s="15">
        <v>0</v>
      </c>
      <c r="N18" s="15">
        <v>0</v>
      </c>
      <c r="O18" s="7"/>
      <c r="P18" s="15">
        <v>0</v>
      </c>
      <c r="Q18" s="7"/>
      <c r="R18" s="15">
        <v>0</v>
      </c>
      <c r="S18" s="15">
        <v>0</v>
      </c>
      <c r="T18" s="7"/>
    </row>
    <row r="19" spans="1:20" x14ac:dyDescent="0.2">
      <c r="A19" s="7"/>
      <c r="B19" s="7" t="s">
        <v>1200</v>
      </c>
      <c r="C19" s="7"/>
      <c r="D19" s="7"/>
      <c r="E19" s="7"/>
      <c r="F19" s="7"/>
      <c r="G19" s="7"/>
      <c r="H19" s="7"/>
      <c r="I19" s="7"/>
      <c r="J19" s="15">
        <v>0</v>
      </c>
      <c r="K19" s="7"/>
      <c r="L19" s="15">
        <v>0</v>
      </c>
      <c r="M19" s="15">
        <v>0</v>
      </c>
      <c r="N19" s="15">
        <v>0</v>
      </c>
      <c r="O19" s="7"/>
      <c r="P19" s="15">
        <v>0</v>
      </c>
      <c r="Q19" s="7"/>
      <c r="R19" s="15">
        <v>0</v>
      </c>
      <c r="S19" s="15">
        <v>0</v>
      </c>
      <c r="T19" s="7"/>
    </row>
    <row r="20" spans="1:20" x14ac:dyDescent="0.2">
      <c r="A20" s="13"/>
      <c r="B20" s="19" t="s">
        <v>95</v>
      </c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</row>
    <row r="21" spans="1:20" x14ac:dyDescent="0.2">
      <c r="A21" s="13"/>
      <c r="B21" s="19" t="s">
        <v>155</v>
      </c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</row>
    <row r="22" spans="1:20" x14ac:dyDescent="0.2">
      <c r="A22" s="3" t="s">
        <v>626</v>
      </c>
      <c r="B22" s="3" t="s">
        <v>55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60"/>
  <sheetViews>
    <sheetView rightToLeft="1" topLeftCell="A13" zoomScaleNormal="100" workbookViewId="0">
      <selection sqref="A1:XFD1048576"/>
    </sheetView>
  </sheetViews>
  <sheetFormatPr defaultRowHeight="12.75" x14ac:dyDescent="0.2"/>
  <cols>
    <col min="1" max="1" width="2" style="1"/>
    <col min="2" max="2" width="38" style="1"/>
    <col min="3" max="3" width="12" style="1"/>
    <col min="4" max="4" width="11" style="1"/>
    <col min="5" max="5" width="12" style="1"/>
    <col min="6" max="6" width="15" style="1"/>
    <col min="7" max="8" width="11" style="1"/>
    <col min="9" max="9" width="13" style="1"/>
    <col min="10" max="10" width="7" style="1"/>
    <col min="11" max="11" width="14" style="1"/>
    <col min="12" max="12" width="13" style="1"/>
    <col min="13" max="13" width="14" style="1"/>
    <col min="14" max="14" width="15" style="1"/>
    <col min="15" max="15" width="8" style="1"/>
    <col min="16" max="16" width="11" style="1"/>
    <col min="17" max="17" width="22" style="1"/>
    <col min="18" max="18" width="24" style="1"/>
    <col min="19" max="19" width="23" style="1"/>
    <col min="20" max="20" width="12" style="1"/>
  </cols>
  <sheetData>
    <row r="2" spans="1:20" x14ac:dyDescent="0.2">
      <c r="B2" s="2" t="s">
        <v>0</v>
      </c>
    </row>
    <row r="3" spans="1:20" x14ac:dyDescent="0.2">
      <c r="B3" s="3" t="s">
        <v>1</v>
      </c>
    </row>
    <row r="4" spans="1:20" x14ac:dyDescent="0.2">
      <c r="B4" s="3" t="s">
        <v>2</v>
      </c>
    </row>
    <row r="5" spans="1:20" x14ac:dyDescent="0.2">
      <c r="B5" s="3" t="s">
        <v>3</v>
      </c>
    </row>
    <row r="6" spans="1:20" x14ac:dyDescent="0.2">
      <c r="A6" s="4"/>
      <c r="B6" s="12" t="s">
        <v>1190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</row>
    <row r="7" spans="1:20" x14ac:dyDescent="0.2">
      <c r="A7" s="4"/>
      <c r="B7" s="12" t="s">
        <v>1201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</row>
    <row r="8" spans="1:20" x14ac:dyDescent="0.2">
      <c r="A8" s="4"/>
      <c r="B8" s="4" t="s">
        <v>1170</v>
      </c>
      <c r="C8" s="4" t="s">
        <v>58</v>
      </c>
      <c r="D8" s="4" t="s">
        <v>157</v>
      </c>
      <c r="E8" s="4" t="s">
        <v>59</v>
      </c>
      <c r="F8" s="4" t="s">
        <v>158</v>
      </c>
      <c r="G8" s="4" t="s">
        <v>60</v>
      </c>
      <c r="H8" s="4" t="s">
        <v>61</v>
      </c>
      <c r="I8" s="4" t="s">
        <v>99</v>
      </c>
      <c r="J8" s="4" t="s">
        <v>100</v>
      </c>
      <c r="K8" s="4" t="s">
        <v>62</v>
      </c>
      <c r="L8" s="4" t="s">
        <v>63</v>
      </c>
      <c r="M8" s="4" t="s">
        <v>64</v>
      </c>
      <c r="N8" s="4" t="s">
        <v>101</v>
      </c>
      <c r="O8" s="4" t="s">
        <v>102</v>
      </c>
      <c r="P8" s="4" t="s">
        <v>5</v>
      </c>
      <c r="Q8" s="4" t="s">
        <v>103</v>
      </c>
      <c r="R8" s="4" t="s">
        <v>66</v>
      </c>
      <c r="S8" s="4" t="s">
        <v>104</v>
      </c>
      <c r="T8" s="4"/>
    </row>
    <row r="9" spans="1:20" x14ac:dyDescent="0.2">
      <c r="A9" s="4"/>
      <c r="B9" s="4"/>
      <c r="C9" s="4"/>
      <c r="D9" s="4"/>
      <c r="E9" s="4"/>
      <c r="F9" s="4"/>
      <c r="G9" s="4"/>
      <c r="H9" s="4"/>
      <c r="I9" s="4"/>
      <c r="J9" s="4" t="s">
        <v>105</v>
      </c>
      <c r="K9" s="4"/>
      <c r="L9" s="4" t="s">
        <v>8</v>
      </c>
      <c r="M9" s="4" t="s">
        <v>8</v>
      </c>
      <c r="N9" s="4" t="s">
        <v>106</v>
      </c>
      <c r="O9" s="4" t="s">
        <v>107</v>
      </c>
      <c r="P9" s="4" t="s">
        <v>7</v>
      </c>
      <c r="Q9" s="4" t="s">
        <v>8</v>
      </c>
      <c r="R9" s="4" t="s">
        <v>8</v>
      </c>
      <c r="S9" s="4" t="s">
        <v>8</v>
      </c>
      <c r="T9" s="4"/>
    </row>
    <row r="10" spans="1:20" x14ac:dyDescent="0.2">
      <c r="A10" s="4"/>
      <c r="B10" s="4"/>
      <c r="C10" s="12" t="s">
        <v>9</v>
      </c>
      <c r="D10" s="12" t="s">
        <v>10</v>
      </c>
      <c r="E10" s="12" t="s">
        <v>67</v>
      </c>
      <c r="F10" s="12" t="s">
        <v>68</v>
      </c>
      <c r="G10" s="12" t="s">
        <v>69</v>
      </c>
      <c r="H10" s="12" t="s">
        <v>70</v>
      </c>
      <c r="I10" s="12" t="s">
        <v>71</v>
      </c>
      <c r="J10" s="12" t="s">
        <v>72</v>
      </c>
      <c r="K10" s="12" t="s">
        <v>73</v>
      </c>
      <c r="L10" s="12" t="s">
        <v>108</v>
      </c>
      <c r="M10" s="12" t="s">
        <v>109</v>
      </c>
      <c r="N10" s="12" t="s">
        <v>110</v>
      </c>
      <c r="O10" s="12" t="s">
        <v>111</v>
      </c>
      <c r="P10" s="12" t="s">
        <v>112</v>
      </c>
      <c r="Q10" s="12" t="s">
        <v>113</v>
      </c>
      <c r="R10" s="12" t="s">
        <v>159</v>
      </c>
      <c r="S10" s="12" t="s">
        <v>160</v>
      </c>
      <c r="T10" s="4"/>
    </row>
    <row r="11" spans="1:20" x14ac:dyDescent="0.2">
      <c r="A11" s="13"/>
      <c r="B11" s="13" t="s">
        <v>169</v>
      </c>
      <c r="C11" s="13"/>
      <c r="D11" s="13"/>
      <c r="E11" s="13"/>
      <c r="F11" s="13"/>
      <c r="G11" s="13"/>
      <c r="H11" s="13"/>
      <c r="I11" s="13"/>
      <c r="J11" s="14">
        <v>3.8600391564307519</v>
      </c>
      <c r="K11" s="13"/>
      <c r="L11" s="14">
        <v>5.52</v>
      </c>
      <c r="M11" s="14">
        <v>2.2890833605650283</v>
      </c>
      <c r="N11" s="14">
        <v>35418105.030000016</v>
      </c>
      <c r="O11" s="13"/>
      <c r="P11" s="14">
        <v>43699.079999999994</v>
      </c>
      <c r="Q11" s="13"/>
      <c r="R11" s="14">
        <v>100</v>
      </c>
      <c r="S11" s="14">
        <v>5.9647834229582521</v>
      </c>
      <c r="T11" s="13"/>
    </row>
    <row r="12" spans="1:20" x14ac:dyDescent="0.2">
      <c r="A12" s="7"/>
      <c r="B12" s="7" t="s">
        <v>75</v>
      </c>
      <c r="C12" s="7"/>
      <c r="D12" s="7"/>
      <c r="E12" s="7"/>
      <c r="F12" s="7"/>
      <c r="G12" s="7"/>
      <c r="H12" s="7"/>
      <c r="I12" s="7"/>
      <c r="J12" s="15">
        <v>3.8600391564307519</v>
      </c>
      <c r="K12" s="7"/>
      <c r="L12" s="15">
        <v>5.52</v>
      </c>
      <c r="M12" s="15">
        <v>2.2890833605650283</v>
      </c>
      <c r="N12" s="15">
        <v>35418105.030000016</v>
      </c>
      <c r="O12" s="7"/>
      <c r="P12" s="15">
        <v>43699.079999999994</v>
      </c>
      <c r="Q12" s="7"/>
      <c r="R12" s="15">
        <v>100</v>
      </c>
      <c r="S12" s="15">
        <v>5.9647834229582521</v>
      </c>
      <c r="T12" s="7"/>
    </row>
    <row r="13" spans="1:20" x14ac:dyDescent="0.2">
      <c r="A13" s="7"/>
      <c r="B13" s="7" t="s">
        <v>115</v>
      </c>
      <c r="C13" s="7"/>
      <c r="D13" s="7"/>
      <c r="E13" s="7"/>
      <c r="F13" s="7"/>
      <c r="G13" s="7"/>
      <c r="H13" s="7"/>
      <c r="I13" s="7"/>
      <c r="J13" s="15">
        <v>4.0582305700351125</v>
      </c>
      <c r="K13" s="7"/>
      <c r="L13" s="15">
        <v>5.43</v>
      </c>
      <c r="M13" s="15">
        <v>2.2911273294686532</v>
      </c>
      <c r="N13" s="15">
        <v>34727061.040000014</v>
      </c>
      <c r="O13" s="7"/>
      <c r="P13" s="15">
        <v>40829.589999999997</v>
      </c>
      <c r="Q13" s="7"/>
      <c r="R13" s="15">
        <v>94.28</v>
      </c>
      <c r="S13" s="15">
        <v>5.573107296496449</v>
      </c>
      <c r="T13" s="7"/>
    </row>
    <row r="14" spans="1:20" x14ac:dyDescent="0.2">
      <c r="A14" s="16"/>
      <c r="B14" s="17" t="s">
        <v>1202</v>
      </c>
      <c r="C14" s="17" t="s">
        <v>1203</v>
      </c>
      <c r="D14" s="16"/>
      <c r="E14" s="17" t="s">
        <v>1204</v>
      </c>
      <c r="F14" s="16" t="s">
        <v>200</v>
      </c>
      <c r="G14" s="17" t="s">
        <v>174</v>
      </c>
      <c r="H14" s="16" t="s">
        <v>80</v>
      </c>
      <c r="I14" s="17" t="s">
        <v>1205</v>
      </c>
      <c r="J14" s="18">
        <v>2.86</v>
      </c>
      <c r="K14" s="16" t="s">
        <v>81</v>
      </c>
      <c r="L14" s="18">
        <v>3.3</v>
      </c>
      <c r="M14" s="18">
        <v>0.88</v>
      </c>
      <c r="N14" s="18">
        <v>7437000</v>
      </c>
      <c r="O14" s="18">
        <v>112.96</v>
      </c>
      <c r="P14" s="18">
        <v>8400.83</v>
      </c>
      <c r="Q14" s="18">
        <v>3</v>
      </c>
      <c r="R14" s="18">
        <v>16.739999999999998</v>
      </c>
      <c r="S14" s="18">
        <v>1.1466861893451847</v>
      </c>
      <c r="T14" s="17" t="s">
        <v>1206</v>
      </c>
    </row>
    <row r="15" spans="1:20" x14ac:dyDescent="0.2">
      <c r="A15" s="16"/>
      <c r="B15" s="16" t="s">
        <v>1207</v>
      </c>
      <c r="C15" s="17" t="s">
        <v>1208</v>
      </c>
      <c r="D15" s="16"/>
      <c r="E15" s="17" t="s">
        <v>78</v>
      </c>
      <c r="F15" s="16" t="s">
        <v>173</v>
      </c>
      <c r="G15" s="17" t="s">
        <v>79</v>
      </c>
      <c r="H15" s="16" t="s">
        <v>80</v>
      </c>
      <c r="I15" s="17" t="s">
        <v>1209</v>
      </c>
      <c r="J15" s="18">
        <v>0.37</v>
      </c>
      <c r="K15" s="16" t="s">
        <v>81</v>
      </c>
      <c r="L15" s="18">
        <v>5.6</v>
      </c>
      <c r="M15" s="18">
        <v>0.22</v>
      </c>
      <c r="N15" s="18">
        <v>20000</v>
      </c>
      <c r="O15" s="18">
        <v>135.31</v>
      </c>
      <c r="P15" s="18">
        <v>27.06</v>
      </c>
      <c r="Q15" s="18">
        <v>0.1</v>
      </c>
      <c r="R15" s="18">
        <v>0.05</v>
      </c>
      <c r="S15" s="18">
        <v>3.6936026896962205E-3</v>
      </c>
      <c r="T15" s="16"/>
    </row>
    <row r="16" spans="1:20" x14ac:dyDescent="0.2">
      <c r="A16" s="16"/>
      <c r="B16" s="17" t="s">
        <v>1210</v>
      </c>
      <c r="C16" s="28">
        <v>166204883</v>
      </c>
      <c r="D16" s="16"/>
      <c r="E16" s="17" t="s">
        <v>78</v>
      </c>
      <c r="F16" s="16" t="s">
        <v>173</v>
      </c>
      <c r="G16" s="17" t="s">
        <v>79</v>
      </c>
      <c r="H16" s="16" t="s">
        <v>80</v>
      </c>
      <c r="I16" s="17" t="s">
        <v>1211</v>
      </c>
      <c r="J16" s="18">
        <v>0.25</v>
      </c>
      <c r="K16" s="16" t="s">
        <v>81</v>
      </c>
      <c r="L16" s="18">
        <v>5.5</v>
      </c>
      <c r="M16" s="18">
        <v>0.19</v>
      </c>
      <c r="N16" s="18">
        <v>50000</v>
      </c>
      <c r="O16" s="18">
        <v>135.49</v>
      </c>
      <c r="P16" s="18">
        <v>67.739999999999995</v>
      </c>
      <c r="Q16" s="18">
        <v>1</v>
      </c>
      <c r="R16" s="18">
        <v>0.13</v>
      </c>
      <c r="S16" s="18">
        <v>9.246291433851514E-3</v>
      </c>
      <c r="T16" s="16"/>
    </row>
    <row r="17" spans="1:20" x14ac:dyDescent="0.2">
      <c r="A17" s="16"/>
      <c r="B17" s="16" t="s">
        <v>1213</v>
      </c>
      <c r="C17" s="28">
        <v>173425612</v>
      </c>
      <c r="D17" s="16"/>
      <c r="E17" s="17" t="s">
        <v>632</v>
      </c>
      <c r="F17" s="16" t="s">
        <v>173</v>
      </c>
      <c r="G17" s="17" t="s">
        <v>204</v>
      </c>
      <c r="H17" s="16" t="s">
        <v>80</v>
      </c>
      <c r="I17" s="17" t="s">
        <v>1214</v>
      </c>
      <c r="J17" s="18">
        <v>0.32</v>
      </c>
      <c r="K17" s="16" t="s">
        <v>81</v>
      </c>
      <c r="L17" s="18">
        <v>5.5</v>
      </c>
      <c r="M17" s="18">
        <v>0.87</v>
      </c>
      <c r="N17" s="18">
        <v>60000</v>
      </c>
      <c r="O17" s="18">
        <v>134.91999999999999</v>
      </c>
      <c r="P17" s="18">
        <v>80.95</v>
      </c>
      <c r="Q17" s="18">
        <v>0</v>
      </c>
      <c r="R17" s="18">
        <v>0.16</v>
      </c>
      <c r="S17" s="18">
        <v>1.1049413811193979E-2</v>
      </c>
      <c r="T17" s="16"/>
    </row>
    <row r="18" spans="1:20" x14ac:dyDescent="0.2">
      <c r="A18" s="16"/>
      <c r="B18" s="17" t="s">
        <v>1215</v>
      </c>
      <c r="C18" s="28">
        <v>173424623</v>
      </c>
      <c r="D18" s="16"/>
      <c r="E18" s="17" t="s">
        <v>632</v>
      </c>
      <c r="F18" s="16" t="s">
        <v>173</v>
      </c>
      <c r="G18" s="17" t="s">
        <v>204</v>
      </c>
      <c r="H18" s="16" t="s">
        <v>80</v>
      </c>
      <c r="I18" s="17" t="s">
        <v>1209</v>
      </c>
      <c r="J18" s="18">
        <v>0.37</v>
      </c>
      <c r="K18" s="16" t="s">
        <v>81</v>
      </c>
      <c r="L18" s="18">
        <v>5.65</v>
      </c>
      <c r="M18" s="18">
        <v>1.1000000000000001</v>
      </c>
      <c r="N18" s="18">
        <v>100000</v>
      </c>
      <c r="O18" s="18">
        <v>134.94</v>
      </c>
      <c r="P18" s="18">
        <v>134.94</v>
      </c>
      <c r="Q18" s="18">
        <v>2</v>
      </c>
      <c r="R18" s="18">
        <v>0.27</v>
      </c>
      <c r="S18" s="18">
        <v>1.8418874610037252E-2</v>
      </c>
      <c r="T18" s="16"/>
    </row>
    <row r="19" spans="1:20" x14ac:dyDescent="0.2">
      <c r="A19" s="16"/>
      <c r="B19" s="17" t="s">
        <v>1216</v>
      </c>
      <c r="C19" s="17" t="s">
        <v>1217</v>
      </c>
      <c r="D19" s="16"/>
      <c r="E19" s="17" t="s">
        <v>632</v>
      </c>
      <c r="F19" s="16" t="s">
        <v>173</v>
      </c>
      <c r="G19" s="17" t="s">
        <v>204</v>
      </c>
      <c r="H19" s="16" t="s">
        <v>80</v>
      </c>
      <c r="I19" s="17" t="s">
        <v>1218</v>
      </c>
      <c r="J19" s="18">
        <v>0.41</v>
      </c>
      <c r="K19" s="16" t="s">
        <v>81</v>
      </c>
      <c r="L19" s="18">
        <v>5.6</v>
      </c>
      <c r="M19" s="18">
        <v>0.4</v>
      </c>
      <c r="N19" s="18">
        <v>50000</v>
      </c>
      <c r="O19" s="18">
        <v>135.06</v>
      </c>
      <c r="P19" s="18">
        <v>67.53</v>
      </c>
      <c r="Q19" s="18">
        <v>1</v>
      </c>
      <c r="R19" s="18">
        <v>0.13</v>
      </c>
      <c r="S19" s="18">
        <v>9.2176271114259353E-3</v>
      </c>
      <c r="T19" s="16"/>
    </row>
    <row r="20" spans="1:20" x14ac:dyDescent="0.2">
      <c r="A20" s="16"/>
      <c r="B20" s="17" t="s">
        <v>1219</v>
      </c>
      <c r="C20" s="17" t="s">
        <v>1220</v>
      </c>
      <c r="D20" s="16"/>
      <c r="E20" s="17" t="s">
        <v>632</v>
      </c>
      <c r="F20" s="16" t="s">
        <v>173</v>
      </c>
      <c r="G20" s="17" t="s">
        <v>204</v>
      </c>
      <c r="H20" s="16" t="s">
        <v>80</v>
      </c>
      <c r="I20" s="17" t="s">
        <v>1221</v>
      </c>
      <c r="J20" s="18">
        <v>0.27</v>
      </c>
      <c r="K20" s="16" t="s">
        <v>81</v>
      </c>
      <c r="L20" s="18">
        <v>5.5</v>
      </c>
      <c r="M20" s="18">
        <v>0.68</v>
      </c>
      <c r="N20" s="18">
        <v>40000</v>
      </c>
      <c r="O20" s="18">
        <v>135.35</v>
      </c>
      <c r="P20" s="18">
        <v>54.14</v>
      </c>
      <c r="Q20" s="18">
        <v>0.8</v>
      </c>
      <c r="R20" s="18">
        <v>0.11</v>
      </c>
      <c r="S20" s="18">
        <v>7.3899353148615442E-3</v>
      </c>
      <c r="T20" s="16"/>
    </row>
    <row r="21" spans="1:20" x14ac:dyDescent="0.2">
      <c r="A21" s="16"/>
      <c r="B21" s="17" t="s">
        <v>1222</v>
      </c>
      <c r="C21" s="17" t="s">
        <v>1223</v>
      </c>
      <c r="D21" s="16"/>
      <c r="E21" s="17" t="s">
        <v>1224</v>
      </c>
      <c r="F21" s="16" t="s">
        <v>200</v>
      </c>
      <c r="G21" s="17" t="s">
        <v>204</v>
      </c>
      <c r="H21" s="16" t="s">
        <v>80</v>
      </c>
      <c r="I21" s="17" t="s">
        <v>1225</v>
      </c>
      <c r="J21" s="18">
        <v>1.82</v>
      </c>
      <c r="K21" s="16" t="s">
        <v>81</v>
      </c>
      <c r="L21" s="18">
        <v>5.85</v>
      </c>
      <c r="M21" s="18">
        <v>1.99</v>
      </c>
      <c r="N21" s="18">
        <v>873075.66</v>
      </c>
      <c r="O21" s="18">
        <v>113.25</v>
      </c>
      <c r="P21" s="18">
        <v>988.76</v>
      </c>
      <c r="Q21" s="18">
        <v>0.11</v>
      </c>
      <c r="R21" s="18">
        <v>1.97</v>
      </c>
      <c r="S21" s="18">
        <v>0.13496254972150906</v>
      </c>
      <c r="T21" s="17" t="s">
        <v>1226</v>
      </c>
    </row>
    <row r="22" spans="1:20" x14ac:dyDescent="0.2">
      <c r="A22" s="16"/>
      <c r="B22" s="16" t="s">
        <v>1227</v>
      </c>
      <c r="C22" s="17" t="s">
        <v>1228</v>
      </c>
      <c r="D22" s="16"/>
      <c r="E22" s="17" t="s">
        <v>1224</v>
      </c>
      <c r="F22" s="16" t="s">
        <v>200</v>
      </c>
      <c r="G22" s="17" t="s">
        <v>204</v>
      </c>
      <c r="H22" s="16" t="s">
        <v>80</v>
      </c>
      <c r="I22" s="17" t="s">
        <v>1229</v>
      </c>
      <c r="J22" s="18">
        <v>0.5</v>
      </c>
      <c r="K22" s="16" t="s">
        <v>81</v>
      </c>
      <c r="L22" s="18">
        <v>8.4</v>
      </c>
      <c r="M22" s="18">
        <v>0.77</v>
      </c>
      <c r="N22" s="18">
        <v>123486.01</v>
      </c>
      <c r="O22" s="18">
        <v>127.53</v>
      </c>
      <c r="P22" s="18">
        <v>157.47999999999999</v>
      </c>
      <c r="Q22" s="18">
        <v>0.08</v>
      </c>
      <c r="R22" s="18">
        <v>0.31</v>
      </c>
      <c r="S22" s="18">
        <v>2.1495511883716217E-2</v>
      </c>
      <c r="T22" s="17" t="s">
        <v>1230</v>
      </c>
    </row>
    <row r="23" spans="1:20" x14ac:dyDescent="0.2">
      <c r="A23" s="16"/>
      <c r="B23" s="17" t="s">
        <v>1231</v>
      </c>
      <c r="C23" s="17" t="s">
        <v>1232</v>
      </c>
      <c r="D23" s="16"/>
      <c r="E23" s="17" t="s">
        <v>1233</v>
      </c>
      <c r="F23" s="16" t="s">
        <v>200</v>
      </c>
      <c r="G23" s="17" t="s">
        <v>204</v>
      </c>
      <c r="H23" s="16" t="s">
        <v>80</v>
      </c>
      <c r="I23" s="17" t="s">
        <v>1234</v>
      </c>
      <c r="J23" s="18">
        <v>2.36</v>
      </c>
      <c r="K23" s="16" t="s">
        <v>81</v>
      </c>
      <c r="L23" s="18">
        <v>4.5999999999999996</v>
      </c>
      <c r="M23" s="18">
        <v>0.72</v>
      </c>
      <c r="N23" s="18">
        <v>125000</v>
      </c>
      <c r="O23" s="18">
        <v>314.7</v>
      </c>
      <c r="P23" s="18">
        <v>393.37</v>
      </c>
      <c r="Q23" s="18">
        <v>0.12</v>
      </c>
      <c r="R23" s="18">
        <v>0.78</v>
      </c>
      <c r="S23" s="18">
        <v>5.3693735774050351E-2</v>
      </c>
      <c r="T23" s="16"/>
    </row>
    <row r="24" spans="1:20" x14ac:dyDescent="0.2">
      <c r="A24" s="16"/>
      <c r="B24" s="17" t="s">
        <v>1231</v>
      </c>
      <c r="C24" s="17" t="s">
        <v>1235</v>
      </c>
      <c r="D24" s="16"/>
      <c r="E24" s="17" t="s">
        <v>1233</v>
      </c>
      <c r="F24" s="16" t="s">
        <v>200</v>
      </c>
      <c r="G24" s="17" t="s">
        <v>204</v>
      </c>
      <c r="H24" s="16" t="s">
        <v>80</v>
      </c>
      <c r="I24" s="17" t="s">
        <v>1234</v>
      </c>
      <c r="J24" s="18">
        <v>2.2799999999999998</v>
      </c>
      <c r="K24" s="16" t="s">
        <v>81</v>
      </c>
      <c r="L24" s="18">
        <v>4.5999999999999996</v>
      </c>
      <c r="M24" s="18">
        <v>0.69</v>
      </c>
      <c r="N24" s="18">
        <v>75000</v>
      </c>
      <c r="O24" s="18">
        <v>322.02999999999997</v>
      </c>
      <c r="P24" s="18">
        <v>241.52</v>
      </c>
      <c r="Q24" s="18">
        <v>7.0000000000000007E-2</v>
      </c>
      <c r="R24" s="18">
        <v>0.48</v>
      </c>
      <c r="S24" s="18">
        <v>3.2966700724886597E-2</v>
      </c>
      <c r="T24" s="16"/>
    </row>
    <row r="25" spans="1:20" x14ac:dyDescent="0.2">
      <c r="A25" s="16"/>
      <c r="B25" s="16" t="s">
        <v>1236</v>
      </c>
      <c r="C25" s="17" t="s">
        <v>1237</v>
      </c>
      <c r="D25" s="16"/>
      <c r="E25" s="17" t="s">
        <v>1238</v>
      </c>
      <c r="F25" s="16" t="s">
        <v>247</v>
      </c>
      <c r="G25" s="17" t="s">
        <v>204</v>
      </c>
      <c r="H25" s="16" t="s">
        <v>80</v>
      </c>
      <c r="I25" s="17" t="s">
        <v>1239</v>
      </c>
      <c r="J25" s="18">
        <v>2.4500000000000002</v>
      </c>
      <c r="K25" s="16" t="s">
        <v>81</v>
      </c>
      <c r="L25" s="18">
        <v>2.35</v>
      </c>
      <c r="M25" s="18">
        <v>1.08</v>
      </c>
      <c r="N25" s="18">
        <v>261000</v>
      </c>
      <c r="O25" s="18">
        <v>103.63</v>
      </c>
      <c r="P25" s="18">
        <v>270.47000000000003</v>
      </c>
      <c r="Q25" s="18">
        <v>0.08</v>
      </c>
      <c r="R25" s="18">
        <v>0.54</v>
      </c>
      <c r="S25" s="18">
        <v>3.6918282316413038E-2</v>
      </c>
      <c r="T25" s="17" t="s">
        <v>1240</v>
      </c>
    </row>
    <row r="26" spans="1:20" x14ac:dyDescent="0.2">
      <c r="A26" s="16"/>
      <c r="B26" s="16" t="s">
        <v>1241</v>
      </c>
      <c r="C26" s="17" t="s">
        <v>1242</v>
      </c>
      <c r="D26" s="16"/>
      <c r="E26" s="17" t="s">
        <v>409</v>
      </c>
      <c r="F26" s="16" t="s">
        <v>247</v>
      </c>
      <c r="G26" s="17" t="s">
        <v>204</v>
      </c>
      <c r="H26" s="16" t="s">
        <v>1716</v>
      </c>
      <c r="I26" s="17" t="s">
        <v>1243</v>
      </c>
      <c r="J26" s="18">
        <v>2.42</v>
      </c>
      <c r="K26" s="16" t="s">
        <v>81</v>
      </c>
      <c r="L26" s="18">
        <v>3.5</v>
      </c>
      <c r="M26" s="18">
        <v>0.67</v>
      </c>
      <c r="N26" s="18">
        <v>1080535</v>
      </c>
      <c r="O26" s="18">
        <v>109.09</v>
      </c>
      <c r="P26" s="18">
        <v>1178.76</v>
      </c>
      <c r="Q26" s="18">
        <v>0.22</v>
      </c>
      <c r="R26" s="18">
        <v>2.35</v>
      </c>
      <c r="S26" s="18">
        <v>0.16089693667798657</v>
      </c>
      <c r="T26" s="17" t="s">
        <v>1244</v>
      </c>
    </row>
    <row r="27" spans="1:20" x14ac:dyDescent="0.2">
      <c r="A27" s="16"/>
      <c r="B27" s="16" t="s">
        <v>1245</v>
      </c>
      <c r="C27" s="17" t="s">
        <v>1246</v>
      </c>
      <c r="D27" s="16"/>
      <c r="E27" s="17" t="s">
        <v>1247</v>
      </c>
      <c r="F27" s="16" t="s">
        <v>200</v>
      </c>
      <c r="G27" s="17" t="s">
        <v>204</v>
      </c>
      <c r="H27" s="16" t="s">
        <v>1716</v>
      </c>
      <c r="I27" s="17" t="s">
        <v>1248</v>
      </c>
      <c r="J27" s="18">
        <v>11.44</v>
      </c>
      <c r="K27" s="16" t="s">
        <v>81</v>
      </c>
      <c r="L27" s="18">
        <v>2.95</v>
      </c>
      <c r="M27" s="18">
        <v>1.91</v>
      </c>
      <c r="N27" s="18">
        <v>1581000</v>
      </c>
      <c r="O27" s="18">
        <v>112.41</v>
      </c>
      <c r="P27" s="18">
        <v>1777.2</v>
      </c>
      <c r="Q27" s="18">
        <v>0.13</v>
      </c>
      <c r="R27" s="18">
        <v>3.54</v>
      </c>
      <c r="S27" s="18">
        <v>0.24258206578448349</v>
      </c>
      <c r="T27" s="17" t="s">
        <v>1249</v>
      </c>
    </row>
    <row r="28" spans="1:20" x14ac:dyDescent="0.2">
      <c r="A28" s="16"/>
      <c r="B28" s="16" t="s">
        <v>1250</v>
      </c>
      <c r="C28" s="17" t="s">
        <v>1251</v>
      </c>
      <c r="D28" s="16"/>
      <c r="E28" s="17" t="s">
        <v>1247</v>
      </c>
      <c r="F28" s="16" t="s">
        <v>200</v>
      </c>
      <c r="G28" s="17" t="s">
        <v>204</v>
      </c>
      <c r="H28" s="16" t="s">
        <v>80</v>
      </c>
      <c r="I28" s="17" t="s">
        <v>1252</v>
      </c>
      <c r="J28" s="18">
        <v>8.8699999999999992</v>
      </c>
      <c r="K28" s="16" t="s">
        <v>81</v>
      </c>
      <c r="L28" s="18">
        <v>4.8</v>
      </c>
      <c r="M28" s="18">
        <v>1.71</v>
      </c>
      <c r="N28" s="18">
        <v>202980</v>
      </c>
      <c r="O28" s="18">
        <v>132.4</v>
      </c>
      <c r="P28" s="18">
        <v>268.75</v>
      </c>
      <c r="Q28" s="18">
        <v>0.02</v>
      </c>
      <c r="R28" s="18">
        <v>0.54</v>
      </c>
      <c r="S28" s="18">
        <v>3.6683507866070192E-2</v>
      </c>
      <c r="T28" s="17" t="s">
        <v>1253</v>
      </c>
    </row>
    <row r="29" spans="1:20" x14ac:dyDescent="0.2">
      <c r="A29" s="16"/>
      <c r="B29" s="16" t="s">
        <v>1254</v>
      </c>
      <c r="C29" s="17" t="s">
        <v>1255</v>
      </c>
      <c r="D29" s="16"/>
      <c r="E29" s="17" t="s">
        <v>1247</v>
      </c>
      <c r="F29" s="16" t="s">
        <v>200</v>
      </c>
      <c r="G29" s="17" t="s">
        <v>204</v>
      </c>
      <c r="H29" s="16" t="s">
        <v>80</v>
      </c>
      <c r="I29" s="17" t="s">
        <v>1256</v>
      </c>
      <c r="J29" s="18">
        <v>5.64</v>
      </c>
      <c r="K29" s="16" t="s">
        <v>81</v>
      </c>
      <c r="L29" s="18">
        <v>5.6</v>
      </c>
      <c r="M29" s="18">
        <v>1.01</v>
      </c>
      <c r="N29" s="18">
        <v>985788.89</v>
      </c>
      <c r="O29" s="18">
        <v>152.5</v>
      </c>
      <c r="P29" s="18">
        <v>1503.33</v>
      </c>
      <c r="Q29" s="18">
        <v>0.1</v>
      </c>
      <c r="R29" s="18">
        <v>3</v>
      </c>
      <c r="S29" s="18">
        <v>0.20519969443832295</v>
      </c>
      <c r="T29" s="17" t="s">
        <v>1257</v>
      </c>
    </row>
    <row r="30" spans="1:20" x14ac:dyDescent="0.2">
      <c r="A30" s="16"/>
      <c r="B30" s="17" t="s">
        <v>1258</v>
      </c>
      <c r="C30" s="17" t="s">
        <v>1259</v>
      </c>
      <c r="D30" s="16"/>
      <c r="E30" s="17" t="s">
        <v>635</v>
      </c>
      <c r="F30" s="16" t="s">
        <v>173</v>
      </c>
      <c r="G30" s="17" t="s">
        <v>216</v>
      </c>
      <c r="H30" s="16" t="s">
        <v>80</v>
      </c>
      <c r="I30" s="17" t="s">
        <v>1260</v>
      </c>
      <c r="J30" s="18">
        <v>0.86</v>
      </c>
      <c r="K30" s="16" t="s">
        <v>81</v>
      </c>
      <c r="L30" s="18">
        <v>6.1</v>
      </c>
      <c r="M30" s="18">
        <v>0.94</v>
      </c>
      <c r="N30" s="18">
        <v>71430.990000000005</v>
      </c>
      <c r="O30" s="18">
        <v>142.30000000000001</v>
      </c>
      <c r="P30" s="18">
        <v>101.65</v>
      </c>
      <c r="Q30" s="18">
        <v>1.43</v>
      </c>
      <c r="R30" s="18">
        <v>0.2</v>
      </c>
      <c r="S30" s="18">
        <v>1.3874897021715477E-2</v>
      </c>
      <c r="T30" s="16"/>
    </row>
    <row r="31" spans="1:20" x14ac:dyDescent="0.2">
      <c r="A31" s="16"/>
      <c r="B31" s="16" t="s">
        <v>1261</v>
      </c>
      <c r="C31" s="17" t="s">
        <v>1262</v>
      </c>
      <c r="D31" s="16"/>
      <c r="E31" s="17" t="s">
        <v>1233</v>
      </c>
      <c r="F31" s="16" t="s">
        <v>200</v>
      </c>
      <c r="G31" s="17" t="s">
        <v>216</v>
      </c>
      <c r="H31" s="16" t="s">
        <v>1716</v>
      </c>
      <c r="I31" s="17" t="s">
        <v>1263</v>
      </c>
      <c r="J31" s="18">
        <v>4.59</v>
      </c>
      <c r="K31" s="16" t="s">
        <v>81</v>
      </c>
      <c r="L31" s="18">
        <v>6</v>
      </c>
      <c r="M31" s="18">
        <v>2.2999999999999998</v>
      </c>
      <c r="N31" s="18">
        <v>8697334</v>
      </c>
      <c r="O31" s="18">
        <v>126.13</v>
      </c>
      <c r="P31" s="18">
        <v>10969.95</v>
      </c>
      <c r="Q31" s="18">
        <v>0.23</v>
      </c>
      <c r="R31" s="18">
        <v>21.86</v>
      </c>
      <c r="S31" s="18">
        <v>1.4973627799642668</v>
      </c>
      <c r="T31" s="17" t="s">
        <v>1264</v>
      </c>
    </row>
    <row r="32" spans="1:20" x14ac:dyDescent="0.2">
      <c r="A32" s="16"/>
      <c r="B32" s="16" t="s">
        <v>1265</v>
      </c>
      <c r="C32" s="17" t="s">
        <v>1266</v>
      </c>
      <c r="D32" s="16"/>
      <c r="E32" s="17" t="s">
        <v>1233</v>
      </c>
      <c r="F32" s="16" t="s">
        <v>200</v>
      </c>
      <c r="G32" s="17" t="s">
        <v>216</v>
      </c>
      <c r="H32" s="16" t="s">
        <v>1716</v>
      </c>
      <c r="I32" s="17" t="s">
        <v>1267</v>
      </c>
      <c r="J32" s="18">
        <v>8.17</v>
      </c>
      <c r="K32" s="16" t="s">
        <v>81</v>
      </c>
      <c r="L32" s="18">
        <v>6</v>
      </c>
      <c r="M32" s="18">
        <v>2.63</v>
      </c>
      <c r="N32" s="18">
        <v>959859</v>
      </c>
      <c r="O32" s="18">
        <v>131.27000000000001</v>
      </c>
      <c r="P32" s="18">
        <v>1260.01</v>
      </c>
      <c r="Q32" s="18">
        <v>0.12</v>
      </c>
      <c r="R32" s="18">
        <v>2.5099999999999998</v>
      </c>
      <c r="S32" s="18">
        <v>0.17198729952121711</v>
      </c>
      <c r="T32" s="16"/>
    </row>
    <row r="33" spans="1:20" x14ac:dyDescent="0.2">
      <c r="A33" s="16"/>
      <c r="B33" s="16" t="s">
        <v>1268</v>
      </c>
      <c r="C33" s="17" t="s">
        <v>1269</v>
      </c>
      <c r="D33" s="16"/>
      <c r="E33" s="17" t="s">
        <v>640</v>
      </c>
      <c r="F33" s="16" t="s">
        <v>173</v>
      </c>
      <c r="G33" s="17" t="s">
        <v>216</v>
      </c>
      <c r="H33" s="16" t="s">
        <v>80</v>
      </c>
      <c r="I33" s="17" t="s">
        <v>1270</v>
      </c>
      <c r="J33" s="18">
        <v>6.67</v>
      </c>
      <c r="K33" s="16" t="s">
        <v>81</v>
      </c>
      <c r="L33" s="18">
        <v>3.54</v>
      </c>
      <c r="M33" s="18">
        <v>3.07</v>
      </c>
      <c r="N33" s="18">
        <v>800000</v>
      </c>
      <c r="O33" s="18">
        <v>102.83</v>
      </c>
      <c r="P33" s="18">
        <v>822.64</v>
      </c>
      <c r="Q33" s="18">
        <v>0.54</v>
      </c>
      <c r="R33" s="18">
        <v>1.64</v>
      </c>
      <c r="S33" s="18">
        <v>0.11228770571514038</v>
      </c>
      <c r="T33" s="16"/>
    </row>
    <row r="34" spans="1:20" x14ac:dyDescent="0.2">
      <c r="A34" s="16"/>
      <c r="B34" s="16" t="s">
        <v>1272</v>
      </c>
      <c r="C34" s="17" t="s">
        <v>1273</v>
      </c>
      <c r="D34" s="16"/>
      <c r="E34" s="17" t="s">
        <v>172</v>
      </c>
      <c r="F34" s="16" t="s">
        <v>173</v>
      </c>
      <c r="G34" s="17" t="s">
        <v>274</v>
      </c>
      <c r="H34" s="16" t="s">
        <v>80</v>
      </c>
      <c r="I34" s="17" t="s">
        <v>1274</v>
      </c>
      <c r="J34" s="18">
        <v>1</v>
      </c>
      <c r="K34" s="16" t="s">
        <v>81</v>
      </c>
      <c r="L34" s="18">
        <v>6.9</v>
      </c>
      <c r="M34" s="18">
        <v>0.89</v>
      </c>
      <c r="N34" s="18">
        <v>1500000</v>
      </c>
      <c r="O34" s="18">
        <v>131.5</v>
      </c>
      <c r="P34" s="18">
        <v>1972.5</v>
      </c>
      <c r="Q34" s="18">
        <v>0</v>
      </c>
      <c r="R34" s="18">
        <v>3.93</v>
      </c>
      <c r="S34" s="18">
        <v>0.26923988564027329</v>
      </c>
      <c r="T34" s="16"/>
    </row>
    <row r="35" spans="1:20" x14ac:dyDescent="0.2">
      <c r="A35" s="16"/>
      <c r="B35" s="16" t="s">
        <v>1275</v>
      </c>
      <c r="C35" s="17" t="s">
        <v>1276</v>
      </c>
      <c r="D35" s="16"/>
      <c r="E35" s="17" t="s">
        <v>78</v>
      </c>
      <c r="F35" s="16" t="s">
        <v>173</v>
      </c>
      <c r="G35" s="17" t="s">
        <v>274</v>
      </c>
      <c r="H35" s="16" t="s">
        <v>80</v>
      </c>
      <c r="I35" s="17" t="s">
        <v>1277</v>
      </c>
      <c r="J35" s="18">
        <v>5.47</v>
      </c>
      <c r="K35" s="16" t="s">
        <v>81</v>
      </c>
      <c r="L35" s="18">
        <v>5.75</v>
      </c>
      <c r="M35" s="18">
        <v>0.81</v>
      </c>
      <c r="N35" s="18">
        <v>2060000</v>
      </c>
      <c r="O35" s="18">
        <v>153.22</v>
      </c>
      <c r="P35" s="18">
        <v>3156.33</v>
      </c>
      <c r="Q35" s="18">
        <v>0.16</v>
      </c>
      <c r="R35" s="18">
        <v>6.29</v>
      </c>
      <c r="S35" s="18">
        <v>0.43082886095967743</v>
      </c>
      <c r="T35" s="17" t="s">
        <v>1278</v>
      </c>
    </row>
    <row r="36" spans="1:20" x14ac:dyDescent="0.2">
      <c r="A36" s="16"/>
      <c r="B36" s="16" t="s">
        <v>1279</v>
      </c>
      <c r="C36" s="17" t="s">
        <v>1280</v>
      </c>
      <c r="D36" s="16"/>
      <c r="E36" s="17" t="s">
        <v>1281</v>
      </c>
      <c r="F36" s="16" t="s">
        <v>200</v>
      </c>
      <c r="G36" s="17" t="s">
        <v>307</v>
      </c>
      <c r="H36" s="16" t="s">
        <v>1716</v>
      </c>
      <c r="I36" s="17" t="s">
        <v>1282</v>
      </c>
      <c r="J36" s="18">
        <v>2.77</v>
      </c>
      <c r="K36" s="16" t="s">
        <v>81</v>
      </c>
      <c r="L36" s="18">
        <v>7.09</v>
      </c>
      <c r="M36" s="18">
        <v>1.01</v>
      </c>
      <c r="N36" s="18">
        <v>2304257.6</v>
      </c>
      <c r="O36" s="18">
        <v>143.76</v>
      </c>
      <c r="P36" s="18">
        <v>3312.6</v>
      </c>
      <c r="Q36" s="18">
        <v>0.61</v>
      </c>
      <c r="R36" s="18">
        <v>6.6</v>
      </c>
      <c r="S36" s="18">
        <v>0.45215921174751289</v>
      </c>
      <c r="T36" s="16"/>
    </row>
    <row r="37" spans="1:20" x14ac:dyDescent="0.2">
      <c r="A37" s="16"/>
      <c r="B37" s="16" t="s">
        <v>1283</v>
      </c>
      <c r="C37" s="17" t="s">
        <v>1284</v>
      </c>
      <c r="D37" s="16"/>
      <c r="E37" s="17" t="s">
        <v>1285</v>
      </c>
      <c r="F37" s="16" t="s">
        <v>192</v>
      </c>
      <c r="G37" s="17" t="s">
        <v>337</v>
      </c>
      <c r="H37" s="16" t="s">
        <v>1716</v>
      </c>
      <c r="I37" s="17" t="s">
        <v>1286</v>
      </c>
      <c r="J37" s="18">
        <v>1.4</v>
      </c>
      <c r="K37" s="16" t="s">
        <v>81</v>
      </c>
      <c r="L37" s="18">
        <v>7.5</v>
      </c>
      <c r="M37" s="18">
        <v>4.9800000000000004</v>
      </c>
      <c r="N37" s="18">
        <v>991544.29</v>
      </c>
      <c r="O37" s="18">
        <v>123.64</v>
      </c>
      <c r="P37" s="18">
        <v>1225.94</v>
      </c>
      <c r="Q37" s="18">
        <v>0.41</v>
      </c>
      <c r="R37" s="18">
        <v>2.44</v>
      </c>
      <c r="S37" s="18">
        <v>0.16733685444960034</v>
      </c>
      <c r="T37" s="17" t="s">
        <v>1287</v>
      </c>
    </row>
    <row r="38" spans="1:20" x14ac:dyDescent="0.2">
      <c r="A38" s="16"/>
      <c r="B38" s="16" t="s">
        <v>1288</v>
      </c>
      <c r="C38" s="17" t="s">
        <v>1289</v>
      </c>
      <c r="D38" s="16"/>
      <c r="E38" s="17" t="s">
        <v>1290</v>
      </c>
      <c r="F38" s="16" t="s">
        <v>192</v>
      </c>
      <c r="G38" s="17" t="s">
        <v>337</v>
      </c>
      <c r="H38" s="16" t="s">
        <v>1716</v>
      </c>
      <c r="I38" s="17" t="s">
        <v>1291</v>
      </c>
      <c r="J38" s="18">
        <v>5.66</v>
      </c>
      <c r="K38" s="16" t="s">
        <v>81</v>
      </c>
      <c r="L38" s="18">
        <v>7.15</v>
      </c>
      <c r="M38" s="18">
        <v>1.42</v>
      </c>
      <c r="N38" s="18">
        <v>361744.9</v>
      </c>
      <c r="O38" s="18">
        <v>145.12</v>
      </c>
      <c r="P38" s="18">
        <v>524.96</v>
      </c>
      <c r="Q38" s="18">
        <v>0.13</v>
      </c>
      <c r="R38" s="18">
        <v>1.05</v>
      </c>
      <c r="S38" s="18">
        <v>7.1655346193012864E-2</v>
      </c>
      <c r="T38" s="16"/>
    </row>
    <row r="39" spans="1:20" x14ac:dyDescent="0.2">
      <c r="A39" s="16"/>
      <c r="B39" s="16" t="s">
        <v>1292</v>
      </c>
      <c r="C39" s="17" t="s">
        <v>1293</v>
      </c>
      <c r="D39" s="16"/>
      <c r="E39" s="17" t="s">
        <v>1294</v>
      </c>
      <c r="F39" s="16" t="s">
        <v>317</v>
      </c>
      <c r="G39" s="17" t="s">
        <v>525</v>
      </c>
      <c r="H39" s="16" t="s">
        <v>80</v>
      </c>
      <c r="I39" s="17" t="s">
        <v>1295</v>
      </c>
      <c r="J39" s="18">
        <v>2.58</v>
      </c>
      <c r="K39" s="16" t="s">
        <v>81</v>
      </c>
      <c r="L39" s="18">
        <v>5.6</v>
      </c>
      <c r="M39" s="18">
        <v>21.76</v>
      </c>
      <c r="N39" s="18">
        <v>1856345.46</v>
      </c>
      <c r="O39" s="18">
        <v>77.2</v>
      </c>
      <c r="P39" s="18">
        <v>1433.1</v>
      </c>
      <c r="Q39" s="18">
        <v>0.13</v>
      </c>
      <c r="R39" s="18">
        <v>2.86</v>
      </c>
      <c r="S39" s="18">
        <v>0.19561352603856813</v>
      </c>
      <c r="T39" s="17" t="s">
        <v>1296</v>
      </c>
    </row>
    <row r="40" spans="1:20" x14ac:dyDescent="0.2">
      <c r="A40" s="16"/>
      <c r="B40" s="16" t="s">
        <v>1297</v>
      </c>
      <c r="C40" s="17" t="s">
        <v>1298</v>
      </c>
      <c r="D40" s="16"/>
      <c r="E40" s="17" t="s">
        <v>1299</v>
      </c>
      <c r="F40" s="16" t="s">
        <v>192</v>
      </c>
      <c r="G40" s="17" t="s">
        <v>1300</v>
      </c>
      <c r="H40" s="16" t="s">
        <v>1716</v>
      </c>
      <c r="I40" s="17" t="s">
        <v>1301</v>
      </c>
      <c r="J40" s="18">
        <v>0.82</v>
      </c>
      <c r="K40" s="16" t="s">
        <v>81</v>
      </c>
      <c r="L40" s="18">
        <v>9.9</v>
      </c>
      <c r="M40" s="18">
        <v>0</v>
      </c>
      <c r="N40" s="18">
        <v>216452.51</v>
      </c>
      <c r="O40" s="18">
        <v>0</v>
      </c>
      <c r="P40" s="18">
        <v>0</v>
      </c>
      <c r="Q40" s="18">
        <v>0.22</v>
      </c>
      <c r="R40" s="18">
        <v>0</v>
      </c>
      <c r="S40" s="18">
        <v>0</v>
      </c>
      <c r="T40" s="17" t="s">
        <v>1302</v>
      </c>
    </row>
    <row r="41" spans="1:20" x14ac:dyDescent="0.2">
      <c r="A41" s="16"/>
      <c r="B41" s="16" t="s">
        <v>1303</v>
      </c>
      <c r="C41" s="17" t="s">
        <v>1304</v>
      </c>
      <c r="D41" s="16"/>
      <c r="E41" s="17" t="s">
        <v>1299</v>
      </c>
      <c r="F41" s="16" t="s">
        <v>192</v>
      </c>
      <c r="G41" s="17" t="s">
        <v>1300</v>
      </c>
      <c r="H41" s="16" t="s">
        <v>1716</v>
      </c>
      <c r="I41" s="17" t="s">
        <v>1305</v>
      </c>
      <c r="J41" s="18">
        <v>0.81</v>
      </c>
      <c r="K41" s="16" t="s">
        <v>81</v>
      </c>
      <c r="L41" s="18">
        <v>9.9</v>
      </c>
      <c r="M41" s="18">
        <v>1.36</v>
      </c>
      <c r="N41" s="18">
        <v>43290.5</v>
      </c>
      <c r="O41" s="18">
        <v>0</v>
      </c>
      <c r="P41" s="18">
        <v>0</v>
      </c>
      <c r="Q41" s="18">
        <v>0.04</v>
      </c>
      <c r="R41" s="18">
        <v>0</v>
      </c>
      <c r="S41" s="18">
        <v>0</v>
      </c>
      <c r="T41" s="17" t="s">
        <v>1306</v>
      </c>
    </row>
    <row r="42" spans="1:20" x14ac:dyDescent="0.2">
      <c r="A42" s="16"/>
      <c r="B42" s="16" t="s">
        <v>1307</v>
      </c>
      <c r="C42" s="17" t="s">
        <v>1308</v>
      </c>
      <c r="D42" s="16"/>
      <c r="E42" s="17" t="s">
        <v>1309</v>
      </c>
      <c r="F42" s="16" t="s">
        <v>317</v>
      </c>
      <c r="G42" s="17" t="s">
        <v>1300</v>
      </c>
      <c r="H42" s="16" t="s">
        <v>1716</v>
      </c>
      <c r="I42" s="17" t="s">
        <v>1310</v>
      </c>
      <c r="J42" s="18">
        <v>0.59</v>
      </c>
      <c r="K42" s="16" t="s">
        <v>81</v>
      </c>
      <c r="L42" s="18">
        <v>6.6</v>
      </c>
      <c r="M42" s="18">
        <v>0</v>
      </c>
      <c r="N42" s="18">
        <v>197862.19</v>
      </c>
      <c r="O42" s="18">
        <v>30</v>
      </c>
      <c r="P42" s="18">
        <v>59.36</v>
      </c>
      <c r="Q42" s="18">
        <v>0.11</v>
      </c>
      <c r="R42" s="18">
        <v>0.12</v>
      </c>
      <c r="S42" s="18">
        <v>8.1024484722974008E-3</v>
      </c>
      <c r="T42" s="16"/>
    </row>
    <row r="43" spans="1:20" x14ac:dyDescent="0.2">
      <c r="A43" s="16"/>
      <c r="B43" s="17" t="s">
        <v>1311</v>
      </c>
      <c r="C43" s="17" t="s">
        <v>1312</v>
      </c>
      <c r="D43" s="16"/>
      <c r="E43" s="17" t="s">
        <v>1309</v>
      </c>
      <c r="F43" s="16" t="s">
        <v>317</v>
      </c>
      <c r="G43" s="17" t="s">
        <v>1300</v>
      </c>
      <c r="H43" s="16" t="s">
        <v>1716</v>
      </c>
      <c r="I43" s="17" t="s">
        <v>1310</v>
      </c>
      <c r="J43" s="18">
        <v>1.79</v>
      </c>
      <c r="K43" s="16" t="s">
        <v>81</v>
      </c>
      <c r="L43" s="18">
        <v>6.95</v>
      </c>
      <c r="M43" s="18">
        <v>0</v>
      </c>
      <c r="N43" s="18">
        <v>437374.36</v>
      </c>
      <c r="O43" s="18">
        <v>30</v>
      </c>
      <c r="P43" s="18">
        <v>131.21</v>
      </c>
      <c r="Q43" s="18">
        <v>0.27</v>
      </c>
      <c r="R43" s="18">
        <v>0.26</v>
      </c>
      <c r="S43" s="18">
        <v>1.7909741645049562E-2</v>
      </c>
      <c r="T43" s="16"/>
    </row>
    <row r="44" spans="1:20" x14ac:dyDescent="0.2">
      <c r="A44" s="16"/>
      <c r="B44" s="16" t="s">
        <v>1313</v>
      </c>
      <c r="C44" s="17" t="s">
        <v>1314</v>
      </c>
      <c r="D44" s="16"/>
      <c r="E44" s="17" t="s">
        <v>1309</v>
      </c>
      <c r="F44" s="16" t="s">
        <v>317</v>
      </c>
      <c r="G44" s="17" t="s">
        <v>1300</v>
      </c>
      <c r="H44" s="16" t="s">
        <v>1716</v>
      </c>
      <c r="I44" s="17" t="s">
        <v>1315</v>
      </c>
      <c r="J44" s="18">
        <v>0.59</v>
      </c>
      <c r="K44" s="16" t="s">
        <v>81</v>
      </c>
      <c r="L44" s="18">
        <v>6.6</v>
      </c>
      <c r="M44" s="18">
        <v>0</v>
      </c>
      <c r="N44" s="18">
        <v>197862.2</v>
      </c>
      <c r="O44" s="18">
        <v>30</v>
      </c>
      <c r="P44" s="18">
        <v>59.36</v>
      </c>
      <c r="Q44" s="18">
        <v>0.21</v>
      </c>
      <c r="R44" s="18">
        <v>0.12</v>
      </c>
      <c r="S44" s="18">
        <v>8.1024484722974008E-3</v>
      </c>
      <c r="T44" s="17" t="s">
        <v>1316</v>
      </c>
    </row>
    <row r="45" spans="1:20" x14ac:dyDescent="0.2">
      <c r="A45" s="16"/>
      <c r="B45" s="16" t="s">
        <v>1317</v>
      </c>
      <c r="C45" s="17" t="s">
        <v>1318</v>
      </c>
      <c r="D45" s="16"/>
      <c r="E45" s="17" t="s">
        <v>1309</v>
      </c>
      <c r="F45" s="16" t="s">
        <v>317</v>
      </c>
      <c r="G45" s="17" t="s">
        <v>1300</v>
      </c>
      <c r="H45" s="16" t="s">
        <v>1716</v>
      </c>
      <c r="I45" s="17" t="s">
        <v>1319</v>
      </c>
      <c r="J45" s="18">
        <v>0.59</v>
      </c>
      <c r="K45" s="16" t="s">
        <v>81</v>
      </c>
      <c r="L45" s="18">
        <v>6.6</v>
      </c>
      <c r="M45" s="18">
        <v>0</v>
      </c>
      <c r="N45" s="18">
        <v>197862.2</v>
      </c>
      <c r="O45" s="18">
        <v>30</v>
      </c>
      <c r="P45" s="18">
        <v>59.36</v>
      </c>
      <c r="Q45" s="18">
        <v>0.21</v>
      </c>
      <c r="R45" s="18">
        <v>0.12</v>
      </c>
      <c r="S45" s="18">
        <v>8.1024484722974008E-3</v>
      </c>
      <c r="T45" s="16"/>
    </row>
    <row r="46" spans="1:20" x14ac:dyDescent="0.2">
      <c r="A46" s="16"/>
      <c r="B46" s="16" t="s">
        <v>1307</v>
      </c>
      <c r="C46" s="17" t="s">
        <v>1320</v>
      </c>
      <c r="D46" s="16"/>
      <c r="E46" s="17" t="s">
        <v>1309</v>
      </c>
      <c r="F46" s="16" t="s">
        <v>317</v>
      </c>
      <c r="G46" s="17" t="s">
        <v>1300</v>
      </c>
      <c r="H46" s="16" t="s">
        <v>1716</v>
      </c>
      <c r="I46" s="17" t="s">
        <v>1321</v>
      </c>
      <c r="J46" s="18">
        <v>0.59</v>
      </c>
      <c r="K46" s="16" t="s">
        <v>81</v>
      </c>
      <c r="L46" s="18">
        <v>6.6</v>
      </c>
      <c r="M46" s="18">
        <v>0</v>
      </c>
      <c r="N46" s="18">
        <v>197862.2</v>
      </c>
      <c r="O46" s="18">
        <v>30</v>
      </c>
      <c r="P46" s="18">
        <v>59.36</v>
      </c>
      <c r="Q46" s="18">
        <v>0.11</v>
      </c>
      <c r="R46" s="18">
        <v>0.12</v>
      </c>
      <c r="S46" s="18">
        <v>8.1024484722974008E-3</v>
      </c>
      <c r="T46" s="17" t="s">
        <v>1322</v>
      </c>
    </row>
    <row r="47" spans="1:20" x14ac:dyDescent="0.2">
      <c r="A47" s="16"/>
      <c r="B47" s="16" t="s">
        <v>1323</v>
      </c>
      <c r="C47" s="17" t="s">
        <v>1324</v>
      </c>
      <c r="D47" s="16"/>
      <c r="E47" s="17" t="s">
        <v>1309</v>
      </c>
      <c r="F47" s="16" t="s">
        <v>317</v>
      </c>
      <c r="G47" s="17" t="s">
        <v>1300</v>
      </c>
      <c r="H47" s="16" t="s">
        <v>1716</v>
      </c>
      <c r="I47" s="17" t="s">
        <v>1274</v>
      </c>
      <c r="J47" s="18">
        <v>0.99</v>
      </c>
      <c r="K47" s="16" t="s">
        <v>81</v>
      </c>
      <c r="L47" s="18">
        <v>6.6</v>
      </c>
      <c r="M47" s="18">
        <v>0</v>
      </c>
      <c r="N47" s="18">
        <v>197862.2</v>
      </c>
      <c r="O47" s="18">
        <v>30</v>
      </c>
      <c r="P47" s="18">
        <v>59.36</v>
      </c>
      <c r="Q47" s="18">
        <v>0.21</v>
      </c>
      <c r="R47" s="18">
        <v>0.12</v>
      </c>
      <c r="S47" s="18">
        <v>8.1024484722974008E-3</v>
      </c>
      <c r="T47" s="17" t="s">
        <v>1325</v>
      </c>
    </row>
    <row r="48" spans="1:20" x14ac:dyDescent="0.2">
      <c r="A48" s="16"/>
      <c r="B48" s="16" t="s">
        <v>1326</v>
      </c>
      <c r="C48" s="17" t="s">
        <v>1327</v>
      </c>
      <c r="D48" s="16"/>
      <c r="E48" s="17" t="s">
        <v>1328</v>
      </c>
      <c r="F48" s="16" t="s">
        <v>192</v>
      </c>
      <c r="G48" s="17" t="s">
        <v>1300</v>
      </c>
      <c r="H48" s="16" t="s">
        <v>1716</v>
      </c>
      <c r="I48" s="17" t="s">
        <v>1329</v>
      </c>
      <c r="J48" s="18">
        <v>0.42</v>
      </c>
      <c r="K48" s="16" t="s">
        <v>81</v>
      </c>
      <c r="L48" s="18">
        <v>7.1</v>
      </c>
      <c r="M48" s="18">
        <v>0</v>
      </c>
      <c r="N48" s="18">
        <v>90666.65</v>
      </c>
      <c r="O48" s="18">
        <v>2.5</v>
      </c>
      <c r="P48" s="18">
        <v>2.27</v>
      </c>
      <c r="Q48" s="18">
        <v>0.32</v>
      </c>
      <c r="R48" s="18">
        <v>0</v>
      </c>
      <c r="S48" s="18">
        <v>3.0984767574317889E-4</v>
      </c>
      <c r="T48" s="17" t="s">
        <v>1330</v>
      </c>
    </row>
    <row r="49" spans="1:20" x14ac:dyDescent="0.2">
      <c r="A49" s="16"/>
      <c r="B49" s="16" t="s">
        <v>1331</v>
      </c>
      <c r="C49" s="17" t="s">
        <v>1332</v>
      </c>
      <c r="D49" s="16"/>
      <c r="E49" s="17" t="s">
        <v>1328</v>
      </c>
      <c r="F49" s="16" t="s">
        <v>192</v>
      </c>
      <c r="G49" s="16" t="s">
        <v>120</v>
      </c>
      <c r="H49" s="16" t="s">
        <v>120</v>
      </c>
      <c r="I49" s="17" t="s">
        <v>1333</v>
      </c>
      <c r="J49" s="18">
        <v>0.61</v>
      </c>
      <c r="K49" s="16" t="s">
        <v>81</v>
      </c>
      <c r="L49" s="18">
        <v>7.1</v>
      </c>
      <c r="M49" s="18">
        <v>0</v>
      </c>
      <c r="N49" s="18">
        <v>272000.08</v>
      </c>
      <c r="O49" s="18">
        <v>2.5</v>
      </c>
      <c r="P49" s="18">
        <v>6.8</v>
      </c>
      <c r="Q49" s="18">
        <v>0.32</v>
      </c>
      <c r="R49" s="18">
        <v>0.01</v>
      </c>
      <c r="S49" s="18">
        <v>9.2817805949498521E-4</v>
      </c>
      <c r="T49" s="16"/>
    </row>
    <row r="50" spans="1:20" x14ac:dyDescent="0.2">
      <c r="A50" s="16"/>
      <c r="B50" s="16" t="s">
        <v>1334</v>
      </c>
      <c r="C50" s="17" t="s">
        <v>1335</v>
      </c>
      <c r="D50" s="16"/>
      <c r="E50" s="17" t="s">
        <v>393</v>
      </c>
      <c r="F50" s="16" t="s">
        <v>317</v>
      </c>
      <c r="G50" s="16" t="s">
        <v>120</v>
      </c>
      <c r="H50" s="16" t="s">
        <v>120</v>
      </c>
      <c r="I50" s="17" t="s">
        <v>1336</v>
      </c>
      <c r="J50" s="18">
        <v>0.92</v>
      </c>
      <c r="K50" s="16" t="s">
        <v>81</v>
      </c>
      <c r="L50" s="18">
        <v>4.5</v>
      </c>
      <c r="M50" s="18">
        <v>0</v>
      </c>
      <c r="N50" s="18">
        <v>10584.15</v>
      </c>
      <c r="O50" s="18">
        <v>0</v>
      </c>
      <c r="P50" s="18">
        <v>0</v>
      </c>
      <c r="Q50" s="18">
        <v>0.55000000000000004</v>
      </c>
      <c r="R50" s="18">
        <v>0</v>
      </c>
      <c r="S50" s="18">
        <v>0</v>
      </c>
      <c r="T50" s="17" t="s">
        <v>1337</v>
      </c>
    </row>
    <row r="51" spans="1:20" x14ac:dyDescent="0.2">
      <c r="A51" s="7"/>
      <c r="B51" s="7" t="s">
        <v>131</v>
      </c>
      <c r="C51" s="7"/>
      <c r="D51" s="7"/>
      <c r="E51" s="7"/>
      <c r="F51" s="7"/>
      <c r="G51" s="7"/>
      <c r="H51" s="7"/>
      <c r="I51" s="7"/>
      <c r="J51" s="15">
        <v>0</v>
      </c>
      <c r="K51" s="7"/>
      <c r="L51" s="15">
        <v>0</v>
      </c>
      <c r="M51" s="15">
        <v>0</v>
      </c>
      <c r="N51" s="15">
        <v>0</v>
      </c>
      <c r="O51" s="7"/>
      <c r="P51" s="15">
        <v>0</v>
      </c>
      <c r="Q51" s="7"/>
      <c r="R51" s="15">
        <v>0</v>
      </c>
      <c r="S51" s="15">
        <v>0</v>
      </c>
      <c r="T51" s="7"/>
    </row>
    <row r="52" spans="1:20" x14ac:dyDescent="0.2">
      <c r="A52" s="7"/>
      <c r="B52" s="7" t="s">
        <v>1198</v>
      </c>
      <c r="C52" s="7"/>
      <c r="D52" s="7"/>
      <c r="E52" s="7"/>
      <c r="F52" s="7"/>
      <c r="G52" s="7"/>
      <c r="H52" s="7"/>
      <c r="I52" s="7"/>
      <c r="J52" s="15">
        <v>1.04</v>
      </c>
      <c r="K52" s="7"/>
      <c r="L52" s="15">
        <v>7</v>
      </c>
      <c r="M52" s="15">
        <v>2.2599999999999998</v>
      </c>
      <c r="N52" s="15">
        <v>691043.99</v>
      </c>
      <c r="O52" s="7"/>
      <c r="P52" s="15">
        <v>2869.49</v>
      </c>
      <c r="Q52" s="7"/>
      <c r="R52" s="15">
        <v>5.72</v>
      </c>
      <c r="S52" s="15">
        <v>0.39167612646180372</v>
      </c>
      <c r="T52" s="7"/>
    </row>
    <row r="53" spans="1:20" x14ac:dyDescent="0.2">
      <c r="A53" s="16"/>
      <c r="B53" s="16" t="s">
        <v>1338</v>
      </c>
      <c r="C53" s="17" t="s">
        <v>1339</v>
      </c>
      <c r="D53" s="16"/>
      <c r="E53" s="17" t="s">
        <v>1340</v>
      </c>
      <c r="F53" s="17" t="s">
        <v>543</v>
      </c>
      <c r="G53" s="17" t="s">
        <v>307</v>
      </c>
      <c r="H53" s="16" t="s">
        <v>80</v>
      </c>
      <c r="I53" s="17" t="s">
        <v>1341</v>
      </c>
      <c r="J53" s="18">
        <v>1.04</v>
      </c>
      <c r="K53" s="16" t="s">
        <v>44</v>
      </c>
      <c r="L53" s="18">
        <v>7</v>
      </c>
      <c r="M53" s="18">
        <v>2.2599999999999998</v>
      </c>
      <c r="N53" s="18">
        <v>691043.99</v>
      </c>
      <c r="O53" s="18">
        <v>107.97</v>
      </c>
      <c r="P53" s="18">
        <v>2869.49</v>
      </c>
      <c r="Q53" s="18">
        <v>1.38</v>
      </c>
      <c r="R53" s="18">
        <v>5.72</v>
      </c>
      <c r="S53" s="18">
        <v>0.39167612646180372</v>
      </c>
      <c r="T53" s="16"/>
    </row>
    <row r="54" spans="1:20" x14ac:dyDescent="0.2">
      <c r="A54" s="7"/>
      <c r="B54" s="7" t="s">
        <v>1004</v>
      </c>
      <c r="C54" s="7"/>
      <c r="D54" s="7"/>
      <c r="E54" s="7"/>
      <c r="F54" s="7"/>
      <c r="G54" s="7"/>
      <c r="H54" s="7"/>
      <c r="I54" s="7"/>
      <c r="J54" s="15">
        <v>0</v>
      </c>
      <c r="K54" s="7"/>
      <c r="L54" s="15">
        <v>0</v>
      </c>
      <c r="M54" s="15">
        <v>0</v>
      </c>
      <c r="N54" s="15">
        <v>0</v>
      </c>
      <c r="O54" s="7"/>
      <c r="P54" s="15">
        <v>0</v>
      </c>
      <c r="Q54" s="7"/>
      <c r="R54" s="15">
        <v>0</v>
      </c>
      <c r="S54" s="15">
        <v>0</v>
      </c>
      <c r="T54" s="7"/>
    </row>
    <row r="55" spans="1:20" x14ac:dyDescent="0.2">
      <c r="A55" s="7"/>
      <c r="B55" s="7" t="s">
        <v>1342</v>
      </c>
      <c r="C55" s="7"/>
      <c r="D55" s="7"/>
      <c r="E55" s="7"/>
      <c r="F55" s="7"/>
      <c r="G55" s="7"/>
      <c r="H55" s="7"/>
      <c r="I55" s="7"/>
      <c r="J55" s="15">
        <v>0</v>
      </c>
      <c r="K55" s="7"/>
      <c r="L55" s="15">
        <v>0</v>
      </c>
      <c r="M55" s="15">
        <v>0</v>
      </c>
      <c r="N55" s="15">
        <v>0</v>
      </c>
      <c r="O55" s="7"/>
      <c r="P55" s="15">
        <v>0</v>
      </c>
      <c r="Q55" s="7"/>
      <c r="R55" s="15">
        <v>0</v>
      </c>
      <c r="S55" s="15">
        <v>0</v>
      </c>
      <c r="T55" s="7"/>
    </row>
    <row r="56" spans="1:20" x14ac:dyDescent="0.2">
      <c r="A56" s="7"/>
      <c r="B56" s="7" t="s">
        <v>1343</v>
      </c>
      <c r="C56" s="7"/>
      <c r="D56" s="7"/>
      <c r="E56" s="7"/>
      <c r="F56" s="7"/>
      <c r="G56" s="7"/>
      <c r="H56" s="7"/>
      <c r="I56" s="7"/>
      <c r="J56" s="15">
        <v>0</v>
      </c>
      <c r="K56" s="7"/>
      <c r="L56" s="15">
        <v>0</v>
      </c>
      <c r="M56" s="15">
        <v>0</v>
      </c>
      <c r="N56" s="15">
        <v>0</v>
      </c>
      <c r="O56" s="7"/>
      <c r="P56" s="15">
        <v>0</v>
      </c>
      <c r="Q56" s="7"/>
      <c r="R56" s="15">
        <v>0</v>
      </c>
      <c r="S56" s="15">
        <v>0</v>
      </c>
      <c r="T56" s="7"/>
    </row>
    <row r="57" spans="1:20" x14ac:dyDescent="0.2">
      <c r="A57" s="7"/>
      <c r="B57" s="7" t="s">
        <v>1344</v>
      </c>
      <c r="C57" s="7"/>
      <c r="D57" s="7"/>
      <c r="E57" s="7"/>
      <c r="F57" s="7"/>
      <c r="G57" s="7"/>
      <c r="H57" s="7"/>
      <c r="I57" s="7"/>
      <c r="J57" s="15">
        <v>0</v>
      </c>
      <c r="K57" s="7"/>
      <c r="L57" s="15">
        <v>0</v>
      </c>
      <c r="M57" s="15">
        <v>0</v>
      </c>
      <c r="N57" s="15">
        <v>0</v>
      </c>
      <c r="O57" s="7"/>
      <c r="P57" s="15">
        <v>0</v>
      </c>
      <c r="Q57" s="7"/>
      <c r="R57" s="15">
        <v>0</v>
      </c>
      <c r="S57" s="15">
        <v>0</v>
      </c>
      <c r="T57" s="7"/>
    </row>
    <row r="58" spans="1:20" x14ac:dyDescent="0.2">
      <c r="A58" s="13"/>
      <c r="B58" s="19" t="s">
        <v>95</v>
      </c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</row>
    <row r="59" spans="1:20" x14ac:dyDescent="0.2">
      <c r="A59" s="13"/>
      <c r="B59" s="19" t="s">
        <v>155</v>
      </c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</row>
    <row r="60" spans="1:20" x14ac:dyDescent="0.2">
      <c r="A60" s="3" t="s">
        <v>626</v>
      </c>
      <c r="B60" s="3" t="s">
        <v>55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3"/>
  <sheetViews>
    <sheetView rightToLeft="1" zoomScaleNormal="100" workbookViewId="0">
      <selection sqref="A1:XFD1048576"/>
    </sheetView>
  </sheetViews>
  <sheetFormatPr defaultRowHeight="12.75" x14ac:dyDescent="0.2"/>
  <cols>
    <col min="1" max="1" width="2" style="1"/>
    <col min="2" max="2" width="34" style="1"/>
    <col min="3" max="3" width="15" style="1"/>
    <col min="4" max="4" width="11" style="1"/>
    <col min="5" max="5" width="12" style="1"/>
    <col min="6" max="6" width="15" style="1"/>
    <col min="7" max="7" width="14" style="1"/>
    <col min="8" max="8" width="12" style="1"/>
    <col min="9" max="9" width="8" style="1"/>
    <col min="10" max="10" width="10" style="1"/>
    <col min="11" max="11" width="22" style="1"/>
    <col min="12" max="12" width="24" style="1"/>
    <col min="13" max="13" width="23" style="1"/>
    <col min="14" max="14" width="11" style="1"/>
  </cols>
  <sheetData>
    <row r="2" spans="1:14" x14ac:dyDescent="0.2">
      <c r="B2" s="2" t="s">
        <v>0</v>
      </c>
    </row>
    <row r="3" spans="1:14" x14ac:dyDescent="0.2">
      <c r="B3" s="3" t="s">
        <v>1</v>
      </c>
    </row>
    <row r="4" spans="1:14" x14ac:dyDescent="0.2">
      <c r="B4" s="3" t="s">
        <v>2</v>
      </c>
    </row>
    <row r="5" spans="1:14" x14ac:dyDescent="0.2">
      <c r="B5" s="3" t="s">
        <v>3</v>
      </c>
    </row>
    <row r="6" spans="1:14" x14ac:dyDescent="0.2">
      <c r="A6" s="4"/>
      <c r="B6" s="12" t="s">
        <v>1190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</row>
    <row r="7" spans="1:14" x14ac:dyDescent="0.2">
      <c r="A7" s="4"/>
      <c r="B7" s="12" t="s">
        <v>627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</row>
    <row r="8" spans="1:14" x14ac:dyDescent="0.2">
      <c r="A8" s="4"/>
      <c r="B8" s="4" t="s">
        <v>1170</v>
      </c>
      <c r="C8" s="4" t="s">
        <v>58</v>
      </c>
      <c r="D8" s="4" t="s">
        <v>157</v>
      </c>
      <c r="E8" s="4" t="s">
        <v>59</v>
      </c>
      <c r="F8" s="4" t="s">
        <v>158</v>
      </c>
      <c r="G8" s="4" t="s">
        <v>62</v>
      </c>
      <c r="H8" s="4" t="s">
        <v>101</v>
      </c>
      <c r="I8" s="4" t="s">
        <v>102</v>
      </c>
      <c r="J8" s="4" t="s">
        <v>65</v>
      </c>
      <c r="K8" s="4" t="s">
        <v>103</v>
      </c>
      <c r="L8" s="4" t="s">
        <v>66</v>
      </c>
      <c r="M8" s="4" t="s">
        <v>104</v>
      </c>
      <c r="N8" s="4"/>
    </row>
    <row r="9" spans="1:14" x14ac:dyDescent="0.2">
      <c r="A9" s="4"/>
      <c r="B9" s="4"/>
      <c r="C9" s="4"/>
      <c r="D9" s="4"/>
      <c r="E9" s="4"/>
      <c r="F9" s="4"/>
      <c r="G9" s="4"/>
      <c r="H9" s="4" t="s">
        <v>106</v>
      </c>
      <c r="I9" s="4" t="s">
        <v>107</v>
      </c>
      <c r="J9" s="4" t="s">
        <v>7</v>
      </c>
      <c r="K9" s="4" t="s">
        <v>8</v>
      </c>
      <c r="L9" s="4" t="s">
        <v>8</v>
      </c>
      <c r="M9" s="4" t="s">
        <v>8</v>
      </c>
      <c r="N9" s="4"/>
    </row>
    <row r="10" spans="1:14" x14ac:dyDescent="0.2">
      <c r="A10" s="4"/>
      <c r="B10" s="4"/>
      <c r="C10" s="12" t="s">
        <v>9</v>
      </c>
      <c r="D10" s="12" t="s">
        <v>10</v>
      </c>
      <c r="E10" s="12" t="s">
        <v>67</v>
      </c>
      <c r="F10" s="12" t="s">
        <v>68</v>
      </c>
      <c r="G10" s="12" t="s">
        <v>69</v>
      </c>
      <c r="H10" s="12" t="s">
        <v>70</v>
      </c>
      <c r="I10" s="12" t="s">
        <v>71</v>
      </c>
      <c r="J10" s="12" t="s">
        <v>72</v>
      </c>
      <c r="K10" s="12" t="s">
        <v>73</v>
      </c>
      <c r="L10" s="12" t="s">
        <v>108</v>
      </c>
      <c r="M10" s="12" t="s">
        <v>109</v>
      </c>
      <c r="N10" s="4"/>
    </row>
    <row r="11" spans="1:14" x14ac:dyDescent="0.2">
      <c r="A11" s="13"/>
      <c r="B11" s="13" t="s">
        <v>628</v>
      </c>
      <c r="C11" s="13"/>
      <c r="D11" s="13"/>
      <c r="E11" s="13"/>
      <c r="F11" s="13"/>
      <c r="G11" s="13"/>
      <c r="H11" s="14">
        <v>115654.44</v>
      </c>
      <c r="I11" s="13"/>
      <c r="J11" s="14">
        <v>0.01</v>
      </c>
      <c r="K11" s="13"/>
      <c r="L11" s="14">
        <v>100</v>
      </c>
      <c r="M11" s="14">
        <v>1.3649677345514488E-6</v>
      </c>
      <c r="N11" s="13"/>
    </row>
    <row r="12" spans="1:14" x14ac:dyDescent="0.2">
      <c r="A12" s="7"/>
      <c r="B12" s="7" t="s">
        <v>75</v>
      </c>
      <c r="C12" s="7"/>
      <c r="D12" s="7"/>
      <c r="E12" s="7"/>
      <c r="F12" s="7"/>
      <c r="G12" s="7"/>
      <c r="H12" s="15">
        <v>61810</v>
      </c>
      <c r="I12" s="7"/>
      <c r="J12" s="15">
        <v>0.01</v>
      </c>
      <c r="K12" s="7"/>
      <c r="L12" s="15">
        <v>100</v>
      </c>
      <c r="M12" s="15">
        <v>1.3649677345514488E-6</v>
      </c>
      <c r="N12" s="7"/>
    </row>
    <row r="13" spans="1:14" x14ac:dyDescent="0.2">
      <c r="A13" s="16"/>
      <c r="B13" s="17" t="s">
        <v>1345</v>
      </c>
      <c r="C13" s="17" t="s">
        <v>1346</v>
      </c>
      <c r="D13" s="16"/>
      <c r="E13" s="17" t="s">
        <v>1347</v>
      </c>
      <c r="F13" s="16" t="s">
        <v>247</v>
      </c>
      <c r="G13" s="16" t="s">
        <v>81</v>
      </c>
      <c r="H13" s="18">
        <v>10</v>
      </c>
      <c r="I13" s="18">
        <v>100</v>
      </c>
      <c r="J13" s="18">
        <v>0.01</v>
      </c>
      <c r="K13" s="18">
        <v>0.01</v>
      </c>
      <c r="L13" s="18">
        <v>100</v>
      </c>
      <c r="M13" s="18">
        <v>1.3649677345514488E-6</v>
      </c>
      <c r="N13" s="16"/>
    </row>
    <row r="14" spans="1:14" x14ac:dyDescent="0.2">
      <c r="A14" s="16"/>
      <c r="B14" s="16" t="s">
        <v>1348</v>
      </c>
      <c r="C14" s="17" t="s">
        <v>1349</v>
      </c>
      <c r="D14" s="16"/>
      <c r="E14" s="17" t="s">
        <v>1350</v>
      </c>
      <c r="F14" s="16" t="s">
        <v>192</v>
      </c>
      <c r="G14" s="16" t="s">
        <v>81</v>
      </c>
      <c r="H14" s="18">
        <v>4000</v>
      </c>
      <c r="I14" s="18">
        <v>0</v>
      </c>
      <c r="J14" s="18">
        <v>0</v>
      </c>
      <c r="K14" s="18">
        <v>4</v>
      </c>
      <c r="L14" s="18">
        <v>0</v>
      </c>
      <c r="M14" s="18">
        <v>0</v>
      </c>
      <c r="N14" s="16"/>
    </row>
    <row r="15" spans="1:14" x14ac:dyDescent="0.2">
      <c r="A15" s="16"/>
      <c r="B15" s="16" t="s">
        <v>1351</v>
      </c>
      <c r="C15" s="17" t="s">
        <v>1352</v>
      </c>
      <c r="D15" s="16"/>
      <c r="E15" s="17" t="s">
        <v>1353</v>
      </c>
      <c r="F15" s="16"/>
      <c r="G15" s="16" t="s">
        <v>81</v>
      </c>
      <c r="H15" s="18">
        <v>0</v>
      </c>
      <c r="I15" s="18">
        <v>100.33</v>
      </c>
      <c r="J15" s="18">
        <v>0</v>
      </c>
      <c r="K15" s="18">
        <v>0</v>
      </c>
      <c r="L15" s="18">
        <v>0</v>
      </c>
      <c r="M15" s="18">
        <v>0</v>
      </c>
      <c r="N15" s="16"/>
    </row>
    <row r="16" spans="1:14" x14ac:dyDescent="0.2">
      <c r="A16" s="16"/>
      <c r="B16" s="16" t="s">
        <v>1354</v>
      </c>
      <c r="C16" s="17" t="s">
        <v>1355</v>
      </c>
      <c r="D16" s="16"/>
      <c r="E16" s="17" t="s">
        <v>1356</v>
      </c>
      <c r="F16" s="16" t="s">
        <v>317</v>
      </c>
      <c r="G16" s="16" t="s">
        <v>81</v>
      </c>
      <c r="H16" s="18">
        <v>57800</v>
      </c>
      <c r="I16" s="18">
        <v>0</v>
      </c>
      <c r="J16" s="18">
        <v>0</v>
      </c>
      <c r="K16" s="18">
        <v>24.69</v>
      </c>
      <c r="L16" s="18">
        <v>0</v>
      </c>
      <c r="M16" s="18">
        <v>0</v>
      </c>
      <c r="N16" s="16"/>
    </row>
    <row r="17" spans="1:14" x14ac:dyDescent="0.2">
      <c r="A17" s="7"/>
      <c r="B17" s="7" t="s">
        <v>92</v>
      </c>
      <c r="C17" s="7"/>
      <c r="D17" s="7"/>
      <c r="E17" s="7"/>
      <c r="F17" s="7"/>
      <c r="G17" s="7"/>
      <c r="H17" s="15">
        <v>53844.44</v>
      </c>
      <c r="I17" s="7"/>
      <c r="J17" s="15">
        <v>0</v>
      </c>
      <c r="K17" s="7"/>
      <c r="L17" s="15">
        <v>0</v>
      </c>
      <c r="M17" s="15">
        <v>0</v>
      </c>
      <c r="N17" s="7"/>
    </row>
    <row r="18" spans="1:14" x14ac:dyDescent="0.2">
      <c r="A18" s="7"/>
      <c r="B18" s="7" t="s">
        <v>166</v>
      </c>
      <c r="C18" s="7"/>
      <c r="D18" s="7"/>
      <c r="E18" s="7"/>
      <c r="F18" s="7"/>
      <c r="G18" s="7"/>
      <c r="H18" s="15">
        <v>0</v>
      </c>
      <c r="I18" s="7"/>
      <c r="J18" s="15">
        <v>0</v>
      </c>
      <c r="K18" s="7"/>
      <c r="L18" s="15">
        <v>0</v>
      </c>
      <c r="M18" s="15">
        <v>0</v>
      </c>
      <c r="N18" s="7"/>
    </row>
    <row r="19" spans="1:14" x14ac:dyDescent="0.2">
      <c r="A19" s="7"/>
      <c r="B19" s="7" t="s">
        <v>165</v>
      </c>
      <c r="C19" s="7"/>
      <c r="D19" s="7"/>
      <c r="E19" s="7"/>
      <c r="F19" s="7"/>
      <c r="G19" s="7"/>
      <c r="H19" s="15">
        <v>53844.44</v>
      </c>
      <c r="I19" s="7"/>
      <c r="J19" s="15">
        <v>0</v>
      </c>
      <c r="K19" s="7"/>
      <c r="L19" s="15">
        <v>0</v>
      </c>
      <c r="M19" s="15">
        <v>0</v>
      </c>
      <c r="N19" s="7"/>
    </row>
    <row r="20" spans="1:14" x14ac:dyDescent="0.2">
      <c r="A20" s="16"/>
      <c r="B20" s="17" t="s">
        <v>1357</v>
      </c>
      <c r="C20" s="17" t="s">
        <v>1358</v>
      </c>
      <c r="D20" s="16" t="s">
        <v>541</v>
      </c>
      <c r="E20" s="17" t="s">
        <v>1359</v>
      </c>
      <c r="F20" s="17" t="s">
        <v>973</v>
      </c>
      <c r="G20" s="16" t="s">
        <v>46</v>
      </c>
      <c r="H20" s="18">
        <v>53844.44</v>
      </c>
      <c r="I20" s="18">
        <v>0</v>
      </c>
      <c r="J20" s="18">
        <v>0</v>
      </c>
      <c r="K20" s="18">
        <v>0.02</v>
      </c>
      <c r="L20" s="18">
        <v>0</v>
      </c>
      <c r="M20" s="18">
        <v>0</v>
      </c>
      <c r="N20" s="17" t="s">
        <v>1360</v>
      </c>
    </row>
    <row r="21" spans="1:14" x14ac:dyDescent="0.2">
      <c r="A21" s="13"/>
      <c r="B21" s="19" t="s">
        <v>95</v>
      </c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</row>
    <row r="22" spans="1:14" x14ac:dyDescent="0.2">
      <c r="A22" s="13"/>
      <c r="B22" s="19" t="s">
        <v>155</v>
      </c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</row>
    <row r="23" spans="1:14" x14ac:dyDescent="0.2">
      <c r="A23" s="3" t="s">
        <v>626</v>
      </c>
      <c r="B23" s="3" t="s">
        <v>55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7"/>
  <sheetViews>
    <sheetView rightToLeft="1" topLeftCell="A19" zoomScaleNormal="100" workbookViewId="0">
      <selection sqref="A1:XFD1048576"/>
    </sheetView>
  </sheetViews>
  <sheetFormatPr defaultRowHeight="12.75" x14ac:dyDescent="0.2"/>
  <cols>
    <col min="1" max="1" width="2" style="1"/>
    <col min="2" max="2" width="37" style="1"/>
    <col min="3" max="3" width="15" style="1"/>
    <col min="4" max="4" width="14" style="1"/>
    <col min="5" max="5" width="13" style="1"/>
    <col min="6" max="6" width="14" style="1"/>
    <col min="7" max="7" width="12" style="1"/>
    <col min="8" max="8" width="11" style="1"/>
    <col min="9" max="9" width="22" style="1"/>
    <col min="10" max="10" width="24" style="1"/>
    <col min="11" max="11" width="23" style="1"/>
    <col min="12" max="12" width="11" style="1"/>
  </cols>
  <sheetData>
    <row r="2" spans="1:12" x14ac:dyDescent="0.2">
      <c r="B2" s="2" t="s">
        <v>0</v>
      </c>
    </row>
    <row r="3" spans="1:12" x14ac:dyDescent="0.2">
      <c r="B3" s="3" t="s">
        <v>1</v>
      </c>
    </row>
    <row r="4" spans="1:12" x14ac:dyDescent="0.2">
      <c r="B4" s="3" t="s">
        <v>2</v>
      </c>
    </row>
    <row r="5" spans="1:12" x14ac:dyDescent="0.2">
      <c r="B5" s="3" t="s">
        <v>3</v>
      </c>
    </row>
    <row r="6" spans="1:12" x14ac:dyDescent="0.2">
      <c r="A6" s="4"/>
      <c r="B6" s="12" t="s">
        <v>1190</v>
      </c>
      <c r="C6" s="4"/>
      <c r="D6" s="4"/>
      <c r="E6" s="4"/>
      <c r="F6" s="4"/>
      <c r="G6" s="4"/>
      <c r="H6" s="4"/>
      <c r="I6" s="4"/>
      <c r="J6" s="4"/>
      <c r="K6" s="4"/>
      <c r="L6" s="4"/>
    </row>
    <row r="7" spans="1:12" x14ac:dyDescent="0.2">
      <c r="A7" s="4"/>
      <c r="B7" s="12" t="s">
        <v>1361</v>
      </c>
      <c r="C7" s="4"/>
      <c r="D7" s="4"/>
      <c r="E7" s="4"/>
      <c r="F7" s="4"/>
      <c r="G7" s="4"/>
      <c r="H7" s="4"/>
      <c r="I7" s="4"/>
      <c r="J7" s="4"/>
      <c r="K7" s="4"/>
      <c r="L7" s="4"/>
    </row>
    <row r="8" spans="1:12" x14ac:dyDescent="0.2">
      <c r="A8" s="4"/>
      <c r="B8" s="4" t="s">
        <v>168</v>
      </c>
      <c r="C8" s="4" t="s">
        <v>58</v>
      </c>
      <c r="D8" s="4" t="s">
        <v>62</v>
      </c>
      <c r="E8" s="4" t="s">
        <v>99</v>
      </c>
      <c r="F8" s="4" t="s">
        <v>101</v>
      </c>
      <c r="G8" s="4" t="s">
        <v>102</v>
      </c>
      <c r="H8" s="4" t="s">
        <v>5</v>
      </c>
      <c r="I8" s="4" t="s">
        <v>103</v>
      </c>
      <c r="J8" s="4" t="s">
        <v>66</v>
      </c>
      <c r="K8" s="4" t="s">
        <v>104</v>
      </c>
      <c r="L8" s="4"/>
    </row>
    <row r="9" spans="1:12" x14ac:dyDescent="0.2">
      <c r="A9" s="4"/>
      <c r="B9" s="4"/>
      <c r="C9" s="4"/>
      <c r="D9" s="4"/>
      <c r="E9" s="4" t="s">
        <v>1192</v>
      </c>
      <c r="F9" s="4" t="s">
        <v>106</v>
      </c>
      <c r="G9" s="4" t="s">
        <v>107</v>
      </c>
      <c r="H9" s="4" t="s">
        <v>7</v>
      </c>
      <c r="I9" s="4" t="s">
        <v>8</v>
      </c>
      <c r="J9" s="4" t="s">
        <v>8</v>
      </c>
      <c r="K9" s="4" t="s">
        <v>8</v>
      </c>
      <c r="L9" s="4"/>
    </row>
    <row r="10" spans="1:12" x14ac:dyDescent="0.2">
      <c r="A10" s="4"/>
      <c r="B10" s="4"/>
      <c r="C10" s="12" t="s">
        <v>9</v>
      </c>
      <c r="D10" s="12" t="s">
        <v>10</v>
      </c>
      <c r="E10" s="12" t="s">
        <v>67</v>
      </c>
      <c r="F10" s="12" t="s">
        <v>68</v>
      </c>
      <c r="G10" s="12" t="s">
        <v>69</v>
      </c>
      <c r="H10" s="12" t="s">
        <v>70</v>
      </c>
      <c r="I10" s="12" t="s">
        <v>71</v>
      </c>
      <c r="J10" s="12" t="s">
        <v>72</v>
      </c>
      <c r="K10" s="12" t="s">
        <v>73</v>
      </c>
      <c r="L10" s="4"/>
    </row>
    <row r="11" spans="1:12" x14ac:dyDescent="0.2">
      <c r="A11" s="13"/>
      <c r="B11" s="13" t="s">
        <v>1362</v>
      </c>
      <c r="C11" s="13"/>
      <c r="D11" s="13"/>
      <c r="E11" s="13"/>
      <c r="F11" s="14">
        <v>6866917.1200000001</v>
      </c>
      <c r="G11" s="13"/>
      <c r="H11" s="14">
        <v>15125.07</v>
      </c>
      <c r="I11" s="13"/>
      <c r="J11" s="14">
        <v>100</v>
      </c>
      <c r="K11" s="14">
        <v>2.0645232532832085</v>
      </c>
      <c r="L11" s="13"/>
    </row>
    <row r="12" spans="1:12" x14ac:dyDescent="0.2">
      <c r="A12" s="7"/>
      <c r="B12" s="7" t="s">
        <v>1363</v>
      </c>
      <c r="C12" s="7"/>
      <c r="D12" s="7"/>
      <c r="E12" s="7"/>
      <c r="F12" s="15">
        <v>6222354.1900000004</v>
      </c>
      <c r="G12" s="7"/>
      <c r="H12" s="15">
        <v>8648.5</v>
      </c>
      <c r="I12" s="7"/>
      <c r="J12" s="15">
        <v>57.179900655005234</v>
      </c>
      <c r="K12" s="15">
        <v>1.1804923452268206</v>
      </c>
      <c r="L12" s="7"/>
    </row>
    <row r="13" spans="1:12" x14ac:dyDescent="0.2">
      <c r="A13" s="7"/>
      <c r="B13" s="7" t="s">
        <v>1364</v>
      </c>
      <c r="C13" s="7"/>
      <c r="D13" s="7"/>
      <c r="E13" s="7"/>
      <c r="F13" s="15">
        <v>1017963.4100000001</v>
      </c>
      <c r="G13" s="7"/>
      <c r="H13" s="15">
        <v>2008.46</v>
      </c>
      <c r="I13" s="7"/>
      <c r="J13" s="15">
        <v>13.279012923576552</v>
      </c>
      <c r="K13" s="15">
        <v>0.27414830961372033</v>
      </c>
      <c r="L13" s="7"/>
    </row>
    <row r="14" spans="1:12" x14ac:dyDescent="0.2">
      <c r="A14" s="16"/>
      <c r="B14" s="16" t="s">
        <v>1365</v>
      </c>
      <c r="C14" s="17" t="s">
        <v>1366</v>
      </c>
      <c r="D14" s="16" t="s">
        <v>44</v>
      </c>
      <c r="E14" s="17" t="s">
        <v>1367</v>
      </c>
      <c r="F14" s="18">
        <v>93113.91</v>
      </c>
      <c r="G14" s="18">
        <v>4.38</v>
      </c>
      <c r="H14" s="18">
        <v>15.67</v>
      </c>
      <c r="I14" s="18">
        <v>0.04</v>
      </c>
      <c r="J14" s="18">
        <v>0.1036028263009692</v>
      </c>
      <c r="K14" s="18">
        <v>2.1389044400421204E-3</v>
      </c>
      <c r="L14" s="16"/>
    </row>
    <row r="15" spans="1:12" x14ac:dyDescent="0.2">
      <c r="A15" s="16"/>
      <c r="B15" s="16" t="s">
        <v>1368</v>
      </c>
      <c r="C15" s="17" t="s">
        <v>1369</v>
      </c>
      <c r="D15" s="16" t="s">
        <v>44</v>
      </c>
      <c r="E15" s="17" t="s">
        <v>1367</v>
      </c>
      <c r="F15" s="18">
        <v>30567.74</v>
      </c>
      <c r="G15" s="18">
        <v>3.15</v>
      </c>
      <c r="H15" s="18">
        <v>3.7</v>
      </c>
      <c r="I15" s="18">
        <v>0.31</v>
      </c>
      <c r="J15" s="18">
        <v>2.4462696701568986E-2</v>
      </c>
      <c r="K15" s="18">
        <v>5.0503806178403608E-4</v>
      </c>
      <c r="L15" s="16"/>
    </row>
    <row r="16" spans="1:12" x14ac:dyDescent="0.2">
      <c r="A16" s="16"/>
      <c r="B16" s="16" t="s">
        <v>1370</v>
      </c>
      <c r="C16" s="17" t="s">
        <v>1371</v>
      </c>
      <c r="D16" s="16" t="s">
        <v>44</v>
      </c>
      <c r="E16" s="17" t="s">
        <v>1367</v>
      </c>
      <c r="F16" s="18">
        <v>8385.81</v>
      </c>
      <c r="G16" s="18">
        <v>0</v>
      </c>
      <c r="H16" s="18">
        <v>0</v>
      </c>
      <c r="I16" s="18">
        <v>0.08</v>
      </c>
      <c r="J16" s="18">
        <v>0</v>
      </c>
      <c r="K16" s="18">
        <v>0</v>
      </c>
      <c r="L16" s="16"/>
    </row>
    <row r="17" spans="1:12" x14ac:dyDescent="0.2">
      <c r="A17" s="16"/>
      <c r="B17" s="16" t="s">
        <v>1372</v>
      </c>
      <c r="C17" s="17" t="s">
        <v>1373</v>
      </c>
      <c r="D17" s="16" t="s">
        <v>44</v>
      </c>
      <c r="E17" s="17" t="s">
        <v>1367</v>
      </c>
      <c r="F17" s="18">
        <v>83020.13</v>
      </c>
      <c r="G17" s="18">
        <v>46.9</v>
      </c>
      <c r="H17" s="18">
        <v>149.76</v>
      </c>
      <c r="I17" s="18">
        <v>0.18</v>
      </c>
      <c r="J17" s="18">
        <v>0.9901441778451272</v>
      </c>
      <c r="K17" s="18">
        <v>2.0441756792642495E-2</v>
      </c>
      <c r="L17" s="16"/>
    </row>
    <row r="18" spans="1:12" x14ac:dyDescent="0.2">
      <c r="A18" s="16"/>
      <c r="B18" s="16" t="s">
        <v>1374</v>
      </c>
      <c r="C18" s="17" t="s">
        <v>1375</v>
      </c>
      <c r="D18" s="16" t="s">
        <v>44</v>
      </c>
      <c r="E18" s="17" t="s">
        <v>1336</v>
      </c>
      <c r="F18" s="18">
        <v>256877.73</v>
      </c>
      <c r="G18" s="18">
        <v>114.74</v>
      </c>
      <c r="H18" s="18">
        <v>1133.56</v>
      </c>
      <c r="I18" s="18">
        <v>2.85</v>
      </c>
      <c r="J18" s="18">
        <v>7.4945768846028482</v>
      </c>
      <c r="K18" s="18">
        <v>0.15472728251781404</v>
      </c>
      <c r="L18" s="16"/>
    </row>
    <row r="19" spans="1:12" x14ac:dyDescent="0.2">
      <c r="A19" s="16"/>
      <c r="B19" s="16" t="s">
        <v>1376</v>
      </c>
      <c r="C19" s="17" t="s">
        <v>1377</v>
      </c>
      <c r="D19" s="16" t="s">
        <v>44</v>
      </c>
      <c r="E19" s="17" t="s">
        <v>1378</v>
      </c>
      <c r="F19" s="18">
        <v>286000.31</v>
      </c>
      <c r="G19" s="18">
        <v>60.48</v>
      </c>
      <c r="H19" s="18">
        <v>665.3</v>
      </c>
      <c r="I19" s="18">
        <v>0.56999999999999995</v>
      </c>
      <c r="J19" s="18">
        <v>4.3986573285280661</v>
      </c>
      <c r="K19" s="18">
        <v>9.0811303379707886E-2</v>
      </c>
      <c r="L19" s="16"/>
    </row>
    <row r="20" spans="1:12" x14ac:dyDescent="0.2">
      <c r="A20" s="16"/>
      <c r="B20" s="16" t="s">
        <v>1379</v>
      </c>
      <c r="C20" s="17" t="s">
        <v>1380</v>
      </c>
      <c r="D20" s="16" t="s">
        <v>44</v>
      </c>
      <c r="E20" s="17" t="s">
        <v>1381</v>
      </c>
      <c r="F20" s="18">
        <v>37321.64</v>
      </c>
      <c r="G20" s="18">
        <v>20.149999999999999</v>
      </c>
      <c r="H20" s="18">
        <v>28.93</v>
      </c>
      <c r="I20" s="18">
        <v>0.02</v>
      </c>
      <c r="J20" s="18">
        <v>0.19127184204767317</v>
      </c>
      <c r="K20" s="18">
        <v>3.9488516560573419E-3</v>
      </c>
      <c r="L20" s="16"/>
    </row>
    <row r="21" spans="1:12" x14ac:dyDescent="0.2">
      <c r="A21" s="16"/>
      <c r="B21" s="16" t="s">
        <v>1382</v>
      </c>
      <c r="C21" s="17" t="s">
        <v>1383</v>
      </c>
      <c r="D21" s="16" t="s">
        <v>44</v>
      </c>
      <c r="E21" s="17" t="s">
        <v>1367</v>
      </c>
      <c r="F21" s="18">
        <v>112560.14</v>
      </c>
      <c r="G21" s="18">
        <v>2.66</v>
      </c>
      <c r="H21" s="18">
        <v>11.54</v>
      </c>
      <c r="I21" s="18">
        <v>0.2</v>
      </c>
      <c r="J21" s="18">
        <v>7.629716755029893E-2</v>
      </c>
      <c r="K21" s="18">
        <v>1.575172765672372E-3</v>
      </c>
      <c r="L21" s="16"/>
    </row>
    <row r="22" spans="1:12" x14ac:dyDescent="0.2">
      <c r="A22" s="16"/>
      <c r="B22" s="16" t="s">
        <v>1384</v>
      </c>
      <c r="C22" s="17" t="s">
        <v>1385</v>
      </c>
      <c r="D22" s="16" t="s">
        <v>44</v>
      </c>
      <c r="E22" s="17" t="s">
        <v>1367</v>
      </c>
      <c r="F22" s="18">
        <v>110116</v>
      </c>
      <c r="G22" s="18">
        <v>0</v>
      </c>
      <c r="H22" s="18">
        <v>0</v>
      </c>
      <c r="I22" s="18">
        <v>1.1000000000000001</v>
      </c>
      <c r="J22" s="18">
        <v>0</v>
      </c>
      <c r="K22" s="18">
        <v>0</v>
      </c>
      <c r="L22" s="16"/>
    </row>
    <row r="23" spans="1:12" x14ac:dyDescent="0.2">
      <c r="A23" s="7"/>
      <c r="B23" s="7" t="s">
        <v>1386</v>
      </c>
      <c r="C23" s="7"/>
      <c r="D23" s="7"/>
      <c r="E23" s="7"/>
      <c r="F23" s="15">
        <v>0</v>
      </c>
      <c r="G23" s="7"/>
      <c r="H23" s="15">
        <v>0</v>
      </c>
      <c r="I23" s="7"/>
      <c r="J23" s="15">
        <v>0</v>
      </c>
      <c r="K23" s="15">
        <v>0</v>
      </c>
      <c r="L23" s="7"/>
    </row>
    <row r="24" spans="1:12" x14ac:dyDescent="0.2">
      <c r="A24" s="7"/>
      <c r="B24" s="7" t="s">
        <v>1387</v>
      </c>
      <c r="C24" s="7"/>
      <c r="D24" s="7"/>
      <c r="E24" s="7"/>
      <c r="F24" s="15">
        <v>0</v>
      </c>
      <c r="G24" s="7"/>
      <c r="H24" s="15">
        <v>0</v>
      </c>
      <c r="I24" s="7"/>
      <c r="J24" s="15">
        <v>0</v>
      </c>
      <c r="K24" s="15">
        <v>0</v>
      </c>
      <c r="L24" s="7"/>
    </row>
    <row r="25" spans="1:12" x14ac:dyDescent="0.2">
      <c r="A25" s="7"/>
      <c r="B25" s="7" t="s">
        <v>1388</v>
      </c>
      <c r="C25" s="7"/>
      <c r="D25" s="7"/>
      <c r="E25" s="7"/>
      <c r="F25" s="15">
        <v>5204390.78</v>
      </c>
      <c r="G25" s="7"/>
      <c r="H25" s="15">
        <v>6640.04</v>
      </c>
      <c r="I25" s="7"/>
      <c r="J25" s="15">
        <v>43.900887731428682</v>
      </c>
      <c r="K25" s="15">
        <v>0.90634403561310017</v>
      </c>
      <c r="L25" s="7"/>
    </row>
    <row r="26" spans="1:12" x14ac:dyDescent="0.2">
      <c r="A26" s="16"/>
      <c r="B26" s="16" t="s">
        <v>1389</v>
      </c>
      <c r="C26" s="17" t="s">
        <v>1390</v>
      </c>
      <c r="D26" s="16" t="s">
        <v>81</v>
      </c>
      <c r="E26" s="17" t="s">
        <v>1391</v>
      </c>
      <c r="F26" s="18">
        <v>817346.64</v>
      </c>
      <c r="G26" s="18">
        <v>143.34</v>
      </c>
      <c r="H26" s="18">
        <v>1171.6099999999999</v>
      </c>
      <c r="I26" s="18">
        <v>7.0000000000000007E-2</v>
      </c>
      <c r="J26" s="18">
        <v>7.7461459682500635</v>
      </c>
      <c r="K26" s="18">
        <v>0.15992098474778227</v>
      </c>
      <c r="L26" s="16"/>
    </row>
    <row r="27" spans="1:12" x14ac:dyDescent="0.2">
      <c r="A27" s="16"/>
      <c r="B27" s="16" t="s">
        <v>1392</v>
      </c>
      <c r="C27" s="17" t="s">
        <v>1393</v>
      </c>
      <c r="D27" s="16" t="s">
        <v>81</v>
      </c>
      <c r="E27" s="17" t="s">
        <v>1394</v>
      </c>
      <c r="F27" s="18">
        <v>232352.73</v>
      </c>
      <c r="G27" s="18">
        <v>73.2</v>
      </c>
      <c r="H27" s="18">
        <v>170.09</v>
      </c>
      <c r="I27" s="18">
        <v>0.05</v>
      </c>
      <c r="J27" s="18">
        <v>1.1245567789107753</v>
      </c>
      <c r="K27" s="18">
        <v>2.3216736196985596E-2</v>
      </c>
      <c r="L27" s="16"/>
    </row>
    <row r="28" spans="1:12" x14ac:dyDescent="0.2">
      <c r="A28" s="16"/>
      <c r="B28" s="16" t="s">
        <v>1395</v>
      </c>
      <c r="C28" s="17" t="s">
        <v>1396</v>
      </c>
      <c r="D28" s="16" t="s">
        <v>44</v>
      </c>
      <c r="E28" s="17" t="s">
        <v>1381</v>
      </c>
      <c r="F28" s="18">
        <v>93156.06</v>
      </c>
      <c r="G28" s="18">
        <v>135.74</v>
      </c>
      <c r="H28" s="18">
        <v>486.34</v>
      </c>
      <c r="I28" s="18">
        <v>0.1</v>
      </c>
      <c r="J28" s="18">
        <v>3.2154561929300165</v>
      </c>
      <c r="K28" s="18">
        <v>6.6383840802175159E-2</v>
      </c>
      <c r="L28" s="16"/>
    </row>
    <row r="29" spans="1:12" x14ac:dyDescent="0.2">
      <c r="A29" s="16"/>
      <c r="B29" s="16" t="s">
        <v>1397</v>
      </c>
      <c r="C29" s="17" t="s">
        <v>1398</v>
      </c>
      <c r="D29" s="16" t="s">
        <v>81</v>
      </c>
      <c r="E29" s="17" t="s">
        <v>1399</v>
      </c>
      <c r="F29" s="18">
        <v>2788756.35</v>
      </c>
      <c r="G29" s="18">
        <v>109.94</v>
      </c>
      <c r="H29" s="18">
        <v>3066.09</v>
      </c>
      <c r="I29" s="18">
        <v>0.14000000000000001</v>
      </c>
      <c r="J29" s="18">
        <v>20.271575602625312</v>
      </c>
      <c r="K29" s="18">
        <v>0.41851139212308519</v>
      </c>
      <c r="L29" s="16"/>
    </row>
    <row r="30" spans="1:12" x14ac:dyDescent="0.2">
      <c r="A30" s="16"/>
      <c r="B30" s="16" t="s">
        <v>1400</v>
      </c>
      <c r="C30" s="17" t="s">
        <v>1401</v>
      </c>
      <c r="D30" s="16" t="s">
        <v>81</v>
      </c>
      <c r="E30" s="17" t="s">
        <v>1402</v>
      </c>
      <c r="F30" s="18">
        <v>1272779</v>
      </c>
      <c r="G30" s="18">
        <v>137.16999999999999</v>
      </c>
      <c r="H30" s="18">
        <v>1745.91</v>
      </c>
      <c r="I30" s="18">
        <v>0.64</v>
      </c>
      <c r="J30" s="18">
        <v>11.543153188712516</v>
      </c>
      <c r="K30" s="18">
        <v>0.23831108174307203</v>
      </c>
      <c r="L30" s="16"/>
    </row>
    <row r="31" spans="1:12" x14ac:dyDescent="0.2">
      <c r="A31" s="7"/>
      <c r="B31" s="7" t="s">
        <v>1403</v>
      </c>
      <c r="C31" s="7"/>
      <c r="D31" s="7"/>
      <c r="E31" s="7"/>
      <c r="F31" s="15">
        <v>644562.92999999993</v>
      </c>
      <c r="G31" s="7"/>
      <c r="H31" s="15">
        <v>6476.57</v>
      </c>
      <c r="I31" s="7"/>
      <c r="J31" s="15">
        <v>42.820099344994766</v>
      </c>
      <c r="K31" s="15">
        <v>0.88403090805638762</v>
      </c>
      <c r="L31" s="7"/>
    </row>
    <row r="32" spans="1:12" x14ac:dyDescent="0.2">
      <c r="A32" s="7"/>
      <c r="B32" s="7" t="s">
        <v>1364</v>
      </c>
      <c r="C32" s="7"/>
      <c r="D32" s="7"/>
      <c r="E32" s="7"/>
      <c r="F32" s="15">
        <v>136309.54</v>
      </c>
      <c r="G32" s="7"/>
      <c r="H32" s="15">
        <v>1289.79</v>
      </c>
      <c r="I32" s="7"/>
      <c r="J32" s="15">
        <v>8.5274977239774756</v>
      </c>
      <c r="K32" s="15">
        <v>0.17605217343471133</v>
      </c>
      <c r="L32" s="7"/>
    </row>
    <row r="33" spans="1:12" x14ac:dyDescent="0.2">
      <c r="A33" s="16"/>
      <c r="B33" s="17" t="s">
        <v>1404</v>
      </c>
      <c r="C33" s="17" t="s">
        <v>1405</v>
      </c>
      <c r="D33" s="16" t="s">
        <v>44</v>
      </c>
      <c r="E33" s="17" t="s">
        <v>1406</v>
      </c>
      <c r="F33" s="18">
        <v>136309.54</v>
      </c>
      <c r="G33" s="18">
        <v>246.03</v>
      </c>
      <c r="H33" s="18">
        <v>1289.79</v>
      </c>
      <c r="I33" s="18">
        <v>4.01</v>
      </c>
      <c r="J33" s="18">
        <v>8.5274977239774756</v>
      </c>
      <c r="K33" s="18">
        <v>0.17605217343471133</v>
      </c>
      <c r="L33" s="16"/>
    </row>
    <row r="34" spans="1:12" x14ac:dyDescent="0.2">
      <c r="A34" s="7"/>
      <c r="B34" s="7" t="s">
        <v>1386</v>
      </c>
      <c r="C34" s="7"/>
      <c r="D34" s="7"/>
      <c r="E34" s="7"/>
      <c r="F34" s="15">
        <v>4883.08</v>
      </c>
      <c r="G34" s="7"/>
      <c r="H34" s="15">
        <v>1624.6</v>
      </c>
      <c r="I34" s="7"/>
      <c r="J34" s="15">
        <v>10.741107313883505</v>
      </c>
      <c r="K34" s="15">
        <v>0.22175265815522838</v>
      </c>
      <c r="L34" s="7"/>
    </row>
    <row r="35" spans="1:12" x14ac:dyDescent="0.2">
      <c r="A35" s="16"/>
      <c r="B35" s="17" t="s">
        <v>1407</v>
      </c>
      <c r="C35" s="17" t="s">
        <v>1408</v>
      </c>
      <c r="D35" s="16" t="s">
        <v>44</v>
      </c>
      <c r="E35" s="17" t="s">
        <v>1409</v>
      </c>
      <c r="F35" s="18">
        <v>2269.2600000000002</v>
      </c>
      <c r="G35" s="18">
        <v>11767</v>
      </c>
      <c r="H35" s="18">
        <v>1026.97</v>
      </c>
      <c r="I35" s="18">
        <v>0.03</v>
      </c>
      <c r="J35" s="18">
        <v>6.7898528734081891</v>
      </c>
      <c r="K35" s="18">
        <v>0.14017809143523013</v>
      </c>
      <c r="L35" s="17" t="s">
        <v>1410</v>
      </c>
    </row>
    <row r="36" spans="1:12" x14ac:dyDescent="0.2">
      <c r="A36" s="16"/>
      <c r="B36" s="17" t="s">
        <v>1411</v>
      </c>
      <c r="C36" s="17" t="s">
        <v>1412</v>
      </c>
      <c r="D36" s="16" t="s">
        <v>81</v>
      </c>
      <c r="E36" s="17" t="s">
        <v>1413</v>
      </c>
      <c r="F36" s="18">
        <v>267.83999999999997</v>
      </c>
      <c r="G36" s="18">
        <v>223130.64</v>
      </c>
      <c r="H36" s="18">
        <v>597.63</v>
      </c>
      <c r="I36" s="18">
        <v>0</v>
      </c>
      <c r="J36" s="18">
        <v>3.9512544404753167</v>
      </c>
      <c r="K36" s="18">
        <v>8.1574566719998243E-2</v>
      </c>
      <c r="L36" s="16"/>
    </row>
    <row r="37" spans="1:12" x14ac:dyDescent="0.2">
      <c r="A37" s="16"/>
      <c r="B37" s="17" t="s">
        <v>1414</v>
      </c>
      <c r="C37" s="17" t="s">
        <v>1415</v>
      </c>
      <c r="D37" s="16" t="s">
        <v>44</v>
      </c>
      <c r="E37" s="17" t="s">
        <v>1416</v>
      </c>
      <c r="F37" s="18">
        <v>2345.98</v>
      </c>
      <c r="G37" s="18">
        <v>0</v>
      </c>
      <c r="H37" s="18">
        <v>0</v>
      </c>
      <c r="I37" s="18">
        <v>0</v>
      </c>
      <c r="J37" s="18">
        <v>0</v>
      </c>
      <c r="K37" s="18">
        <v>0</v>
      </c>
      <c r="L37" s="17" t="s">
        <v>1417</v>
      </c>
    </row>
    <row r="38" spans="1:12" x14ac:dyDescent="0.2">
      <c r="A38" s="7"/>
      <c r="B38" s="7" t="s">
        <v>1387</v>
      </c>
      <c r="C38" s="7"/>
      <c r="D38" s="7"/>
      <c r="E38" s="7"/>
      <c r="F38" s="15">
        <v>41701.919999999998</v>
      </c>
      <c r="G38" s="7"/>
      <c r="H38" s="15">
        <v>180.61</v>
      </c>
      <c r="I38" s="7"/>
      <c r="J38" s="15">
        <v>1.1941101760190203</v>
      </c>
      <c r="K38" s="15">
        <v>2.4652682253733717E-2</v>
      </c>
      <c r="L38" s="7"/>
    </row>
    <row r="39" spans="1:12" x14ac:dyDescent="0.2">
      <c r="A39" s="16"/>
      <c r="B39" s="16" t="s">
        <v>1418</v>
      </c>
      <c r="C39" s="17" t="s">
        <v>1419</v>
      </c>
      <c r="D39" s="16" t="s">
        <v>44</v>
      </c>
      <c r="E39" s="17" t="s">
        <v>1420</v>
      </c>
      <c r="F39" s="18">
        <v>41701.919999999998</v>
      </c>
      <c r="G39" s="18">
        <v>112.61</v>
      </c>
      <c r="H39" s="18">
        <v>180.61</v>
      </c>
      <c r="I39" s="18">
        <v>0.08</v>
      </c>
      <c r="J39" s="18">
        <v>1.1941101760190203</v>
      </c>
      <c r="K39" s="18">
        <v>2.4652682253733717E-2</v>
      </c>
      <c r="L39" s="16"/>
    </row>
    <row r="40" spans="1:12" x14ac:dyDescent="0.2">
      <c r="A40" s="7"/>
      <c r="B40" s="7" t="s">
        <v>1388</v>
      </c>
      <c r="C40" s="7"/>
      <c r="D40" s="7"/>
      <c r="E40" s="7"/>
      <c r="F40" s="15">
        <v>461668.38999999996</v>
      </c>
      <c r="G40" s="7"/>
      <c r="H40" s="15">
        <v>3381.57</v>
      </c>
      <c r="I40" s="7"/>
      <c r="J40" s="15">
        <v>22.357384131114767</v>
      </c>
      <c r="K40" s="15">
        <v>0.46157339421271432</v>
      </c>
      <c r="L40" s="7"/>
    </row>
    <row r="41" spans="1:12" x14ac:dyDescent="0.2">
      <c r="A41" s="16"/>
      <c r="B41" s="17" t="s">
        <v>1421</v>
      </c>
      <c r="C41" s="17" t="s">
        <v>1422</v>
      </c>
      <c r="D41" s="16" t="s">
        <v>50</v>
      </c>
      <c r="E41" s="17" t="s">
        <v>1423</v>
      </c>
      <c r="F41" s="18">
        <v>37518.71</v>
      </c>
      <c r="G41" s="18">
        <v>172.74</v>
      </c>
      <c r="H41" s="18">
        <v>277.63</v>
      </c>
      <c r="I41" s="18">
        <v>0</v>
      </c>
      <c r="J41" s="18">
        <v>1.8355617527720531</v>
      </c>
      <c r="K41" s="18">
        <v>3.7895599214351879E-2</v>
      </c>
      <c r="L41" s="16"/>
    </row>
    <row r="42" spans="1:12" x14ac:dyDescent="0.2">
      <c r="A42" s="16"/>
      <c r="B42" s="16" t="s">
        <v>1424</v>
      </c>
      <c r="C42" s="17" t="s">
        <v>1425</v>
      </c>
      <c r="D42" s="16" t="s">
        <v>44</v>
      </c>
      <c r="E42" s="17" t="s">
        <v>1426</v>
      </c>
      <c r="F42" s="18">
        <v>184300</v>
      </c>
      <c r="G42" s="18">
        <v>256.01</v>
      </c>
      <c r="H42" s="18">
        <v>1814.63</v>
      </c>
      <c r="I42" s="18">
        <v>0.05</v>
      </c>
      <c r="J42" s="18">
        <v>11.997498193396792</v>
      </c>
      <c r="K42" s="18">
        <v>0.24769114001490958</v>
      </c>
      <c r="L42" s="16"/>
    </row>
    <row r="43" spans="1:12" x14ac:dyDescent="0.2">
      <c r="A43" s="16"/>
      <c r="B43" s="17" t="s">
        <v>1427</v>
      </c>
      <c r="C43" s="17" t="s">
        <v>1428</v>
      </c>
      <c r="D43" s="16" t="s">
        <v>44</v>
      </c>
      <c r="E43" s="17" t="s">
        <v>1381</v>
      </c>
      <c r="F43" s="18">
        <v>237648</v>
      </c>
      <c r="G43" s="18">
        <v>124.04</v>
      </c>
      <c r="H43" s="18">
        <v>1133.69</v>
      </c>
      <c r="I43" s="18">
        <v>0.47</v>
      </c>
      <c r="J43" s="18">
        <v>7.4954363847572285</v>
      </c>
      <c r="K43" s="18">
        <v>0.15474502709836321</v>
      </c>
      <c r="L43" s="16"/>
    </row>
    <row r="44" spans="1:12" x14ac:dyDescent="0.2">
      <c r="A44" s="16"/>
      <c r="B44" s="16" t="s">
        <v>1429</v>
      </c>
      <c r="C44" s="17" t="s">
        <v>1430</v>
      </c>
      <c r="D44" s="16" t="s">
        <v>44</v>
      </c>
      <c r="E44" s="17" t="s">
        <v>1431</v>
      </c>
      <c r="F44" s="18">
        <v>2201.6799999999998</v>
      </c>
      <c r="G44" s="18">
        <v>1837.85</v>
      </c>
      <c r="H44" s="18">
        <v>155.62</v>
      </c>
      <c r="I44" s="18">
        <v>0.73</v>
      </c>
      <c r="J44" s="18">
        <v>1.0288878001886934</v>
      </c>
      <c r="K44" s="18">
        <v>2.1241627885089646E-2</v>
      </c>
      <c r="L44" s="16"/>
    </row>
    <row r="45" spans="1:12" x14ac:dyDescent="0.2">
      <c r="A45" s="13"/>
      <c r="B45" s="19" t="s">
        <v>95</v>
      </c>
      <c r="C45" s="13"/>
      <c r="D45" s="13"/>
      <c r="E45" s="13"/>
      <c r="F45" s="13"/>
      <c r="G45" s="13"/>
      <c r="H45" s="13"/>
      <c r="I45" s="13"/>
      <c r="J45" s="13"/>
      <c r="K45" s="13"/>
      <c r="L45" s="13"/>
    </row>
    <row r="46" spans="1:12" x14ac:dyDescent="0.2">
      <c r="A46" s="13"/>
      <c r="B46" s="19" t="s">
        <v>155</v>
      </c>
      <c r="C46" s="13"/>
      <c r="D46" s="13"/>
      <c r="E46" s="13"/>
      <c r="F46" s="13"/>
      <c r="G46" s="13"/>
      <c r="H46" s="13"/>
      <c r="I46" s="13"/>
      <c r="J46" s="13"/>
      <c r="K46" s="13"/>
      <c r="L46" s="13"/>
    </row>
    <row r="47" spans="1:12" x14ac:dyDescent="0.2">
      <c r="A47" s="3" t="s">
        <v>626</v>
      </c>
      <c r="B47" s="3" t="s">
        <v>55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2"/>
  <sheetViews>
    <sheetView rightToLeft="1" zoomScaleNormal="100" workbookViewId="0">
      <selection sqref="A1:XFD1048576"/>
    </sheetView>
  </sheetViews>
  <sheetFormatPr defaultRowHeight="12.75" x14ac:dyDescent="0.2"/>
  <cols>
    <col min="1" max="1" width="2" style="1"/>
    <col min="2" max="2" width="34" style="1"/>
    <col min="3" max="3" width="12" style="1"/>
    <col min="4" max="4" width="47" style="1"/>
    <col min="5" max="5" width="14" style="1"/>
    <col min="6" max="6" width="13" style="1"/>
    <col min="7" max="8" width="10" style="1"/>
    <col min="9" max="9" width="11" style="1"/>
    <col min="10" max="10" width="22" style="1"/>
    <col min="11" max="11" width="24" style="1"/>
    <col min="12" max="12" width="23" style="1"/>
    <col min="13" max="13" width="2" style="1"/>
  </cols>
  <sheetData>
    <row r="2" spans="1:13" x14ac:dyDescent="0.2">
      <c r="B2" s="2" t="s">
        <v>0</v>
      </c>
    </row>
    <row r="3" spans="1:13" x14ac:dyDescent="0.2">
      <c r="B3" s="3" t="s">
        <v>1</v>
      </c>
    </row>
    <row r="4" spans="1:13" x14ac:dyDescent="0.2">
      <c r="B4" s="3" t="s">
        <v>2</v>
      </c>
    </row>
    <row r="5" spans="1:13" x14ac:dyDescent="0.2">
      <c r="B5" s="3" t="s">
        <v>3</v>
      </c>
    </row>
    <row r="6" spans="1:13" x14ac:dyDescent="0.2">
      <c r="A6" s="4"/>
      <c r="B6" s="12" t="s">
        <v>1190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</row>
    <row r="7" spans="1:13" x14ac:dyDescent="0.2">
      <c r="A7" s="4"/>
      <c r="B7" s="12" t="s">
        <v>1432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</row>
    <row r="8" spans="1:13" x14ac:dyDescent="0.2">
      <c r="A8" s="4"/>
      <c r="B8" s="4" t="s">
        <v>1170</v>
      </c>
      <c r="C8" s="4" t="s">
        <v>58</v>
      </c>
      <c r="D8" s="4" t="s">
        <v>158</v>
      </c>
      <c r="E8" s="4" t="s">
        <v>62</v>
      </c>
      <c r="F8" s="4" t="s">
        <v>99</v>
      </c>
      <c r="G8" s="4" t="s">
        <v>101</v>
      </c>
      <c r="H8" s="4" t="s">
        <v>102</v>
      </c>
      <c r="I8" s="4" t="s">
        <v>5</v>
      </c>
      <c r="J8" s="4" t="s">
        <v>103</v>
      </c>
      <c r="K8" s="4" t="s">
        <v>66</v>
      </c>
      <c r="L8" s="4" t="s">
        <v>104</v>
      </c>
      <c r="M8" s="4"/>
    </row>
    <row r="9" spans="1:13" x14ac:dyDescent="0.2">
      <c r="A9" s="4"/>
      <c r="B9" s="4"/>
      <c r="C9" s="4"/>
      <c r="D9" s="4"/>
      <c r="E9" s="4"/>
      <c r="F9" s="4"/>
      <c r="G9" s="4" t="s">
        <v>106</v>
      </c>
      <c r="H9" s="4" t="s">
        <v>107</v>
      </c>
      <c r="I9" s="4" t="s">
        <v>7</v>
      </c>
      <c r="J9" s="4" t="s">
        <v>8</v>
      </c>
      <c r="K9" s="4" t="s">
        <v>8</v>
      </c>
      <c r="L9" s="4" t="s">
        <v>8</v>
      </c>
      <c r="M9" s="4"/>
    </row>
    <row r="10" spans="1:13" x14ac:dyDescent="0.2">
      <c r="A10" s="4"/>
      <c r="B10" s="4"/>
      <c r="C10" s="12" t="s">
        <v>9</v>
      </c>
      <c r="D10" s="12" t="s">
        <v>10</v>
      </c>
      <c r="E10" s="12" t="s">
        <v>67</v>
      </c>
      <c r="F10" s="12" t="s">
        <v>68</v>
      </c>
      <c r="G10" s="12" t="s">
        <v>69</v>
      </c>
      <c r="H10" s="12" t="s">
        <v>70</v>
      </c>
      <c r="I10" s="12" t="s">
        <v>71</v>
      </c>
      <c r="J10" s="12" t="s">
        <v>72</v>
      </c>
      <c r="K10" s="12" t="s">
        <v>73</v>
      </c>
      <c r="L10" s="12" t="s">
        <v>108</v>
      </c>
      <c r="M10" s="4"/>
    </row>
    <row r="11" spans="1:13" x14ac:dyDescent="0.2">
      <c r="A11" s="13"/>
      <c r="B11" s="13" t="s">
        <v>1162</v>
      </c>
      <c r="C11" s="13"/>
      <c r="D11" s="13"/>
      <c r="E11" s="13"/>
      <c r="F11" s="13"/>
      <c r="G11" s="13"/>
      <c r="H11" s="13"/>
      <c r="I11" s="14">
        <v>87.47</v>
      </c>
      <c r="J11" s="14">
        <v>7.01</v>
      </c>
      <c r="K11" s="14">
        <v>100</v>
      </c>
      <c r="L11" s="14">
        <v>1.1939372774121522E-2</v>
      </c>
      <c r="M11" s="13"/>
    </row>
    <row r="12" spans="1:13" x14ac:dyDescent="0.2">
      <c r="A12" s="7"/>
      <c r="B12" s="7" t="s">
        <v>1433</v>
      </c>
      <c r="C12" s="7"/>
      <c r="D12" s="7"/>
      <c r="E12" s="7"/>
      <c r="F12" s="7"/>
      <c r="G12" s="7"/>
      <c r="H12" s="7"/>
      <c r="I12" s="15">
        <v>87.47</v>
      </c>
      <c r="J12" s="15">
        <v>7.01</v>
      </c>
      <c r="K12" s="15">
        <v>100</v>
      </c>
      <c r="L12" s="15">
        <v>1.1939372774121522E-2</v>
      </c>
      <c r="M12" s="7"/>
    </row>
    <row r="13" spans="1:13" x14ac:dyDescent="0.2">
      <c r="A13" s="16"/>
      <c r="B13" s="16" t="s">
        <v>1434</v>
      </c>
      <c r="C13" s="17" t="s">
        <v>1435</v>
      </c>
      <c r="D13" s="16" t="s">
        <v>200</v>
      </c>
      <c r="E13" s="16" t="s">
        <v>81</v>
      </c>
      <c r="F13" s="17" t="s">
        <v>1436</v>
      </c>
      <c r="G13" s="18">
        <v>3503</v>
      </c>
      <c r="H13" s="18">
        <v>2497.12</v>
      </c>
      <c r="I13" s="18">
        <v>87.47</v>
      </c>
      <c r="J13" s="18">
        <v>7.01</v>
      </c>
      <c r="K13" s="18">
        <v>100</v>
      </c>
      <c r="L13" s="18">
        <v>1.1939372774121522E-2</v>
      </c>
      <c r="M13" s="16"/>
    </row>
    <row r="14" spans="1:13" x14ac:dyDescent="0.2">
      <c r="A14" s="7"/>
      <c r="B14" s="7" t="s">
        <v>1437</v>
      </c>
      <c r="C14" s="7"/>
      <c r="D14" s="7"/>
      <c r="E14" s="7"/>
      <c r="F14" s="7"/>
      <c r="G14" s="7"/>
      <c r="H14" s="7"/>
      <c r="I14" s="15">
        <v>0</v>
      </c>
      <c r="J14" s="15">
        <v>0</v>
      </c>
      <c r="K14" s="15">
        <v>0</v>
      </c>
      <c r="L14" s="15">
        <v>0</v>
      </c>
      <c r="M14" s="7"/>
    </row>
    <row r="15" spans="1:13" x14ac:dyDescent="0.2">
      <c r="A15" s="16"/>
      <c r="B15" s="17" t="s">
        <v>1438</v>
      </c>
      <c r="C15" s="17" t="s">
        <v>1439</v>
      </c>
      <c r="D15" s="17" t="s">
        <v>560</v>
      </c>
      <c r="E15" s="16" t="s">
        <v>44</v>
      </c>
      <c r="F15" s="17" t="s">
        <v>1440</v>
      </c>
      <c r="G15" s="18">
        <v>229.34</v>
      </c>
      <c r="H15" s="18">
        <v>0</v>
      </c>
      <c r="I15" s="18">
        <v>0</v>
      </c>
      <c r="J15" s="18">
        <v>0</v>
      </c>
      <c r="K15" s="18">
        <v>0</v>
      </c>
      <c r="L15" s="18">
        <v>0</v>
      </c>
      <c r="M15" s="16"/>
    </row>
    <row r="16" spans="1:13" x14ac:dyDescent="0.2">
      <c r="A16" s="16"/>
      <c r="B16" s="17" t="s">
        <v>1441</v>
      </c>
      <c r="C16" s="17" t="s">
        <v>1442</v>
      </c>
      <c r="D16" s="17" t="s">
        <v>560</v>
      </c>
      <c r="E16" s="16" t="s">
        <v>44</v>
      </c>
      <c r="F16" s="17" t="s">
        <v>1440</v>
      </c>
      <c r="G16" s="18">
        <v>337.56</v>
      </c>
      <c r="H16" s="18">
        <v>0</v>
      </c>
      <c r="I16" s="18">
        <v>0</v>
      </c>
      <c r="J16" s="18">
        <v>0</v>
      </c>
      <c r="K16" s="18">
        <v>0</v>
      </c>
      <c r="L16" s="18">
        <v>0</v>
      </c>
      <c r="M16" s="16"/>
    </row>
    <row r="17" spans="1:13" x14ac:dyDescent="0.2">
      <c r="A17" s="16"/>
      <c r="B17" s="17" t="s">
        <v>1443</v>
      </c>
      <c r="C17" s="17" t="s">
        <v>1444</v>
      </c>
      <c r="D17" s="17" t="s">
        <v>879</v>
      </c>
      <c r="E17" s="16" t="s">
        <v>44</v>
      </c>
      <c r="F17" s="17" t="s">
        <v>1440</v>
      </c>
      <c r="G17" s="18">
        <v>161.75</v>
      </c>
      <c r="H17" s="18">
        <v>0</v>
      </c>
      <c r="I17" s="18">
        <v>0</v>
      </c>
      <c r="J17" s="18">
        <v>0</v>
      </c>
      <c r="K17" s="18">
        <v>0</v>
      </c>
      <c r="L17" s="18">
        <v>0</v>
      </c>
      <c r="M17" s="16"/>
    </row>
    <row r="18" spans="1:13" x14ac:dyDescent="0.2">
      <c r="A18" s="16"/>
      <c r="B18" s="17" t="s">
        <v>1445</v>
      </c>
      <c r="C18" s="17" t="s">
        <v>1446</v>
      </c>
      <c r="D18" s="17" t="s">
        <v>919</v>
      </c>
      <c r="E18" s="16" t="s">
        <v>44</v>
      </c>
      <c r="F18" s="17" t="s">
        <v>1440</v>
      </c>
      <c r="G18" s="18">
        <v>339.13</v>
      </c>
      <c r="H18" s="18">
        <v>0</v>
      </c>
      <c r="I18" s="18">
        <v>0</v>
      </c>
      <c r="J18" s="18">
        <v>0</v>
      </c>
      <c r="K18" s="18">
        <v>0</v>
      </c>
      <c r="L18" s="18">
        <v>0</v>
      </c>
      <c r="M18" s="16"/>
    </row>
    <row r="19" spans="1:13" x14ac:dyDescent="0.2">
      <c r="A19" s="16"/>
      <c r="B19" s="17" t="s">
        <v>1447</v>
      </c>
      <c r="C19" s="17" t="s">
        <v>1448</v>
      </c>
      <c r="D19" s="17" t="s">
        <v>406</v>
      </c>
      <c r="E19" s="16" t="s">
        <v>44</v>
      </c>
      <c r="F19" s="17" t="s">
        <v>1440</v>
      </c>
      <c r="G19" s="18">
        <v>236.37</v>
      </c>
      <c r="H19" s="18">
        <v>0</v>
      </c>
      <c r="I19" s="18">
        <v>0</v>
      </c>
      <c r="J19" s="18">
        <v>0</v>
      </c>
      <c r="K19" s="18">
        <v>0</v>
      </c>
      <c r="L19" s="18">
        <v>0</v>
      </c>
      <c r="M19" s="16"/>
    </row>
    <row r="20" spans="1:13" x14ac:dyDescent="0.2">
      <c r="A20" s="13"/>
      <c r="B20" s="19" t="s">
        <v>95</v>
      </c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</row>
    <row r="21" spans="1:13" x14ac:dyDescent="0.2">
      <c r="A21" s="13"/>
      <c r="B21" s="19" t="s">
        <v>155</v>
      </c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</row>
    <row r="22" spans="1:13" x14ac:dyDescent="0.2">
      <c r="A22" s="3" t="s">
        <v>1449</v>
      </c>
      <c r="B22" s="3" t="s">
        <v>55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7"/>
  <sheetViews>
    <sheetView rightToLeft="1" zoomScaleNormal="100" workbookViewId="0">
      <selection sqref="A1:XFD1048576"/>
    </sheetView>
  </sheetViews>
  <sheetFormatPr defaultRowHeight="12.75" x14ac:dyDescent="0.2"/>
  <cols>
    <col min="1" max="1" width="2" style="1"/>
    <col min="2" max="2" width="34" style="1"/>
    <col min="3" max="3" width="11" style="1"/>
    <col min="4" max="4" width="47" style="1"/>
    <col min="5" max="5" width="14" style="1"/>
    <col min="6" max="6" width="13" style="1"/>
    <col min="7" max="7" width="12" style="1"/>
    <col min="8" max="8" width="8" style="1"/>
    <col min="9" max="9" width="11" style="1"/>
    <col min="10" max="10" width="22" style="1"/>
    <col min="11" max="11" width="24" style="1"/>
    <col min="12" max="12" width="23" style="1"/>
    <col min="13" max="13" width="2" style="1"/>
  </cols>
  <sheetData>
    <row r="2" spans="1:13" x14ac:dyDescent="0.2">
      <c r="B2" s="2" t="s">
        <v>0</v>
      </c>
    </row>
    <row r="3" spans="1:13" x14ac:dyDescent="0.2">
      <c r="B3" s="3" t="s">
        <v>1</v>
      </c>
    </row>
    <row r="4" spans="1:13" x14ac:dyDescent="0.2">
      <c r="B4" s="3" t="s">
        <v>2</v>
      </c>
    </row>
    <row r="5" spans="1:13" x14ac:dyDescent="0.2">
      <c r="B5" s="3" t="s">
        <v>3</v>
      </c>
    </row>
    <row r="6" spans="1:13" x14ac:dyDescent="0.2">
      <c r="A6" s="4"/>
      <c r="B6" s="12" t="s">
        <v>1190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</row>
    <row r="7" spans="1:13" x14ac:dyDescent="0.2">
      <c r="A7" s="4"/>
      <c r="B7" s="12" t="s">
        <v>1450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</row>
    <row r="8" spans="1:13" x14ac:dyDescent="0.2">
      <c r="A8" s="4"/>
      <c r="B8" s="4" t="s">
        <v>1170</v>
      </c>
      <c r="C8" s="4" t="s">
        <v>58</v>
      </c>
      <c r="D8" s="4" t="s">
        <v>158</v>
      </c>
      <c r="E8" s="4" t="s">
        <v>62</v>
      </c>
      <c r="F8" s="4" t="s">
        <v>99</v>
      </c>
      <c r="G8" s="4" t="s">
        <v>101</v>
      </c>
      <c r="H8" s="4" t="s">
        <v>102</v>
      </c>
      <c r="I8" s="4" t="s">
        <v>5</v>
      </c>
      <c r="J8" s="4" t="s">
        <v>103</v>
      </c>
      <c r="K8" s="4" t="s">
        <v>66</v>
      </c>
      <c r="L8" s="4" t="s">
        <v>104</v>
      </c>
      <c r="M8" s="4"/>
    </row>
    <row r="9" spans="1:13" x14ac:dyDescent="0.2">
      <c r="A9" s="4"/>
      <c r="B9" s="4"/>
      <c r="C9" s="4"/>
      <c r="D9" s="4"/>
      <c r="E9" s="4"/>
      <c r="F9" s="4"/>
      <c r="G9" s="4" t="s">
        <v>106</v>
      </c>
      <c r="H9" s="4" t="s">
        <v>107</v>
      </c>
      <c r="I9" s="4" t="s">
        <v>7</v>
      </c>
      <c r="J9" s="4" t="s">
        <v>8</v>
      </c>
      <c r="K9" s="4" t="s">
        <v>8</v>
      </c>
      <c r="L9" s="4" t="s">
        <v>8</v>
      </c>
      <c r="M9" s="4"/>
    </row>
    <row r="10" spans="1:13" x14ac:dyDescent="0.2">
      <c r="A10" s="4"/>
      <c r="B10" s="4"/>
      <c r="C10" s="12" t="s">
        <v>9</v>
      </c>
      <c r="D10" s="12" t="s">
        <v>10</v>
      </c>
      <c r="E10" s="12" t="s">
        <v>67</v>
      </c>
      <c r="F10" s="12" t="s">
        <v>68</v>
      </c>
      <c r="G10" s="12" t="s">
        <v>69</v>
      </c>
      <c r="H10" s="12" t="s">
        <v>70</v>
      </c>
      <c r="I10" s="12" t="s">
        <v>71</v>
      </c>
      <c r="J10" s="12" t="s">
        <v>72</v>
      </c>
      <c r="K10" s="12" t="s">
        <v>73</v>
      </c>
      <c r="L10" s="12" t="s">
        <v>108</v>
      </c>
      <c r="M10" s="4"/>
    </row>
    <row r="11" spans="1:13" x14ac:dyDescent="0.2">
      <c r="A11" s="13"/>
      <c r="B11" s="13" t="s">
        <v>1171</v>
      </c>
      <c r="C11" s="13"/>
      <c r="D11" s="13"/>
      <c r="E11" s="13"/>
      <c r="F11" s="13"/>
      <c r="G11" s="13"/>
      <c r="H11" s="13"/>
      <c r="I11" s="14">
        <v>137.52000000000001</v>
      </c>
      <c r="J11" s="14">
        <v>0</v>
      </c>
      <c r="K11" s="14">
        <v>100</v>
      </c>
      <c r="L11" s="14">
        <v>1.8771036285551525E-2</v>
      </c>
      <c r="M11" s="13"/>
    </row>
    <row r="12" spans="1:13" x14ac:dyDescent="0.2">
      <c r="A12" s="7"/>
      <c r="B12" s="7" t="s">
        <v>1451</v>
      </c>
      <c r="C12" s="7"/>
      <c r="D12" s="7"/>
      <c r="E12" s="7"/>
      <c r="F12" s="7"/>
      <c r="G12" s="7"/>
      <c r="H12" s="7"/>
      <c r="I12" s="15">
        <v>0</v>
      </c>
      <c r="J12" s="15">
        <v>0</v>
      </c>
      <c r="K12" s="15">
        <v>0</v>
      </c>
      <c r="L12" s="15">
        <v>0</v>
      </c>
      <c r="M12" s="7"/>
    </row>
    <row r="13" spans="1:13" x14ac:dyDescent="0.2">
      <c r="A13" s="7"/>
      <c r="B13" s="7" t="s">
        <v>1172</v>
      </c>
      <c r="C13" s="7"/>
      <c r="D13" s="7"/>
      <c r="E13" s="7"/>
      <c r="F13" s="7"/>
      <c r="G13" s="7"/>
      <c r="H13" s="7"/>
      <c r="I13" s="15">
        <v>0</v>
      </c>
      <c r="J13" s="15">
        <v>0</v>
      </c>
      <c r="K13" s="15">
        <v>0</v>
      </c>
      <c r="L13" s="15">
        <v>0</v>
      </c>
      <c r="M13" s="7"/>
    </row>
    <row r="14" spans="1:13" x14ac:dyDescent="0.2">
      <c r="A14" s="7"/>
      <c r="B14" s="7" t="s">
        <v>1173</v>
      </c>
      <c r="C14" s="7"/>
      <c r="D14" s="7"/>
      <c r="E14" s="7"/>
      <c r="F14" s="7"/>
      <c r="G14" s="7"/>
      <c r="H14" s="7"/>
      <c r="I14" s="15">
        <v>0</v>
      </c>
      <c r="J14" s="15">
        <v>0</v>
      </c>
      <c r="K14" s="15">
        <v>0</v>
      </c>
      <c r="L14" s="15">
        <v>0</v>
      </c>
      <c r="M14" s="7"/>
    </row>
    <row r="15" spans="1:13" x14ac:dyDescent="0.2">
      <c r="A15" s="7"/>
      <c r="B15" s="7" t="s">
        <v>1452</v>
      </c>
      <c r="C15" s="7"/>
      <c r="D15" s="7"/>
      <c r="E15" s="7"/>
      <c r="F15" s="7"/>
      <c r="G15" s="7"/>
      <c r="H15" s="7"/>
      <c r="I15" s="15">
        <v>0</v>
      </c>
      <c r="J15" s="15">
        <v>0</v>
      </c>
      <c r="K15" s="15">
        <v>0</v>
      </c>
      <c r="L15" s="15">
        <v>0</v>
      </c>
      <c r="M15" s="7"/>
    </row>
    <row r="16" spans="1:13" x14ac:dyDescent="0.2">
      <c r="A16" s="7"/>
      <c r="B16" s="7" t="s">
        <v>1174</v>
      </c>
      <c r="C16" s="7"/>
      <c r="D16" s="7"/>
      <c r="E16" s="7"/>
      <c r="F16" s="7"/>
      <c r="G16" s="7"/>
      <c r="H16" s="7"/>
      <c r="I16" s="15">
        <v>0</v>
      </c>
      <c r="J16" s="15">
        <v>0</v>
      </c>
      <c r="K16" s="15">
        <v>0</v>
      </c>
      <c r="L16" s="15">
        <v>0</v>
      </c>
      <c r="M16" s="7"/>
    </row>
    <row r="17" spans="1:13" x14ac:dyDescent="0.2">
      <c r="A17" s="7"/>
      <c r="B17" s="7" t="s">
        <v>1004</v>
      </c>
      <c r="C17" s="7"/>
      <c r="D17" s="7"/>
      <c r="E17" s="7"/>
      <c r="F17" s="7"/>
      <c r="G17" s="7"/>
      <c r="H17" s="7"/>
      <c r="I17" s="15">
        <v>0</v>
      </c>
      <c r="J17" s="15">
        <v>0</v>
      </c>
      <c r="K17" s="15">
        <v>0</v>
      </c>
      <c r="L17" s="15">
        <v>0</v>
      </c>
      <c r="M17" s="7"/>
    </row>
    <row r="18" spans="1:13" x14ac:dyDescent="0.2">
      <c r="A18" s="7"/>
      <c r="B18" s="7" t="s">
        <v>1453</v>
      </c>
      <c r="C18" s="7"/>
      <c r="D18" s="7"/>
      <c r="E18" s="7"/>
      <c r="F18" s="7"/>
      <c r="G18" s="7"/>
      <c r="H18" s="7"/>
      <c r="I18" s="15">
        <v>137.52000000000001</v>
      </c>
      <c r="J18" s="15">
        <v>0</v>
      </c>
      <c r="K18" s="15">
        <v>100</v>
      </c>
      <c r="L18" s="15">
        <v>1.8771036285551525E-2</v>
      </c>
      <c r="M18" s="7"/>
    </row>
    <row r="19" spans="1:13" x14ac:dyDescent="0.2">
      <c r="A19" s="7"/>
      <c r="B19" s="7" t="s">
        <v>1172</v>
      </c>
      <c r="C19" s="7"/>
      <c r="D19" s="7"/>
      <c r="E19" s="7"/>
      <c r="F19" s="7"/>
      <c r="G19" s="7"/>
      <c r="H19" s="7"/>
      <c r="I19" s="15">
        <v>0</v>
      </c>
      <c r="J19" s="15">
        <v>0</v>
      </c>
      <c r="K19" s="15">
        <v>0</v>
      </c>
      <c r="L19" s="15">
        <v>0</v>
      </c>
      <c r="M19" s="7"/>
    </row>
    <row r="20" spans="1:13" x14ac:dyDescent="0.2">
      <c r="A20" s="7"/>
      <c r="B20" s="7" t="s">
        <v>1175</v>
      </c>
      <c r="C20" s="7"/>
      <c r="D20" s="7"/>
      <c r="E20" s="7"/>
      <c r="F20" s="7"/>
      <c r="G20" s="7"/>
      <c r="H20" s="7"/>
      <c r="I20" s="15">
        <v>0</v>
      </c>
      <c r="J20" s="15">
        <v>0</v>
      </c>
      <c r="K20" s="15">
        <v>0</v>
      </c>
      <c r="L20" s="15">
        <v>0</v>
      </c>
      <c r="M20" s="7"/>
    </row>
    <row r="21" spans="1:13" x14ac:dyDescent="0.2">
      <c r="A21" s="7"/>
      <c r="B21" s="7" t="s">
        <v>1174</v>
      </c>
      <c r="C21" s="7"/>
      <c r="D21" s="7"/>
      <c r="E21" s="7"/>
      <c r="F21" s="7"/>
      <c r="G21" s="7"/>
      <c r="H21" s="7"/>
      <c r="I21" s="15">
        <v>0</v>
      </c>
      <c r="J21" s="15">
        <v>0</v>
      </c>
      <c r="K21" s="15">
        <v>0</v>
      </c>
      <c r="L21" s="15">
        <v>0</v>
      </c>
      <c r="M21" s="7"/>
    </row>
    <row r="22" spans="1:13" x14ac:dyDescent="0.2">
      <c r="A22" s="7"/>
      <c r="B22" s="7" t="s">
        <v>1176</v>
      </c>
      <c r="C22" s="7"/>
      <c r="D22" s="7"/>
      <c r="E22" s="7"/>
      <c r="F22" s="7"/>
      <c r="G22" s="7"/>
      <c r="H22" s="7"/>
      <c r="I22" s="15">
        <v>0</v>
      </c>
      <c r="J22" s="15">
        <v>0</v>
      </c>
      <c r="K22" s="15">
        <v>0</v>
      </c>
      <c r="L22" s="15">
        <v>0</v>
      </c>
      <c r="M22" s="7"/>
    </row>
    <row r="23" spans="1:13" x14ac:dyDescent="0.2">
      <c r="A23" s="7"/>
      <c r="B23" s="7" t="s">
        <v>1004</v>
      </c>
      <c r="C23" s="7"/>
      <c r="D23" s="7"/>
      <c r="E23" s="7"/>
      <c r="F23" s="7"/>
      <c r="G23" s="7"/>
      <c r="H23" s="7"/>
      <c r="I23" s="15">
        <v>137.52000000000001</v>
      </c>
      <c r="J23" s="15">
        <v>0</v>
      </c>
      <c r="K23" s="15">
        <v>100</v>
      </c>
      <c r="L23" s="15">
        <v>1.8771036285551525E-2</v>
      </c>
      <c r="M23" s="7"/>
    </row>
    <row r="24" spans="1:13" x14ac:dyDescent="0.2">
      <c r="A24" s="16"/>
      <c r="B24" s="17" t="s">
        <v>1454</v>
      </c>
      <c r="C24" s="17" t="s">
        <v>1455</v>
      </c>
      <c r="D24" s="17" t="s">
        <v>879</v>
      </c>
      <c r="E24" s="16" t="s">
        <v>44</v>
      </c>
      <c r="F24" s="17" t="s">
        <v>1440</v>
      </c>
      <c r="G24" s="18">
        <v>126000</v>
      </c>
      <c r="H24" s="18">
        <v>28.38</v>
      </c>
      <c r="I24" s="18">
        <v>137.52000000000001</v>
      </c>
      <c r="J24" s="18">
        <v>0</v>
      </c>
      <c r="K24" s="18">
        <v>100</v>
      </c>
      <c r="L24" s="18">
        <v>1.8771036285551525E-2</v>
      </c>
      <c r="M24" s="16"/>
    </row>
    <row r="25" spans="1:13" x14ac:dyDescent="0.2">
      <c r="A25" s="13"/>
      <c r="B25" s="19" t="s">
        <v>95</v>
      </c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</row>
    <row r="26" spans="1:13" x14ac:dyDescent="0.2">
      <c r="A26" s="13"/>
      <c r="B26" s="19" t="s">
        <v>155</v>
      </c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</row>
    <row r="27" spans="1:13" x14ac:dyDescent="0.2">
      <c r="A27" s="3" t="s">
        <v>1449</v>
      </c>
      <c r="B27" s="3" t="s">
        <v>55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8"/>
  <sheetViews>
    <sheetView rightToLeft="1" zoomScaleNormal="100" workbookViewId="0">
      <selection activeCell="C29" sqref="C29"/>
    </sheetView>
  </sheetViews>
  <sheetFormatPr defaultRowHeight="12.75" x14ac:dyDescent="0.2"/>
  <cols>
    <col min="1" max="1" width="2" style="1"/>
    <col min="2" max="2" width="40" style="1"/>
    <col min="3" max="3" width="17" style="1"/>
    <col min="4" max="4" width="12" style="1"/>
    <col min="5" max="5" width="7" style="1"/>
    <col min="6" max="6" width="9" style="1"/>
    <col min="7" max="7" width="14" style="1"/>
    <col min="8" max="8" width="13" style="1"/>
    <col min="9" max="9" width="14" style="1"/>
    <col min="10" max="10" width="12.85546875" style="1" customWidth="1"/>
    <col min="11" max="12" width="16.85546875" style="1" customWidth="1"/>
  </cols>
  <sheetData>
    <row r="2" spans="1:12" x14ac:dyDescent="0.2">
      <c r="B2" s="2" t="s">
        <v>0</v>
      </c>
    </row>
    <row r="3" spans="1:12" x14ac:dyDescent="0.2">
      <c r="B3" s="3" t="s">
        <v>1</v>
      </c>
    </row>
    <row r="4" spans="1:12" x14ac:dyDescent="0.2">
      <c r="B4" s="3" t="s">
        <v>2</v>
      </c>
    </row>
    <row r="5" spans="1:12" x14ac:dyDescent="0.2">
      <c r="B5" s="3" t="s">
        <v>3</v>
      </c>
    </row>
    <row r="6" spans="1:12" x14ac:dyDescent="0.2">
      <c r="A6" s="4"/>
      <c r="B6" s="12" t="s">
        <v>56</v>
      </c>
      <c r="C6" s="4"/>
      <c r="D6" s="4"/>
      <c r="E6" s="4"/>
      <c r="F6" s="4"/>
      <c r="G6" s="4"/>
      <c r="H6" s="4"/>
      <c r="I6" s="4"/>
      <c r="J6" s="4"/>
      <c r="K6" s="4"/>
      <c r="L6" s="4"/>
    </row>
    <row r="7" spans="1:12" ht="21.75" x14ac:dyDescent="0.2">
      <c r="A7" s="4"/>
      <c r="B7" s="4" t="s">
        <v>57</v>
      </c>
      <c r="C7" s="4" t="s">
        <v>58</v>
      </c>
      <c r="D7" s="4" t="s">
        <v>59</v>
      </c>
      <c r="E7" s="4" t="s">
        <v>60</v>
      </c>
      <c r="F7" s="4" t="s">
        <v>61</v>
      </c>
      <c r="G7" s="4" t="s">
        <v>62</v>
      </c>
      <c r="H7" s="4" t="s">
        <v>63</v>
      </c>
      <c r="I7" s="4" t="s">
        <v>64</v>
      </c>
      <c r="J7" s="4" t="s">
        <v>65</v>
      </c>
      <c r="K7" s="4" t="s">
        <v>66</v>
      </c>
      <c r="L7" s="4" t="s">
        <v>1723</v>
      </c>
    </row>
    <row r="8" spans="1:12" x14ac:dyDescent="0.2">
      <c r="A8" s="4"/>
      <c r="B8" s="4"/>
      <c r="C8" s="4"/>
      <c r="D8" s="4"/>
      <c r="E8" s="4"/>
      <c r="F8" s="4"/>
      <c r="G8" s="4"/>
      <c r="H8" s="4" t="s">
        <v>8</v>
      </c>
      <c r="I8" s="4" t="s">
        <v>8</v>
      </c>
      <c r="J8" s="4" t="s">
        <v>7</v>
      </c>
      <c r="K8" s="4" t="s">
        <v>8</v>
      </c>
      <c r="L8" s="4" t="s">
        <v>8</v>
      </c>
    </row>
    <row r="9" spans="1:12" x14ac:dyDescent="0.2">
      <c r="A9" s="4"/>
      <c r="B9" s="4"/>
      <c r="C9" s="12" t="s">
        <v>9</v>
      </c>
      <c r="D9" s="12" t="s">
        <v>10</v>
      </c>
      <c r="E9" s="12" t="s">
        <v>67</v>
      </c>
      <c r="F9" s="12" t="s">
        <v>68</v>
      </c>
      <c r="G9" s="12" t="s">
        <v>69</v>
      </c>
      <c r="H9" s="12" t="s">
        <v>70</v>
      </c>
      <c r="I9" s="12" t="s">
        <v>71</v>
      </c>
      <c r="J9" s="12" t="s">
        <v>72</v>
      </c>
      <c r="K9" s="12" t="s">
        <v>73</v>
      </c>
      <c r="L9" s="12" t="s">
        <v>108</v>
      </c>
    </row>
    <row r="10" spans="1:12" x14ac:dyDescent="0.2">
      <c r="A10" s="13"/>
      <c r="B10" s="13" t="s">
        <v>74</v>
      </c>
      <c r="C10" s="13"/>
      <c r="D10" s="13"/>
      <c r="E10" s="13"/>
      <c r="F10" s="13"/>
      <c r="G10" s="13"/>
      <c r="H10" s="14">
        <v>0.01</v>
      </c>
      <c r="I10" s="14">
        <v>0</v>
      </c>
      <c r="J10" s="14">
        <v>30433.86</v>
      </c>
      <c r="K10" s="14">
        <v>100</v>
      </c>
      <c r="L10" s="14">
        <v>4.1541236937855963</v>
      </c>
    </row>
    <row r="11" spans="1:12" x14ac:dyDescent="0.2">
      <c r="A11" s="7"/>
      <c r="B11" s="7" t="s">
        <v>75</v>
      </c>
      <c r="C11" s="7"/>
      <c r="D11" s="7"/>
      <c r="E11" s="7"/>
      <c r="F11" s="7"/>
      <c r="G11" s="7"/>
      <c r="H11" s="15">
        <v>0.01</v>
      </c>
      <c r="I11" s="15">
        <v>0</v>
      </c>
      <c r="J11" s="15">
        <v>30433.86</v>
      </c>
      <c r="K11" s="15">
        <v>100</v>
      </c>
      <c r="L11" s="15">
        <v>4.1541236937855963</v>
      </c>
    </row>
    <row r="12" spans="1:12" x14ac:dyDescent="0.2">
      <c r="A12" s="7"/>
      <c r="B12" s="7" t="s">
        <v>76</v>
      </c>
      <c r="C12" s="7"/>
      <c r="D12" s="7"/>
      <c r="E12" s="7"/>
      <c r="F12" s="7"/>
      <c r="G12" s="7"/>
      <c r="H12" s="7"/>
      <c r="I12" s="7"/>
      <c r="J12" s="7"/>
      <c r="K12" s="7"/>
      <c r="L12" s="7"/>
    </row>
    <row r="13" spans="1:12" x14ac:dyDescent="0.2">
      <c r="A13" s="16"/>
      <c r="B13" s="16" t="s">
        <v>77</v>
      </c>
      <c r="C13" s="17" t="s">
        <v>1771</v>
      </c>
      <c r="D13" s="28">
        <v>33</v>
      </c>
      <c r="E13" s="17" t="s">
        <v>79</v>
      </c>
      <c r="F13" s="16" t="s">
        <v>80</v>
      </c>
      <c r="G13" s="16" t="s">
        <v>81</v>
      </c>
      <c r="H13" s="18">
        <v>0</v>
      </c>
      <c r="I13" s="18">
        <v>0</v>
      </c>
      <c r="J13" s="18">
        <v>128.63</v>
      </c>
      <c r="K13" s="18">
        <v>0.42</v>
      </c>
      <c r="L13" s="18">
        <v>1.7557579969535286E-2</v>
      </c>
    </row>
    <row r="14" spans="1:12" x14ac:dyDescent="0.2">
      <c r="A14" s="7"/>
      <c r="B14" s="7" t="s">
        <v>82</v>
      </c>
      <c r="C14" s="7"/>
      <c r="D14" s="29"/>
      <c r="E14" s="7"/>
      <c r="F14" s="7"/>
      <c r="G14" s="7"/>
      <c r="H14" s="7"/>
      <c r="I14" s="7"/>
      <c r="J14" s="7"/>
      <c r="K14" s="7"/>
      <c r="L14" s="7"/>
    </row>
    <row r="15" spans="1:12" x14ac:dyDescent="0.2">
      <c r="A15" s="16"/>
      <c r="B15" s="16" t="s">
        <v>83</v>
      </c>
      <c r="C15" s="17" t="s">
        <v>1772</v>
      </c>
      <c r="D15" s="28">
        <v>33</v>
      </c>
      <c r="E15" s="17" t="s">
        <v>79</v>
      </c>
      <c r="F15" s="16" t="s">
        <v>80</v>
      </c>
      <c r="G15" s="16" t="s">
        <v>81</v>
      </c>
      <c r="H15" s="18">
        <v>0</v>
      </c>
      <c r="I15" s="18">
        <v>0</v>
      </c>
      <c r="J15" s="18">
        <v>-1367.86</v>
      </c>
      <c r="K15" s="18">
        <v>-4.49</v>
      </c>
      <c r="L15" s="18">
        <v>-0.18670847653835448</v>
      </c>
    </row>
    <row r="16" spans="1:12" x14ac:dyDescent="0.2">
      <c r="A16" s="16"/>
      <c r="B16" s="16" t="s">
        <v>84</v>
      </c>
      <c r="C16" s="17" t="s">
        <v>1773</v>
      </c>
      <c r="D16" s="28">
        <v>33</v>
      </c>
      <c r="E16" s="17" t="s">
        <v>79</v>
      </c>
      <c r="F16" s="16" t="s">
        <v>80</v>
      </c>
      <c r="G16" s="16" t="s">
        <v>44</v>
      </c>
      <c r="H16" s="18">
        <v>0</v>
      </c>
      <c r="I16" s="18">
        <v>0</v>
      </c>
      <c r="J16" s="18">
        <v>0.01</v>
      </c>
      <c r="K16" s="18">
        <v>0</v>
      </c>
      <c r="L16" s="18">
        <v>1.3649677345514488E-6</v>
      </c>
    </row>
    <row r="17" spans="1:12" x14ac:dyDescent="0.2">
      <c r="A17" s="16"/>
      <c r="B17" s="16" t="s">
        <v>86</v>
      </c>
      <c r="C17" s="17" t="s">
        <v>1774</v>
      </c>
      <c r="D17" s="28">
        <v>33</v>
      </c>
      <c r="E17" s="17" t="s">
        <v>79</v>
      </c>
      <c r="F17" s="16" t="s">
        <v>80</v>
      </c>
      <c r="G17" s="16" t="s">
        <v>44</v>
      </c>
      <c r="H17" s="18">
        <v>0</v>
      </c>
      <c r="I17" s="18">
        <v>0</v>
      </c>
      <c r="J17" s="18">
        <v>8713.19</v>
      </c>
      <c r="K17" s="18">
        <v>28.63</v>
      </c>
      <c r="L17" s="18">
        <v>1.189322321501634</v>
      </c>
    </row>
    <row r="18" spans="1:12" x14ac:dyDescent="0.2">
      <c r="A18" s="16"/>
      <c r="B18" s="16" t="s">
        <v>87</v>
      </c>
      <c r="C18" s="17" t="s">
        <v>1775</v>
      </c>
      <c r="D18" s="28">
        <v>33</v>
      </c>
      <c r="E18" s="17" t="s">
        <v>79</v>
      </c>
      <c r="F18" s="16" t="s">
        <v>80</v>
      </c>
      <c r="G18" s="16" t="s">
        <v>46</v>
      </c>
      <c r="H18" s="18">
        <v>0</v>
      </c>
      <c r="I18" s="18">
        <v>0</v>
      </c>
      <c r="J18" s="18">
        <v>6.07</v>
      </c>
      <c r="K18" s="18">
        <v>0.02</v>
      </c>
      <c r="L18" s="18">
        <v>8.2853541487272941E-4</v>
      </c>
    </row>
    <row r="19" spans="1:12" x14ac:dyDescent="0.2">
      <c r="A19" s="7"/>
      <c r="B19" s="7" t="s">
        <v>88</v>
      </c>
      <c r="C19" s="7"/>
      <c r="D19" s="29"/>
      <c r="E19" s="7"/>
      <c r="F19" s="7"/>
      <c r="G19" s="7"/>
      <c r="H19" s="7"/>
      <c r="I19" s="7"/>
      <c r="J19" s="7"/>
      <c r="K19" s="7"/>
      <c r="L19" s="7"/>
    </row>
    <row r="20" spans="1:12" x14ac:dyDescent="0.2">
      <c r="A20" s="16"/>
      <c r="B20" s="16" t="s">
        <v>77</v>
      </c>
      <c r="C20" s="17" t="s">
        <v>1776</v>
      </c>
      <c r="D20" s="28">
        <v>33</v>
      </c>
      <c r="E20" s="17" t="s">
        <v>79</v>
      </c>
      <c r="F20" s="16" t="s">
        <v>80</v>
      </c>
      <c r="G20" s="16" t="s">
        <v>81</v>
      </c>
      <c r="H20" s="18">
        <v>0.02</v>
      </c>
      <c r="I20" s="18">
        <v>0</v>
      </c>
      <c r="J20" s="18">
        <v>22953.82</v>
      </c>
      <c r="K20" s="18">
        <v>75.42</v>
      </c>
      <c r="L20" s="18">
        <v>3.1331223684701737</v>
      </c>
    </row>
    <row r="21" spans="1:12" x14ac:dyDescent="0.2">
      <c r="A21" s="7"/>
      <c r="B21" s="7" t="s">
        <v>89</v>
      </c>
      <c r="C21" s="7"/>
      <c r="D21" s="29"/>
      <c r="E21" s="7"/>
      <c r="F21" s="7"/>
      <c r="G21" s="7"/>
      <c r="H21" s="7"/>
      <c r="I21" s="7"/>
      <c r="J21" s="7"/>
      <c r="K21" s="7"/>
      <c r="L21" s="7"/>
    </row>
    <row r="22" spans="1:12" x14ac:dyDescent="0.2">
      <c r="A22" s="7"/>
      <c r="B22" s="7" t="s">
        <v>90</v>
      </c>
      <c r="C22" s="7"/>
      <c r="D22" s="7"/>
      <c r="E22" s="7"/>
      <c r="F22" s="7"/>
      <c r="G22" s="7"/>
      <c r="H22" s="7"/>
      <c r="I22" s="7"/>
      <c r="J22" s="7"/>
      <c r="K22" s="7"/>
      <c r="L22" s="7"/>
    </row>
    <row r="23" spans="1:12" x14ac:dyDescent="0.2">
      <c r="A23" s="7"/>
      <c r="B23" s="7" t="s">
        <v>91</v>
      </c>
      <c r="C23" s="7"/>
      <c r="D23" s="7"/>
      <c r="E23" s="7"/>
      <c r="F23" s="7"/>
      <c r="G23" s="7"/>
      <c r="H23" s="7"/>
      <c r="I23" s="7"/>
      <c r="J23" s="7"/>
      <c r="K23" s="7"/>
      <c r="L23" s="7"/>
    </row>
    <row r="24" spans="1:12" x14ac:dyDescent="0.2">
      <c r="A24" s="7"/>
      <c r="B24" s="7" t="s">
        <v>92</v>
      </c>
      <c r="C24" s="7"/>
      <c r="D24" s="7"/>
      <c r="E24" s="7"/>
      <c r="F24" s="7"/>
      <c r="G24" s="7"/>
      <c r="H24" s="15">
        <v>0</v>
      </c>
      <c r="I24" s="15">
        <v>0</v>
      </c>
      <c r="J24" s="15">
        <v>0</v>
      </c>
      <c r="K24" s="15">
        <v>0</v>
      </c>
      <c r="L24" s="15"/>
    </row>
    <row r="25" spans="1:12" x14ac:dyDescent="0.2">
      <c r="A25" s="7"/>
      <c r="B25" s="7" t="s">
        <v>93</v>
      </c>
      <c r="C25" s="7"/>
      <c r="D25" s="7"/>
      <c r="E25" s="7"/>
      <c r="F25" s="7"/>
      <c r="G25" s="7"/>
      <c r="H25" s="7"/>
      <c r="I25" s="7"/>
      <c r="J25" s="7"/>
      <c r="K25" s="7"/>
      <c r="L25" s="7"/>
    </row>
    <row r="26" spans="1:12" x14ac:dyDescent="0.2">
      <c r="A26" s="7"/>
      <c r="B26" s="7" t="s">
        <v>94</v>
      </c>
      <c r="C26" s="7"/>
      <c r="D26" s="7"/>
      <c r="E26" s="7"/>
      <c r="F26" s="7"/>
      <c r="G26" s="7"/>
      <c r="H26" s="7"/>
      <c r="I26" s="7"/>
      <c r="J26" s="7"/>
      <c r="K26" s="7"/>
      <c r="L26" s="7"/>
    </row>
    <row r="27" spans="1:12" x14ac:dyDescent="0.2">
      <c r="A27" s="13"/>
      <c r="B27" s="19" t="s">
        <v>95</v>
      </c>
      <c r="C27" s="13"/>
      <c r="D27" s="13"/>
      <c r="E27" s="13"/>
      <c r="F27" s="13"/>
      <c r="G27" s="13"/>
      <c r="H27" s="13"/>
      <c r="I27" s="13"/>
      <c r="J27" s="13"/>
      <c r="K27" s="13"/>
      <c r="L27" s="13"/>
    </row>
    <row r="28" spans="1:12" x14ac:dyDescent="0.2">
      <c r="A28" s="3" t="s">
        <v>54</v>
      </c>
      <c r="B28" s="3" t="s">
        <v>55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8"/>
  <sheetViews>
    <sheetView rightToLeft="1" zoomScaleNormal="100" workbookViewId="0">
      <selection sqref="A1:XFD1048576"/>
    </sheetView>
  </sheetViews>
  <sheetFormatPr defaultRowHeight="12.75" x14ac:dyDescent="0.2"/>
  <cols>
    <col min="1" max="1" width="2" style="1"/>
    <col min="2" max="2" width="34" style="1"/>
    <col min="3" max="3" width="11" style="1"/>
    <col min="4" max="4" width="10" style="1"/>
    <col min="5" max="5" width="14" style="1"/>
    <col min="6" max="6" width="13" style="1"/>
    <col min="7" max="7" width="17" style="1"/>
    <col min="8" max="8" width="8" style="1"/>
    <col min="9" max="9" width="11" style="1"/>
    <col min="10" max="10" width="24" style="1"/>
    <col min="11" max="11" width="23" style="1"/>
    <col min="12" max="12" width="2" style="1"/>
  </cols>
  <sheetData>
    <row r="2" spans="1:12" x14ac:dyDescent="0.2">
      <c r="B2" s="2" t="s">
        <v>0</v>
      </c>
    </row>
    <row r="3" spans="1:12" x14ac:dyDescent="0.2">
      <c r="B3" s="3" t="s">
        <v>1</v>
      </c>
    </row>
    <row r="4" spans="1:12" x14ac:dyDescent="0.2">
      <c r="B4" s="3" t="s">
        <v>2</v>
      </c>
    </row>
    <row r="5" spans="1:12" x14ac:dyDescent="0.2">
      <c r="B5" s="3" t="s">
        <v>3</v>
      </c>
    </row>
    <row r="6" spans="1:12" x14ac:dyDescent="0.2">
      <c r="A6" s="4"/>
      <c r="B6" s="12" t="s">
        <v>1190</v>
      </c>
      <c r="C6" s="4"/>
      <c r="D6" s="4"/>
      <c r="E6" s="4"/>
      <c r="F6" s="4"/>
      <c r="G6" s="4"/>
      <c r="H6" s="4"/>
      <c r="I6" s="4"/>
      <c r="J6" s="4"/>
      <c r="K6" s="4"/>
      <c r="L6" s="4"/>
    </row>
    <row r="7" spans="1:12" x14ac:dyDescent="0.2">
      <c r="A7" s="4"/>
      <c r="B7" s="12" t="s">
        <v>1456</v>
      </c>
      <c r="C7" s="4"/>
      <c r="D7" s="4"/>
      <c r="E7" s="4"/>
      <c r="F7" s="4"/>
      <c r="G7" s="4"/>
      <c r="H7" s="4"/>
      <c r="I7" s="4"/>
      <c r="J7" s="4"/>
      <c r="K7" s="4"/>
      <c r="L7" s="4"/>
    </row>
    <row r="8" spans="1:12" x14ac:dyDescent="0.2">
      <c r="A8" s="4"/>
      <c r="B8" s="4" t="s">
        <v>1170</v>
      </c>
      <c r="C8" s="4" t="s">
        <v>58</v>
      </c>
      <c r="D8" s="4" t="s">
        <v>158</v>
      </c>
      <c r="E8" s="4" t="s">
        <v>62</v>
      </c>
      <c r="F8" s="4" t="s">
        <v>99</v>
      </c>
      <c r="G8" s="4" t="s">
        <v>101</v>
      </c>
      <c r="H8" s="4" t="s">
        <v>102</v>
      </c>
      <c r="I8" s="4" t="s">
        <v>5</v>
      </c>
      <c r="J8" s="4" t="s">
        <v>66</v>
      </c>
      <c r="K8" s="4" t="s">
        <v>104</v>
      </c>
      <c r="L8" s="4"/>
    </row>
    <row r="9" spans="1:12" x14ac:dyDescent="0.2">
      <c r="A9" s="4"/>
      <c r="B9" s="4"/>
      <c r="C9" s="4"/>
      <c r="D9" s="4"/>
      <c r="E9" s="4"/>
      <c r="F9" s="4"/>
      <c r="G9" s="4" t="s">
        <v>106</v>
      </c>
      <c r="H9" s="4" t="s">
        <v>107</v>
      </c>
      <c r="I9" s="4" t="s">
        <v>7</v>
      </c>
      <c r="J9" s="4" t="s">
        <v>8</v>
      </c>
      <c r="K9" s="4" t="s">
        <v>8</v>
      </c>
      <c r="L9" s="4"/>
    </row>
    <row r="10" spans="1:12" x14ac:dyDescent="0.2">
      <c r="A10" s="4"/>
      <c r="B10" s="4"/>
      <c r="C10" s="12" t="s">
        <v>9</v>
      </c>
      <c r="D10" s="12" t="s">
        <v>10</v>
      </c>
      <c r="E10" s="12" t="s">
        <v>67</v>
      </c>
      <c r="F10" s="12" t="s">
        <v>68</v>
      </c>
      <c r="G10" s="12" t="s">
        <v>69</v>
      </c>
      <c r="H10" s="12" t="s">
        <v>70</v>
      </c>
      <c r="I10" s="12" t="s">
        <v>71</v>
      </c>
      <c r="J10" s="12" t="s">
        <v>72</v>
      </c>
      <c r="K10" s="12" t="s">
        <v>73</v>
      </c>
      <c r="L10" s="4"/>
    </row>
    <row r="11" spans="1:12" x14ac:dyDescent="0.2">
      <c r="A11" s="13"/>
      <c r="B11" s="13" t="s">
        <v>1178</v>
      </c>
      <c r="C11" s="13"/>
      <c r="D11" s="13"/>
      <c r="E11" s="13"/>
      <c r="F11" s="13"/>
      <c r="G11" s="13"/>
      <c r="H11" s="13"/>
      <c r="I11" s="14">
        <v>-76.399999999999977</v>
      </c>
      <c r="J11" s="14">
        <v>100</v>
      </c>
      <c r="K11" s="14">
        <v>-1.0428353491973066E-2</v>
      </c>
      <c r="L11" s="13"/>
    </row>
    <row r="12" spans="1:12" x14ac:dyDescent="0.2">
      <c r="A12" s="7"/>
      <c r="B12" s="7" t="s">
        <v>1457</v>
      </c>
      <c r="C12" s="7"/>
      <c r="D12" s="7"/>
      <c r="E12" s="7"/>
      <c r="F12" s="7"/>
      <c r="G12" s="7"/>
      <c r="H12" s="7"/>
      <c r="I12" s="15">
        <v>-76.399999999999977</v>
      </c>
      <c r="J12" s="15">
        <v>100</v>
      </c>
      <c r="K12" s="15">
        <v>-1.0428353491973066E-2</v>
      </c>
      <c r="L12" s="7"/>
    </row>
    <row r="13" spans="1:12" x14ac:dyDescent="0.2">
      <c r="A13" s="7"/>
      <c r="B13" s="7" t="s">
        <v>1172</v>
      </c>
      <c r="C13" s="7"/>
      <c r="D13" s="7"/>
      <c r="E13" s="7"/>
      <c r="F13" s="7"/>
      <c r="G13" s="7"/>
      <c r="H13" s="7"/>
      <c r="I13" s="15">
        <v>0</v>
      </c>
      <c r="J13" s="15">
        <v>0</v>
      </c>
      <c r="K13" s="15">
        <v>0</v>
      </c>
      <c r="L13" s="7"/>
    </row>
    <row r="14" spans="1:12" x14ac:dyDescent="0.2">
      <c r="A14" s="7"/>
      <c r="B14" s="7" t="s">
        <v>1173</v>
      </c>
      <c r="C14" s="7"/>
      <c r="D14" s="7"/>
      <c r="E14" s="7"/>
      <c r="F14" s="7"/>
      <c r="G14" s="7"/>
      <c r="H14" s="7"/>
      <c r="I14" s="15">
        <v>-76.399999999999977</v>
      </c>
      <c r="J14" s="15">
        <v>100</v>
      </c>
      <c r="K14" s="15">
        <v>-1.0428353491973066E-2</v>
      </c>
      <c r="L14" s="7"/>
    </row>
    <row r="15" spans="1:12" x14ac:dyDescent="0.2">
      <c r="A15" s="16"/>
      <c r="B15" s="17" t="s">
        <v>1458</v>
      </c>
      <c r="C15" s="17" t="s">
        <v>1459</v>
      </c>
      <c r="D15" s="16" t="s">
        <v>1460</v>
      </c>
      <c r="E15" s="16" t="s">
        <v>50</v>
      </c>
      <c r="F15" s="17" t="s">
        <v>1461</v>
      </c>
      <c r="G15" s="18">
        <v>-3000000</v>
      </c>
      <c r="H15" s="18">
        <v>-1.74</v>
      </c>
      <c r="I15" s="18">
        <v>224.15</v>
      </c>
      <c r="J15" s="18">
        <v>-293.39005235602104</v>
      </c>
      <c r="K15" s="18">
        <v>3.0595751769970723E-2</v>
      </c>
      <c r="L15" s="16"/>
    </row>
    <row r="16" spans="1:12" x14ac:dyDescent="0.2">
      <c r="A16" s="16"/>
      <c r="B16" s="17" t="s">
        <v>1462</v>
      </c>
      <c r="C16" s="17" t="s">
        <v>1463</v>
      </c>
      <c r="D16" s="16" t="s">
        <v>1460</v>
      </c>
      <c r="E16" s="16" t="s">
        <v>44</v>
      </c>
      <c r="F16" s="17" t="s">
        <v>1464</v>
      </c>
      <c r="G16" s="18">
        <v>-19000000</v>
      </c>
      <c r="H16" s="18">
        <v>-0.12</v>
      </c>
      <c r="I16" s="18">
        <v>89.45</v>
      </c>
      <c r="J16" s="18">
        <v>-117.08115183246078</v>
      </c>
      <c r="K16" s="18">
        <v>1.2209636385562711E-2</v>
      </c>
      <c r="L16" s="16"/>
    </row>
    <row r="17" spans="1:12" x14ac:dyDescent="0.2">
      <c r="A17" s="16"/>
      <c r="B17" s="17" t="s">
        <v>1465</v>
      </c>
      <c r="C17" s="17" t="s">
        <v>1466</v>
      </c>
      <c r="D17" s="16" t="s">
        <v>1460</v>
      </c>
      <c r="E17" s="16" t="s">
        <v>1099</v>
      </c>
      <c r="F17" s="17" t="s">
        <v>1467</v>
      </c>
      <c r="G17" s="18">
        <v>-100000000</v>
      </c>
      <c r="H17" s="18">
        <v>10.43</v>
      </c>
      <c r="I17" s="18">
        <v>-390</v>
      </c>
      <c r="J17" s="18">
        <v>510.47120418848186</v>
      </c>
      <c r="K17" s="18">
        <v>-5.3233741647506508E-2</v>
      </c>
      <c r="L17" s="16"/>
    </row>
    <row r="18" spans="1:12" x14ac:dyDescent="0.2">
      <c r="A18" s="7"/>
      <c r="B18" s="7" t="s">
        <v>1452</v>
      </c>
      <c r="C18" s="7"/>
      <c r="D18" s="7"/>
      <c r="E18" s="7"/>
      <c r="F18" s="7"/>
      <c r="G18" s="7"/>
      <c r="H18" s="7"/>
      <c r="I18" s="15">
        <v>0</v>
      </c>
      <c r="J18" s="15">
        <v>0</v>
      </c>
      <c r="K18" s="15">
        <v>0</v>
      </c>
      <c r="L18" s="7"/>
    </row>
    <row r="19" spans="1:12" x14ac:dyDescent="0.2">
      <c r="A19" s="7"/>
      <c r="B19" s="7" t="s">
        <v>1174</v>
      </c>
      <c r="C19" s="7"/>
      <c r="D19" s="7"/>
      <c r="E19" s="7"/>
      <c r="F19" s="7"/>
      <c r="G19" s="7"/>
      <c r="H19" s="7"/>
      <c r="I19" s="15">
        <v>0</v>
      </c>
      <c r="J19" s="15">
        <v>0</v>
      </c>
      <c r="K19" s="15">
        <v>0</v>
      </c>
      <c r="L19" s="7"/>
    </row>
    <row r="20" spans="1:12" x14ac:dyDescent="0.2">
      <c r="A20" s="7"/>
      <c r="B20" s="7" t="s">
        <v>1004</v>
      </c>
      <c r="C20" s="7"/>
      <c r="D20" s="7"/>
      <c r="E20" s="7"/>
      <c r="F20" s="7"/>
      <c r="G20" s="7"/>
      <c r="H20" s="7"/>
      <c r="I20" s="15">
        <v>0</v>
      </c>
      <c r="J20" s="15">
        <v>0</v>
      </c>
      <c r="K20" s="15">
        <v>0</v>
      </c>
      <c r="L20" s="7"/>
    </row>
    <row r="21" spans="1:12" x14ac:dyDescent="0.2">
      <c r="A21" s="7"/>
      <c r="B21" s="7" t="s">
        <v>1468</v>
      </c>
      <c r="C21" s="7"/>
      <c r="D21" s="7"/>
      <c r="E21" s="7"/>
      <c r="F21" s="7"/>
      <c r="G21" s="7"/>
      <c r="H21" s="7"/>
      <c r="I21" s="15">
        <v>0</v>
      </c>
      <c r="J21" s="15">
        <v>0</v>
      </c>
      <c r="K21" s="15">
        <v>0</v>
      </c>
      <c r="L21" s="7"/>
    </row>
    <row r="22" spans="1:12" x14ac:dyDescent="0.2">
      <c r="A22" s="7"/>
      <c r="B22" s="7" t="s">
        <v>1172</v>
      </c>
      <c r="C22" s="7"/>
      <c r="D22" s="7"/>
      <c r="E22" s="7"/>
      <c r="F22" s="7"/>
      <c r="G22" s="7"/>
      <c r="H22" s="7"/>
      <c r="I22" s="15">
        <v>0</v>
      </c>
      <c r="J22" s="15">
        <v>0</v>
      </c>
      <c r="K22" s="15">
        <v>0</v>
      </c>
      <c r="L22" s="7"/>
    </row>
    <row r="23" spans="1:12" x14ac:dyDescent="0.2">
      <c r="A23" s="7"/>
      <c r="B23" s="7" t="s">
        <v>1175</v>
      </c>
      <c r="C23" s="7"/>
      <c r="D23" s="7"/>
      <c r="E23" s="7"/>
      <c r="F23" s="7"/>
      <c r="G23" s="7"/>
      <c r="H23" s="7"/>
      <c r="I23" s="15">
        <v>0</v>
      </c>
      <c r="J23" s="15">
        <v>0</v>
      </c>
      <c r="K23" s="15">
        <v>0</v>
      </c>
      <c r="L23" s="7"/>
    </row>
    <row r="24" spans="1:12" x14ac:dyDescent="0.2">
      <c r="A24" s="7"/>
      <c r="B24" s="7" t="s">
        <v>1174</v>
      </c>
      <c r="C24" s="7"/>
      <c r="D24" s="7"/>
      <c r="E24" s="7"/>
      <c r="F24" s="7"/>
      <c r="G24" s="7"/>
      <c r="H24" s="7"/>
      <c r="I24" s="15">
        <v>0</v>
      </c>
      <c r="J24" s="15">
        <v>0</v>
      </c>
      <c r="K24" s="15">
        <v>0</v>
      </c>
      <c r="L24" s="7"/>
    </row>
    <row r="25" spans="1:12" x14ac:dyDescent="0.2">
      <c r="A25" s="7"/>
      <c r="B25" s="7" t="s">
        <v>1004</v>
      </c>
      <c r="C25" s="7"/>
      <c r="D25" s="7"/>
      <c r="E25" s="7"/>
      <c r="F25" s="7"/>
      <c r="G25" s="7"/>
      <c r="H25" s="7"/>
      <c r="I25" s="15">
        <v>0</v>
      </c>
      <c r="J25" s="15">
        <v>0</v>
      </c>
      <c r="K25" s="15">
        <v>0</v>
      </c>
      <c r="L25" s="7"/>
    </row>
    <row r="26" spans="1:12" x14ac:dyDescent="0.2">
      <c r="A26" s="13"/>
      <c r="B26" s="19" t="s">
        <v>95</v>
      </c>
      <c r="C26" s="13"/>
      <c r="D26" s="13"/>
      <c r="E26" s="13"/>
      <c r="F26" s="13"/>
      <c r="G26" s="13"/>
      <c r="H26" s="13"/>
      <c r="I26" s="13"/>
      <c r="J26" s="13"/>
      <c r="K26" s="13"/>
      <c r="L26" s="13"/>
    </row>
    <row r="27" spans="1:12" x14ac:dyDescent="0.2">
      <c r="A27" s="13"/>
      <c r="B27" s="19" t="s">
        <v>155</v>
      </c>
      <c r="C27" s="13"/>
      <c r="D27" s="13"/>
      <c r="E27" s="13"/>
      <c r="F27" s="13"/>
      <c r="G27" s="13"/>
      <c r="H27" s="13"/>
      <c r="I27" s="13"/>
      <c r="J27" s="13"/>
      <c r="K27" s="13"/>
      <c r="L27" s="13"/>
    </row>
    <row r="28" spans="1:12" x14ac:dyDescent="0.2">
      <c r="A28" s="3" t="s">
        <v>1449</v>
      </c>
      <c r="B28" s="3" t="s">
        <v>55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45"/>
  <sheetViews>
    <sheetView rightToLeft="1" topLeftCell="A4" zoomScaleNormal="100" workbookViewId="0">
      <selection activeCell="A40" sqref="A40:XFD42"/>
    </sheetView>
  </sheetViews>
  <sheetFormatPr defaultRowHeight="12.75" x14ac:dyDescent="0.2"/>
  <cols>
    <col min="1" max="1" width="2" style="1"/>
    <col min="2" max="2" width="49" style="1"/>
    <col min="3" max="3" width="15" style="1"/>
    <col min="4" max="6" width="11" style="1"/>
    <col min="7" max="7" width="13" style="1"/>
    <col min="8" max="8" width="7" style="1"/>
    <col min="9" max="9" width="14" style="1"/>
    <col min="10" max="10" width="13" style="1"/>
    <col min="11" max="12" width="14" style="1"/>
    <col min="13" max="13" width="8" style="1"/>
    <col min="14" max="14" width="11" style="1"/>
    <col min="15" max="15" width="22" style="1"/>
    <col min="16" max="16" width="24" style="1"/>
    <col min="17" max="17" width="23" style="1"/>
    <col min="18" max="18" width="12" style="1"/>
  </cols>
  <sheetData>
    <row r="2" spans="1:18" x14ac:dyDescent="0.2">
      <c r="B2" s="2" t="s">
        <v>0</v>
      </c>
    </row>
    <row r="3" spans="1:18" x14ac:dyDescent="0.2">
      <c r="B3" s="3" t="s">
        <v>1</v>
      </c>
    </row>
    <row r="4" spans="1:18" x14ac:dyDescent="0.2">
      <c r="B4" s="3" t="s">
        <v>2</v>
      </c>
    </row>
    <row r="5" spans="1:18" x14ac:dyDescent="0.2">
      <c r="B5" s="3" t="s">
        <v>3</v>
      </c>
    </row>
    <row r="6" spans="1:18" x14ac:dyDescent="0.2">
      <c r="A6" s="4"/>
      <c r="B6" s="12" t="s">
        <v>1190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</row>
    <row r="7" spans="1:18" x14ac:dyDescent="0.2">
      <c r="A7" s="4"/>
      <c r="B7" s="12" t="s">
        <v>1469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</row>
    <row r="8" spans="1:18" x14ac:dyDescent="0.2">
      <c r="A8" s="4"/>
      <c r="B8" s="4" t="s">
        <v>1170</v>
      </c>
      <c r="C8" s="4" t="s">
        <v>58</v>
      </c>
      <c r="D8" s="4" t="s">
        <v>1180</v>
      </c>
      <c r="E8" s="4" t="s">
        <v>60</v>
      </c>
      <c r="F8" s="4" t="s">
        <v>61</v>
      </c>
      <c r="G8" s="4" t="s">
        <v>99</v>
      </c>
      <c r="H8" s="4" t="s">
        <v>100</v>
      </c>
      <c r="I8" s="4" t="s">
        <v>62</v>
      </c>
      <c r="J8" s="4" t="s">
        <v>63</v>
      </c>
      <c r="K8" s="4" t="s">
        <v>64</v>
      </c>
      <c r="L8" s="4" t="s">
        <v>101</v>
      </c>
      <c r="M8" s="4" t="s">
        <v>102</v>
      </c>
      <c r="N8" s="4" t="s">
        <v>5</v>
      </c>
      <c r="O8" s="4" t="s">
        <v>103</v>
      </c>
      <c r="P8" s="4" t="s">
        <v>66</v>
      </c>
      <c r="Q8" s="4" t="s">
        <v>104</v>
      </c>
      <c r="R8" s="4"/>
    </row>
    <row r="9" spans="1:18" x14ac:dyDescent="0.2">
      <c r="A9" s="4"/>
      <c r="B9" s="4"/>
      <c r="C9" s="4"/>
      <c r="D9" s="4"/>
      <c r="E9" s="4"/>
      <c r="F9" s="4"/>
      <c r="G9" s="4" t="s">
        <v>1192</v>
      </c>
      <c r="H9" s="4" t="s">
        <v>105</v>
      </c>
      <c r="I9" s="4"/>
      <c r="J9" s="4" t="s">
        <v>8</v>
      </c>
      <c r="K9" s="4" t="s">
        <v>8</v>
      </c>
      <c r="L9" s="4" t="s">
        <v>106</v>
      </c>
      <c r="M9" s="4" t="s">
        <v>107</v>
      </c>
      <c r="N9" s="4" t="s">
        <v>7</v>
      </c>
      <c r="O9" s="4" t="s">
        <v>8</v>
      </c>
      <c r="P9" s="4" t="s">
        <v>8</v>
      </c>
      <c r="Q9" s="4" t="s">
        <v>8</v>
      </c>
      <c r="R9" s="4"/>
    </row>
    <row r="10" spans="1:18" x14ac:dyDescent="0.2">
      <c r="A10" s="4"/>
      <c r="B10" s="4"/>
      <c r="C10" s="12" t="s">
        <v>9</v>
      </c>
      <c r="D10" s="12" t="s">
        <v>10</v>
      </c>
      <c r="E10" s="12" t="s">
        <v>67</v>
      </c>
      <c r="F10" s="12" t="s">
        <v>68</v>
      </c>
      <c r="G10" s="12" t="s">
        <v>69</v>
      </c>
      <c r="H10" s="12" t="s">
        <v>70</v>
      </c>
      <c r="I10" s="12" t="s">
        <v>71</v>
      </c>
      <c r="J10" s="12" t="s">
        <v>72</v>
      </c>
      <c r="K10" s="12" t="s">
        <v>73</v>
      </c>
      <c r="L10" s="12" t="s">
        <v>108</v>
      </c>
      <c r="M10" s="12" t="s">
        <v>109</v>
      </c>
      <c r="N10" s="12" t="s">
        <v>110</v>
      </c>
      <c r="O10" s="12" t="s">
        <v>111</v>
      </c>
      <c r="P10" s="12" t="s">
        <v>112</v>
      </c>
      <c r="Q10" s="12" t="s">
        <v>113</v>
      </c>
      <c r="R10" s="4"/>
    </row>
    <row r="11" spans="1:18" x14ac:dyDescent="0.2">
      <c r="A11" s="13"/>
      <c r="B11" s="13" t="s">
        <v>1470</v>
      </c>
      <c r="C11" s="13"/>
      <c r="D11" s="13"/>
      <c r="E11" s="13"/>
      <c r="F11" s="13"/>
      <c r="G11" s="13"/>
      <c r="H11" s="14">
        <v>7.2835301854477006</v>
      </c>
      <c r="I11" s="13"/>
      <c r="J11" s="14">
        <v>1.88</v>
      </c>
      <c r="K11" s="14">
        <v>1.8710316918990599</v>
      </c>
      <c r="L11" s="13"/>
      <c r="M11" s="13"/>
      <c r="N11" s="14">
        <v>21889.190000000002</v>
      </c>
      <c r="O11" s="13"/>
      <c r="P11" s="14">
        <v>100</v>
      </c>
      <c r="Q11" s="14">
        <v>2.9878038085466234</v>
      </c>
      <c r="R11" s="13"/>
    </row>
    <row r="12" spans="1:18" x14ac:dyDescent="0.2">
      <c r="A12" s="7"/>
      <c r="B12" s="7" t="s">
        <v>75</v>
      </c>
      <c r="C12" s="7"/>
      <c r="D12" s="7"/>
      <c r="E12" s="7"/>
      <c r="F12" s="7"/>
      <c r="G12" s="7"/>
      <c r="H12" s="15">
        <v>1.439719190478802</v>
      </c>
      <c r="I12" s="7"/>
      <c r="J12" s="15">
        <v>3.38</v>
      </c>
      <c r="K12" s="15">
        <v>2.6878352437887347</v>
      </c>
      <c r="L12" s="7"/>
      <c r="M12" s="7"/>
      <c r="N12" s="15">
        <v>182.32999999999998</v>
      </c>
      <c r="O12" s="7"/>
      <c r="P12" s="15">
        <v>0.8329682368328839</v>
      </c>
      <c r="Q12" s="15">
        <v>2.4887456704076563E-2</v>
      </c>
      <c r="R12" s="7"/>
    </row>
    <row r="13" spans="1:18" x14ac:dyDescent="0.2">
      <c r="A13" s="7"/>
      <c r="B13" s="7" t="s">
        <v>1182</v>
      </c>
      <c r="C13" s="7"/>
      <c r="D13" s="7"/>
      <c r="E13" s="7"/>
      <c r="F13" s="7"/>
      <c r="G13" s="7"/>
      <c r="H13" s="15">
        <v>0</v>
      </c>
      <c r="I13" s="7"/>
      <c r="J13" s="15">
        <v>0</v>
      </c>
      <c r="K13" s="15">
        <v>0</v>
      </c>
      <c r="L13" s="7"/>
      <c r="M13" s="7"/>
      <c r="N13" s="15">
        <v>0</v>
      </c>
      <c r="O13" s="7"/>
      <c r="P13" s="15">
        <v>0</v>
      </c>
      <c r="Q13" s="15">
        <v>0</v>
      </c>
      <c r="R13" s="7"/>
    </row>
    <row r="14" spans="1:18" x14ac:dyDescent="0.2">
      <c r="A14" s="7"/>
      <c r="B14" s="7" t="s">
        <v>1183</v>
      </c>
      <c r="C14" s="7"/>
      <c r="D14" s="7"/>
      <c r="E14" s="7"/>
      <c r="F14" s="7"/>
      <c r="G14" s="7"/>
      <c r="H14" s="15">
        <v>4.18</v>
      </c>
      <c r="I14" s="7"/>
      <c r="J14" s="15">
        <v>2</v>
      </c>
      <c r="K14" s="15">
        <v>0</v>
      </c>
      <c r="L14" s="7"/>
      <c r="M14" s="7"/>
      <c r="N14" s="15">
        <v>62.8</v>
      </c>
      <c r="O14" s="7"/>
      <c r="P14" s="15">
        <v>0.28689960660947245</v>
      </c>
      <c r="Q14" s="15">
        <v>8.5719973729830989E-3</v>
      </c>
      <c r="R14" s="7"/>
    </row>
    <row r="15" spans="1:18" x14ac:dyDescent="0.2">
      <c r="A15" s="16"/>
      <c r="B15" s="16" t="s">
        <v>1471</v>
      </c>
      <c r="C15" s="17" t="s">
        <v>1472</v>
      </c>
      <c r="D15" s="16" t="s">
        <v>1000</v>
      </c>
      <c r="E15" s="16" t="s">
        <v>120</v>
      </c>
      <c r="F15" s="16" t="s">
        <v>120</v>
      </c>
      <c r="G15" s="17" t="s">
        <v>1473</v>
      </c>
      <c r="H15" s="18">
        <v>4.18</v>
      </c>
      <c r="I15" s="16" t="s">
        <v>81</v>
      </c>
      <c r="J15" s="18">
        <v>2</v>
      </c>
      <c r="K15" s="18">
        <v>0</v>
      </c>
      <c r="L15" s="18">
        <v>346381.42</v>
      </c>
      <c r="M15" s="18">
        <v>18.13</v>
      </c>
      <c r="N15" s="18">
        <v>62.8</v>
      </c>
      <c r="O15" s="18">
        <v>0.38</v>
      </c>
      <c r="P15" s="18">
        <v>0.28689960660947245</v>
      </c>
      <c r="Q15" s="18">
        <v>8.5719973729830989E-3</v>
      </c>
      <c r="R15" s="17" t="s">
        <v>1474</v>
      </c>
    </row>
    <row r="16" spans="1:18" x14ac:dyDescent="0.2">
      <c r="A16" s="7"/>
      <c r="B16" s="7" t="s">
        <v>1184</v>
      </c>
      <c r="C16" s="7"/>
      <c r="D16" s="7"/>
      <c r="E16" s="7"/>
      <c r="F16" s="7"/>
      <c r="G16" s="7"/>
      <c r="H16" s="15">
        <v>0</v>
      </c>
      <c r="I16" s="7"/>
      <c r="J16" s="15">
        <v>4.0999999999999996</v>
      </c>
      <c r="K16" s="15">
        <v>4.0999999999999996</v>
      </c>
      <c r="L16" s="7"/>
      <c r="M16" s="7"/>
      <c r="N16" s="15">
        <v>119.53</v>
      </c>
      <c r="O16" s="7"/>
      <c r="P16" s="15">
        <v>0.54606863022341157</v>
      </c>
      <c r="Q16" s="15">
        <v>1.631545933109347E-2</v>
      </c>
      <c r="R16" s="7"/>
    </row>
    <row r="17" spans="1:18" x14ac:dyDescent="0.2">
      <c r="A17" s="7"/>
      <c r="B17" s="7" t="s">
        <v>1767</v>
      </c>
      <c r="C17" s="7"/>
      <c r="D17" s="7"/>
      <c r="E17" s="7"/>
      <c r="F17" s="7"/>
      <c r="G17" s="7"/>
      <c r="H17" s="15"/>
      <c r="I17" s="7"/>
      <c r="J17" s="15"/>
      <c r="K17" s="15"/>
      <c r="L17" s="7"/>
      <c r="M17" s="7"/>
      <c r="N17" s="15"/>
      <c r="O17" s="7"/>
      <c r="P17" s="15"/>
      <c r="Q17" s="15"/>
      <c r="R17" s="7"/>
    </row>
    <row r="18" spans="1:18" x14ac:dyDescent="0.2">
      <c r="A18" s="7"/>
      <c r="B18" s="7" t="s">
        <v>1768</v>
      </c>
      <c r="C18" s="7"/>
      <c r="D18" s="7"/>
      <c r="E18" s="7"/>
      <c r="F18" s="7"/>
      <c r="G18" s="7"/>
      <c r="H18" s="15"/>
      <c r="I18" s="7"/>
      <c r="J18" s="15"/>
      <c r="K18" s="15"/>
      <c r="L18" s="7"/>
      <c r="M18" s="7"/>
      <c r="N18" s="15"/>
      <c r="O18" s="7"/>
      <c r="P18" s="15"/>
      <c r="Q18" s="15"/>
      <c r="R18" s="7"/>
    </row>
    <row r="19" spans="1:18" x14ac:dyDescent="0.2">
      <c r="A19" s="16"/>
      <c r="B19" s="17" t="s">
        <v>1475</v>
      </c>
      <c r="C19" s="17" t="s">
        <v>1476</v>
      </c>
      <c r="D19" s="16" t="s">
        <v>1187</v>
      </c>
      <c r="E19" s="17" t="s">
        <v>337</v>
      </c>
      <c r="F19" s="16" t="s">
        <v>120</v>
      </c>
      <c r="G19" s="17" t="s">
        <v>1381</v>
      </c>
      <c r="H19" s="18">
        <v>0</v>
      </c>
      <c r="I19" s="16" t="s">
        <v>81</v>
      </c>
      <c r="J19" s="18">
        <v>4.0999999999999996</v>
      </c>
      <c r="K19" s="18">
        <v>4.0999999999999996</v>
      </c>
      <c r="L19" s="18">
        <v>128792.28</v>
      </c>
      <c r="M19" s="18">
        <v>92.81</v>
      </c>
      <c r="N19" s="18">
        <v>119.53</v>
      </c>
      <c r="O19" s="18">
        <v>0.19</v>
      </c>
      <c r="P19" s="18">
        <v>0.54606863022341157</v>
      </c>
      <c r="Q19" s="18">
        <v>1.631545933109347E-2</v>
      </c>
      <c r="R19" s="17" t="s">
        <v>1477</v>
      </c>
    </row>
    <row r="20" spans="1:18" x14ac:dyDescent="0.2">
      <c r="A20" s="7"/>
      <c r="B20" s="7" t="s">
        <v>1769</v>
      </c>
      <c r="C20" s="7"/>
      <c r="D20" s="7"/>
      <c r="E20" s="7"/>
      <c r="F20" s="7"/>
      <c r="G20" s="7"/>
      <c r="H20" s="15"/>
      <c r="I20" s="7"/>
      <c r="J20" s="15"/>
      <c r="K20" s="15"/>
      <c r="L20" s="7"/>
      <c r="M20" s="7"/>
      <c r="N20" s="15"/>
      <c r="O20" s="7"/>
      <c r="P20" s="15"/>
      <c r="Q20" s="15"/>
      <c r="R20" s="7"/>
    </row>
    <row r="21" spans="1:18" x14ac:dyDescent="0.2">
      <c r="A21" s="16"/>
      <c r="B21" s="16" t="s">
        <v>1478</v>
      </c>
      <c r="C21" s="17" t="s">
        <v>1479</v>
      </c>
      <c r="D21" s="16" t="s">
        <v>1187</v>
      </c>
      <c r="E21" s="17" t="s">
        <v>1300</v>
      </c>
      <c r="F21" s="16" t="s">
        <v>120</v>
      </c>
      <c r="G21" s="17" t="s">
        <v>1378</v>
      </c>
      <c r="H21" s="18">
        <v>1.1399999999999999</v>
      </c>
      <c r="I21" s="16" t="s">
        <v>81</v>
      </c>
      <c r="J21" s="18">
        <v>8.8000000000000007</v>
      </c>
      <c r="K21" s="18">
        <v>2.72</v>
      </c>
      <c r="L21" s="18">
        <v>16014.41</v>
      </c>
      <c r="M21" s="18">
        <v>0</v>
      </c>
      <c r="N21" s="18">
        <v>0</v>
      </c>
      <c r="O21" s="18">
        <v>0.16</v>
      </c>
      <c r="P21" s="18">
        <v>0</v>
      </c>
      <c r="Q21" s="18">
        <v>0</v>
      </c>
      <c r="R21" s="16"/>
    </row>
    <row r="22" spans="1:18" x14ac:dyDescent="0.2">
      <c r="A22" s="7"/>
      <c r="B22" s="7" t="s">
        <v>1770</v>
      </c>
      <c r="C22" s="7"/>
      <c r="D22" s="7"/>
      <c r="E22" s="7"/>
      <c r="F22" s="7"/>
      <c r="G22" s="7"/>
      <c r="H22" s="15"/>
      <c r="I22" s="7"/>
      <c r="J22" s="15"/>
      <c r="K22" s="15"/>
      <c r="L22" s="7"/>
      <c r="M22" s="7"/>
      <c r="N22" s="15"/>
      <c r="O22" s="7"/>
      <c r="P22" s="15"/>
      <c r="Q22" s="15"/>
      <c r="R22" s="7"/>
    </row>
    <row r="23" spans="1:18" x14ac:dyDescent="0.2">
      <c r="A23" s="7"/>
      <c r="B23" s="7" t="s">
        <v>92</v>
      </c>
      <c r="C23" s="7"/>
      <c r="D23" s="7"/>
      <c r="E23" s="7"/>
      <c r="F23" s="7"/>
      <c r="G23" s="7"/>
      <c r="H23" s="15">
        <v>7.3326161453107446</v>
      </c>
      <c r="I23" s="7"/>
      <c r="J23" s="15">
        <v>1.87</v>
      </c>
      <c r="K23" s="15">
        <v>1.8641708289453192</v>
      </c>
      <c r="L23" s="7"/>
      <c r="M23" s="7"/>
      <c r="N23" s="15">
        <v>21706.86</v>
      </c>
      <c r="O23" s="7"/>
      <c r="P23" s="15">
        <v>99.167031763167117</v>
      </c>
      <c r="Q23" s="15">
        <v>2.9629163518425465</v>
      </c>
      <c r="R23" s="7"/>
    </row>
    <row r="24" spans="1:18" x14ac:dyDescent="0.2">
      <c r="A24" s="7"/>
      <c r="B24" s="7" t="s">
        <v>1182</v>
      </c>
      <c r="C24" s="7"/>
      <c r="D24" s="7"/>
      <c r="E24" s="7"/>
      <c r="F24" s="7"/>
      <c r="G24" s="7"/>
      <c r="H24" s="15">
        <v>0</v>
      </c>
      <c r="I24" s="7"/>
      <c r="J24" s="15">
        <v>0</v>
      </c>
      <c r="K24" s="15">
        <v>0</v>
      </c>
      <c r="L24" s="7"/>
      <c r="M24" s="7"/>
      <c r="N24" s="15">
        <v>0</v>
      </c>
      <c r="O24" s="7"/>
      <c r="P24" s="15">
        <v>0</v>
      </c>
      <c r="Q24" s="15">
        <v>0</v>
      </c>
      <c r="R24" s="7"/>
    </row>
    <row r="25" spans="1:18" x14ac:dyDescent="0.2">
      <c r="A25" s="7"/>
      <c r="B25" s="7" t="s">
        <v>1183</v>
      </c>
      <c r="C25" s="7"/>
      <c r="D25" s="7"/>
      <c r="E25" s="7"/>
      <c r="F25" s="7"/>
      <c r="G25" s="7"/>
      <c r="H25" s="15">
        <v>8.7997474596136627</v>
      </c>
      <c r="I25" s="7"/>
      <c r="J25" s="15">
        <v>1.87</v>
      </c>
      <c r="K25" s="15">
        <v>1.869006999192826</v>
      </c>
      <c r="L25" s="7"/>
      <c r="M25" s="7"/>
      <c r="N25" s="15">
        <v>18087.8</v>
      </c>
      <c r="O25" s="7"/>
      <c r="P25" s="15">
        <v>82.633482554630831</v>
      </c>
      <c r="Q25" s="15">
        <v>2.4689263389019693</v>
      </c>
      <c r="R25" s="7"/>
    </row>
    <row r="26" spans="1:18" x14ac:dyDescent="0.2">
      <c r="A26" s="16"/>
      <c r="B26" s="17" t="s">
        <v>1480</v>
      </c>
      <c r="C26" s="17" t="s">
        <v>1481</v>
      </c>
      <c r="D26" s="16" t="s">
        <v>1482</v>
      </c>
      <c r="E26" s="17" t="s">
        <v>174</v>
      </c>
      <c r="F26" s="16" t="s">
        <v>120</v>
      </c>
      <c r="G26" s="17" t="s">
        <v>1483</v>
      </c>
      <c r="H26" s="18">
        <v>11</v>
      </c>
      <c r="I26" s="16" t="s">
        <v>44</v>
      </c>
      <c r="J26" s="18">
        <v>2.0499999999999998</v>
      </c>
      <c r="K26" s="18">
        <v>2.0499999999999998</v>
      </c>
      <c r="L26" s="18">
        <v>355000</v>
      </c>
      <c r="M26" s="18">
        <v>99.55</v>
      </c>
      <c r="N26" s="18">
        <v>1359.12</v>
      </c>
      <c r="O26" s="18">
        <v>0.11</v>
      </c>
      <c r="P26" s="18">
        <v>6.2090922505583794</v>
      </c>
      <c r="Q26" s="18">
        <v>0.18551549473835649</v>
      </c>
      <c r="R26" s="17" t="s">
        <v>1484</v>
      </c>
    </row>
    <row r="27" spans="1:18" x14ac:dyDescent="0.2">
      <c r="A27" s="16"/>
      <c r="B27" s="17" t="s">
        <v>1485</v>
      </c>
      <c r="C27" s="17" t="s">
        <v>1486</v>
      </c>
      <c r="D27" s="16" t="s">
        <v>1482</v>
      </c>
      <c r="E27" s="17" t="s">
        <v>174</v>
      </c>
      <c r="F27" s="16" t="s">
        <v>120</v>
      </c>
      <c r="G27" s="17" t="s">
        <v>1487</v>
      </c>
      <c r="H27" s="18">
        <v>9.4700000000000006</v>
      </c>
      <c r="I27" s="16" t="s">
        <v>44</v>
      </c>
      <c r="J27" s="18">
        <v>1.67</v>
      </c>
      <c r="K27" s="18">
        <v>1.67</v>
      </c>
      <c r="L27" s="18">
        <v>376000</v>
      </c>
      <c r="M27" s="18">
        <v>100.23</v>
      </c>
      <c r="N27" s="18">
        <v>1449.36</v>
      </c>
      <c r="O27" s="18">
        <v>5.45</v>
      </c>
      <c r="P27" s="18">
        <v>6.6213505387819271</v>
      </c>
      <c r="Q27" s="18">
        <v>0.19783296357494878</v>
      </c>
      <c r="R27" s="17" t="s">
        <v>1488</v>
      </c>
    </row>
    <row r="28" spans="1:18" x14ac:dyDescent="0.2">
      <c r="A28" s="16"/>
      <c r="B28" s="17" t="s">
        <v>1489</v>
      </c>
      <c r="C28" s="17" t="s">
        <v>1490</v>
      </c>
      <c r="D28" s="16" t="s">
        <v>1482</v>
      </c>
      <c r="E28" s="17" t="s">
        <v>174</v>
      </c>
      <c r="F28" s="16" t="s">
        <v>120</v>
      </c>
      <c r="G28" s="17" t="s">
        <v>1491</v>
      </c>
      <c r="H28" s="18">
        <v>10.3</v>
      </c>
      <c r="I28" s="16" t="s">
        <v>44</v>
      </c>
      <c r="J28" s="18">
        <v>2.02</v>
      </c>
      <c r="K28" s="18">
        <v>2.02</v>
      </c>
      <c r="L28" s="18">
        <v>1177000</v>
      </c>
      <c r="M28" s="18">
        <v>99.85</v>
      </c>
      <c r="N28" s="18">
        <v>4520.09</v>
      </c>
      <c r="O28" s="18">
        <v>0.33</v>
      </c>
      <c r="P28" s="18">
        <v>20.649873293621187</v>
      </c>
      <c r="Q28" s="18">
        <v>0.61697770072686586</v>
      </c>
      <c r="R28" s="17" t="s">
        <v>1492</v>
      </c>
    </row>
    <row r="29" spans="1:18" x14ac:dyDescent="0.2">
      <c r="A29" s="16"/>
      <c r="B29" s="17" t="s">
        <v>1493</v>
      </c>
      <c r="C29" s="17" t="s">
        <v>1494</v>
      </c>
      <c r="D29" s="16" t="s">
        <v>1482</v>
      </c>
      <c r="E29" s="17" t="s">
        <v>174</v>
      </c>
      <c r="F29" s="16" t="s">
        <v>120</v>
      </c>
      <c r="G29" s="17" t="s">
        <v>1491</v>
      </c>
      <c r="H29" s="18">
        <v>10.28</v>
      </c>
      <c r="I29" s="16" t="s">
        <v>44</v>
      </c>
      <c r="J29" s="18">
        <v>1.68</v>
      </c>
      <c r="K29" s="18">
        <v>1.68</v>
      </c>
      <c r="L29" s="18">
        <v>462000</v>
      </c>
      <c r="M29" s="18">
        <v>99.96</v>
      </c>
      <c r="N29" s="18">
        <v>1776.23</v>
      </c>
      <c r="O29" s="18">
        <v>0.19</v>
      </c>
      <c r="P29" s="18">
        <v>8.1146447173239391</v>
      </c>
      <c r="Q29" s="18">
        <v>0.24244966391423201</v>
      </c>
      <c r="R29" s="17" t="s">
        <v>1495</v>
      </c>
    </row>
    <row r="30" spans="1:18" x14ac:dyDescent="0.2">
      <c r="A30" s="16"/>
      <c r="B30" s="17" t="s">
        <v>1496</v>
      </c>
      <c r="C30" s="17" t="s">
        <v>1497</v>
      </c>
      <c r="D30" s="16" t="s">
        <v>1482</v>
      </c>
      <c r="E30" s="17" t="s">
        <v>174</v>
      </c>
      <c r="F30" s="16" t="s">
        <v>120</v>
      </c>
      <c r="G30" s="17" t="s">
        <v>1498</v>
      </c>
      <c r="H30" s="18">
        <v>10.11</v>
      </c>
      <c r="I30" s="16" t="s">
        <v>44</v>
      </c>
      <c r="J30" s="18">
        <v>1.64</v>
      </c>
      <c r="K30" s="18">
        <v>1.64</v>
      </c>
      <c r="L30" s="18">
        <v>139440</v>
      </c>
      <c r="M30" s="18">
        <v>100.26</v>
      </c>
      <c r="N30" s="18">
        <v>537.70000000000005</v>
      </c>
      <c r="O30" s="18">
        <v>0.03</v>
      </c>
      <c r="P30" s="18">
        <v>2.4564636699667735</v>
      </c>
      <c r="Q30" s="18">
        <v>7.3394315086831405E-2</v>
      </c>
      <c r="R30" s="17" t="s">
        <v>1499</v>
      </c>
    </row>
    <row r="31" spans="1:18" x14ac:dyDescent="0.2">
      <c r="A31" s="16"/>
      <c r="B31" s="17" t="s">
        <v>1500</v>
      </c>
      <c r="C31" s="17" t="s">
        <v>1501</v>
      </c>
      <c r="D31" s="16" t="s">
        <v>1482</v>
      </c>
      <c r="E31" s="17" t="s">
        <v>174</v>
      </c>
      <c r="F31" s="16" t="s">
        <v>120</v>
      </c>
      <c r="G31" s="17" t="s">
        <v>1502</v>
      </c>
      <c r="H31" s="18">
        <v>10.28</v>
      </c>
      <c r="I31" s="16" t="s">
        <v>44</v>
      </c>
      <c r="J31" s="18">
        <v>2.0499999999999998</v>
      </c>
      <c r="K31" s="18">
        <v>2.0499999999999998</v>
      </c>
      <c r="L31" s="18">
        <v>132657</v>
      </c>
      <c r="M31" s="18">
        <v>100.15</v>
      </c>
      <c r="N31" s="18">
        <v>510.96</v>
      </c>
      <c r="O31" s="18">
        <v>0.03</v>
      </c>
      <c r="P31" s="18">
        <v>2.3343029139040774</v>
      </c>
      <c r="Q31" s="18">
        <v>6.974439136464082E-2</v>
      </c>
      <c r="R31" s="17" t="s">
        <v>1503</v>
      </c>
    </row>
    <row r="32" spans="1:18" x14ac:dyDescent="0.2">
      <c r="A32" s="16"/>
      <c r="B32" s="17" t="s">
        <v>1504</v>
      </c>
      <c r="C32" s="17" t="s">
        <v>1505</v>
      </c>
      <c r="D32" s="16" t="s">
        <v>1482</v>
      </c>
      <c r="E32" s="17" t="s">
        <v>174</v>
      </c>
      <c r="F32" s="16" t="s">
        <v>120</v>
      </c>
      <c r="G32" s="17" t="s">
        <v>1506</v>
      </c>
      <c r="H32" s="18">
        <v>10.27</v>
      </c>
      <c r="I32" s="16" t="s">
        <v>44</v>
      </c>
      <c r="J32" s="18">
        <v>1.8</v>
      </c>
      <c r="K32" s="18">
        <v>1.8</v>
      </c>
      <c r="L32" s="18">
        <v>457000</v>
      </c>
      <c r="M32" s="18">
        <v>100.14</v>
      </c>
      <c r="N32" s="18">
        <v>1760.06</v>
      </c>
      <c r="O32" s="18">
        <v>0.11</v>
      </c>
      <c r="P32" s="18">
        <v>8.0407726370870716</v>
      </c>
      <c r="Q32" s="18">
        <v>0.24024251108746231</v>
      </c>
      <c r="R32" s="17" t="s">
        <v>1507</v>
      </c>
    </row>
    <row r="33" spans="1:18" x14ac:dyDescent="0.2">
      <c r="A33" s="16"/>
      <c r="B33" s="17" t="s">
        <v>1508</v>
      </c>
      <c r="C33" s="17" t="s">
        <v>1509</v>
      </c>
      <c r="D33" s="16" t="s">
        <v>1482</v>
      </c>
      <c r="E33" s="17" t="s">
        <v>174</v>
      </c>
      <c r="F33" s="16" t="s">
        <v>120</v>
      </c>
      <c r="G33" s="17" t="s">
        <v>1510</v>
      </c>
      <c r="H33" s="18">
        <v>0</v>
      </c>
      <c r="I33" s="16" t="s">
        <v>44</v>
      </c>
      <c r="J33" s="18">
        <v>1.82</v>
      </c>
      <c r="K33" s="18">
        <v>1.82</v>
      </c>
      <c r="L33" s="18">
        <v>330000</v>
      </c>
      <c r="M33" s="18">
        <v>100.01</v>
      </c>
      <c r="N33" s="18">
        <v>1269.31</v>
      </c>
      <c r="O33" s="18">
        <v>0.1</v>
      </c>
      <c r="P33" s="18">
        <v>5.7987984023163932</v>
      </c>
      <c r="Q33" s="18">
        <v>0.17325671951434995</v>
      </c>
      <c r="R33" s="17" t="s">
        <v>1511</v>
      </c>
    </row>
    <row r="34" spans="1:18" x14ac:dyDescent="0.2">
      <c r="A34" s="16"/>
      <c r="B34" s="17" t="s">
        <v>1512</v>
      </c>
      <c r="C34" s="17" t="s">
        <v>1513</v>
      </c>
      <c r="D34" s="16" t="s">
        <v>1482</v>
      </c>
      <c r="E34" s="17" t="s">
        <v>174</v>
      </c>
      <c r="F34" s="16" t="s">
        <v>120</v>
      </c>
      <c r="G34" s="17" t="s">
        <v>1514</v>
      </c>
      <c r="H34" s="18">
        <v>10.11</v>
      </c>
      <c r="I34" s="16" t="s">
        <v>44</v>
      </c>
      <c r="J34" s="18">
        <v>1.68</v>
      </c>
      <c r="K34" s="18">
        <v>1.68</v>
      </c>
      <c r="L34" s="18">
        <v>479865</v>
      </c>
      <c r="M34" s="18">
        <v>100.02</v>
      </c>
      <c r="N34" s="18">
        <v>1845.95</v>
      </c>
      <c r="O34" s="18">
        <v>0.15</v>
      </c>
      <c r="P34" s="18">
        <v>8.4331581022413342</v>
      </c>
      <c r="Q34" s="18">
        <v>0.2519662189595247</v>
      </c>
      <c r="R34" s="17" t="s">
        <v>1515</v>
      </c>
    </row>
    <row r="35" spans="1:18" x14ac:dyDescent="0.2">
      <c r="A35" s="16"/>
      <c r="B35" s="17" t="s">
        <v>1516</v>
      </c>
      <c r="C35" s="17" t="s">
        <v>1517</v>
      </c>
      <c r="D35" s="16" t="s">
        <v>1482</v>
      </c>
      <c r="E35" s="17" t="s">
        <v>174</v>
      </c>
      <c r="F35" s="16" t="s">
        <v>120</v>
      </c>
      <c r="G35" s="17" t="s">
        <v>1518</v>
      </c>
      <c r="H35" s="18">
        <v>0</v>
      </c>
      <c r="I35" s="16" t="s">
        <v>44</v>
      </c>
      <c r="J35" s="18">
        <v>2.2200000000000002</v>
      </c>
      <c r="K35" s="18">
        <v>2.2200000000000002</v>
      </c>
      <c r="L35" s="18">
        <v>354000</v>
      </c>
      <c r="M35" s="18">
        <v>100</v>
      </c>
      <c r="N35" s="18">
        <v>1361.48</v>
      </c>
      <c r="O35" s="18">
        <v>0.14000000000000001</v>
      </c>
      <c r="P35" s="18">
        <v>6.2198738281316022</v>
      </c>
      <c r="Q35" s="18">
        <v>0.18583762712371066</v>
      </c>
      <c r="R35" s="17" t="s">
        <v>1519</v>
      </c>
    </row>
    <row r="36" spans="1:18" x14ac:dyDescent="0.2">
      <c r="A36" s="16"/>
      <c r="B36" s="17" t="s">
        <v>1520</v>
      </c>
      <c r="C36" s="17" t="s">
        <v>1521</v>
      </c>
      <c r="D36" s="16" t="s">
        <v>1482</v>
      </c>
      <c r="E36" s="17" t="s">
        <v>174</v>
      </c>
      <c r="F36" s="16" t="s">
        <v>120</v>
      </c>
      <c r="G36" s="17" t="s">
        <v>1522</v>
      </c>
      <c r="H36" s="18">
        <v>10.75</v>
      </c>
      <c r="I36" s="16" t="s">
        <v>44</v>
      </c>
      <c r="J36" s="18">
        <v>1.74</v>
      </c>
      <c r="K36" s="18">
        <v>1.74</v>
      </c>
      <c r="L36" s="18">
        <v>440000</v>
      </c>
      <c r="M36" s="18">
        <v>100.31</v>
      </c>
      <c r="N36" s="18">
        <v>1697.54</v>
      </c>
      <c r="O36" s="18">
        <v>0.15</v>
      </c>
      <c r="P36" s="18">
        <v>7.7551522006981521</v>
      </c>
      <c r="Q36" s="18">
        <v>0.23170873281104665</v>
      </c>
      <c r="R36" s="17" t="s">
        <v>1523</v>
      </c>
    </row>
    <row r="37" spans="1:18" x14ac:dyDescent="0.2">
      <c r="A37" s="7"/>
      <c r="B37" s="7" t="s">
        <v>1184</v>
      </c>
      <c r="C37" s="7"/>
      <c r="D37" s="7"/>
      <c r="E37" s="7"/>
      <c r="F37" s="7"/>
      <c r="G37" s="7"/>
      <c r="H37" s="15">
        <v>0</v>
      </c>
      <c r="I37" s="7"/>
      <c r="J37" s="15">
        <v>1.84</v>
      </c>
      <c r="K37" s="15">
        <v>1.84</v>
      </c>
      <c r="L37" s="7"/>
      <c r="M37" s="7"/>
      <c r="N37" s="15">
        <v>3619.06</v>
      </c>
      <c r="O37" s="7"/>
      <c r="P37" s="15">
        <v>16.533549208536265</v>
      </c>
      <c r="Q37" s="15">
        <v>0.49399001294057659</v>
      </c>
      <c r="R37" s="7"/>
    </row>
    <row r="38" spans="1:18" x14ac:dyDescent="0.2">
      <c r="A38" s="7"/>
      <c r="B38" s="7" t="s">
        <v>1767</v>
      </c>
      <c r="C38" s="7"/>
      <c r="D38" s="7"/>
      <c r="E38" s="7"/>
      <c r="F38" s="7"/>
      <c r="G38" s="7"/>
      <c r="H38" s="15"/>
      <c r="I38" s="7"/>
      <c r="J38" s="15"/>
      <c r="K38" s="15"/>
      <c r="L38" s="7"/>
      <c r="M38" s="7"/>
      <c r="N38" s="15"/>
      <c r="O38" s="7"/>
      <c r="P38" s="15"/>
      <c r="Q38" s="15"/>
      <c r="R38" s="7"/>
    </row>
    <row r="39" spans="1:18" x14ac:dyDescent="0.2">
      <c r="A39" s="16"/>
      <c r="B39" s="17" t="s">
        <v>1524</v>
      </c>
      <c r="C39" s="17" t="s">
        <v>1525</v>
      </c>
      <c r="D39" s="16" t="s">
        <v>1187</v>
      </c>
      <c r="E39" s="17" t="s">
        <v>174</v>
      </c>
      <c r="F39" s="16" t="s">
        <v>120</v>
      </c>
      <c r="G39" s="17" t="s">
        <v>1526</v>
      </c>
      <c r="H39" s="18">
        <v>0</v>
      </c>
      <c r="I39" s="16" t="s">
        <v>44</v>
      </c>
      <c r="J39" s="18">
        <v>1.84</v>
      </c>
      <c r="K39" s="18">
        <v>1.84</v>
      </c>
      <c r="L39" s="18">
        <v>940000</v>
      </c>
      <c r="M39" s="18">
        <v>100.11</v>
      </c>
      <c r="N39" s="18">
        <v>3619.06</v>
      </c>
      <c r="O39" s="18">
        <v>0.38</v>
      </c>
      <c r="P39" s="18">
        <v>16.533549208536265</v>
      </c>
      <c r="Q39" s="18">
        <v>0.49399001294057659</v>
      </c>
      <c r="R39" s="17" t="s">
        <v>1527</v>
      </c>
    </row>
    <row r="40" spans="1:18" x14ac:dyDescent="0.2">
      <c r="A40" s="7"/>
      <c r="B40" s="7" t="s">
        <v>1768</v>
      </c>
      <c r="C40" s="7"/>
      <c r="D40" s="7"/>
      <c r="E40" s="7"/>
      <c r="F40" s="7"/>
      <c r="G40" s="7"/>
      <c r="H40" s="15"/>
      <c r="I40" s="7"/>
      <c r="J40" s="15"/>
      <c r="K40" s="15"/>
      <c r="L40" s="7"/>
      <c r="M40" s="7"/>
      <c r="N40" s="15"/>
      <c r="O40" s="7"/>
      <c r="P40" s="15"/>
      <c r="Q40" s="15"/>
      <c r="R40" s="7"/>
    </row>
    <row r="41" spans="1:18" x14ac:dyDescent="0.2">
      <c r="A41" s="7"/>
      <c r="B41" s="7" t="s">
        <v>1769</v>
      </c>
      <c r="C41" s="7"/>
      <c r="D41" s="7"/>
      <c r="E41" s="7"/>
      <c r="F41" s="7"/>
      <c r="G41" s="7"/>
      <c r="H41" s="15"/>
      <c r="I41" s="7"/>
      <c r="J41" s="15"/>
      <c r="K41" s="15"/>
      <c r="L41" s="7"/>
      <c r="M41" s="7"/>
      <c r="N41" s="15"/>
      <c r="O41" s="7"/>
      <c r="P41" s="15"/>
      <c r="Q41" s="15"/>
      <c r="R41" s="7"/>
    </row>
    <row r="42" spans="1:18" x14ac:dyDescent="0.2">
      <c r="A42" s="7"/>
      <c r="B42" s="7" t="s">
        <v>1770</v>
      </c>
      <c r="C42" s="7"/>
      <c r="D42" s="7"/>
      <c r="E42" s="7"/>
      <c r="F42" s="7"/>
      <c r="G42" s="7"/>
      <c r="H42" s="15"/>
      <c r="I42" s="7"/>
      <c r="J42" s="15"/>
      <c r="K42" s="15"/>
      <c r="L42" s="7"/>
      <c r="M42" s="7"/>
      <c r="N42" s="15"/>
      <c r="O42" s="7"/>
      <c r="P42" s="15"/>
      <c r="Q42" s="15"/>
      <c r="R42" s="7"/>
    </row>
    <row r="43" spans="1:18" x14ac:dyDescent="0.2">
      <c r="A43" s="13"/>
      <c r="B43" s="19" t="s">
        <v>95</v>
      </c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</row>
    <row r="44" spans="1:18" x14ac:dyDescent="0.2">
      <c r="A44" s="13"/>
      <c r="B44" s="19" t="s">
        <v>155</v>
      </c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</row>
    <row r="45" spans="1:18" x14ac:dyDescent="0.2">
      <c r="A45" s="3" t="s">
        <v>1449</v>
      </c>
      <c r="B45" s="3" t="s">
        <v>55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223"/>
  <sheetViews>
    <sheetView rightToLeft="1" zoomScaleNormal="100" workbookViewId="0">
      <selection activeCell="B24" sqref="B24"/>
    </sheetView>
  </sheetViews>
  <sheetFormatPr defaultRowHeight="12.75" x14ac:dyDescent="0.2"/>
  <cols>
    <col min="1" max="1" width="2" style="1"/>
    <col min="2" max="2" width="39" style="1"/>
    <col min="3" max="3" width="18" style="1"/>
    <col min="4" max="4" width="12" style="1"/>
    <col min="5" max="6" width="11" style="1"/>
    <col min="7" max="7" width="7" style="1"/>
    <col min="8" max="8" width="14" style="1"/>
    <col min="9" max="9" width="18" style="1"/>
    <col min="10" max="11" width="14" style="1"/>
    <col min="12" max="12" width="8" style="1"/>
    <col min="13" max="13" width="11" style="1"/>
    <col min="14" max="14" width="24.85546875" style="1" customWidth="1"/>
    <col min="15" max="15" width="23" style="1"/>
    <col min="16" max="16" width="2" style="1"/>
  </cols>
  <sheetData>
    <row r="2" spans="1:16" x14ac:dyDescent="0.2">
      <c r="B2" s="2" t="s">
        <v>0</v>
      </c>
    </row>
    <row r="3" spans="1:16" x14ac:dyDescent="0.2">
      <c r="B3" s="3" t="s">
        <v>1</v>
      </c>
    </row>
    <row r="4" spans="1:16" x14ac:dyDescent="0.2">
      <c r="B4" s="3" t="s">
        <v>2</v>
      </c>
    </row>
    <row r="5" spans="1:16" x14ac:dyDescent="0.2">
      <c r="B5" s="3" t="s">
        <v>3</v>
      </c>
    </row>
    <row r="6" spans="1:16" x14ac:dyDescent="0.2">
      <c r="A6" s="4"/>
      <c r="B6" s="12" t="s">
        <v>1528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</row>
    <row r="7" spans="1:16" x14ac:dyDescent="0.2">
      <c r="A7" s="4"/>
      <c r="B7" s="4" t="s">
        <v>168</v>
      </c>
      <c r="C7" s="4" t="s">
        <v>1529</v>
      </c>
      <c r="D7" s="4" t="s">
        <v>58</v>
      </c>
      <c r="E7" s="4" t="s">
        <v>60</v>
      </c>
      <c r="F7" s="4" t="s">
        <v>61</v>
      </c>
      <c r="G7" s="4" t="s">
        <v>100</v>
      </c>
      <c r="H7" s="4" t="s">
        <v>62</v>
      </c>
      <c r="I7" s="4" t="s">
        <v>1530</v>
      </c>
      <c r="J7" s="4" t="s">
        <v>64</v>
      </c>
      <c r="K7" s="4" t="s">
        <v>101</v>
      </c>
      <c r="L7" s="4" t="s">
        <v>102</v>
      </c>
      <c r="M7" s="4" t="s">
        <v>5</v>
      </c>
      <c r="N7" s="4" t="s">
        <v>66</v>
      </c>
      <c r="O7" s="4" t="s">
        <v>104</v>
      </c>
      <c r="P7" s="4"/>
    </row>
    <row r="8" spans="1:16" x14ac:dyDescent="0.2">
      <c r="A8" s="4"/>
      <c r="B8" s="4"/>
      <c r="C8" s="4"/>
      <c r="D8" s="4"/>
      <c r="E8" s="4"/>
      <c r="F8" s="4"/>
      <c r="G8" s="4" t="s">
        <v>105</v>
      </c>
      <c r="H8" s="4"/>
      <c r="I8" s="4" t="s">
        <v>8</v>
      </c>
      <c r="J8" s="4" t="s">
        <v>8</v>
      </c>
      <c r="K8" s="4" t="s">
        <v>106</v>
      </c>
      <c r="L8" s="4" t="s">
        <v>107</v>
      </c>
      <c r="M8" s="4" t="s">
        <v>7</v>
      </c>
      <c r="N8" s="4" t="s">
        <v>8</v>
      </c>
      <c r="O8" s="4" t="s">
        <v>8</v>
      </c>
      <c r="P8" s="4"/>
    </row>
    <row r="9" spans="1:16" x14ac:dyDescent="0.2">
      <c r="A9" s="4"/>
      <c r="B9" s="4"/>
      <c r="C9" s="12" t="s">
        <v>9</v>
      </c>
      <c r="D9" s="12" t="s">
        <v>10</v>
      </c>
      <c r="E9" s="12" t="s">
        <v>67</v>
      </c>
      <c r="F9" s="12" t="s">
        <v>68</v>
      </c>
      <c r="G9" s="12" t="s">
        <v>69</v>
      </c>
      <c r="H9" s="12" t="s">
        <v>70</v>
      </c>
      <c r="I9" s="12" t="s">
        <v>71</v>
      </c>
      <c r="J9" s="12" t="s">
        <v>72</v>
      </c>
      <c r="K9" s="12" t="s">
        <v>73</v>
      </c>
      <c r="L9" s="12" t="s">
        <v>108</v>
      </c>
      <c r="M9" s="12" t="s">
        <v>109</v>
      </c>
      <c r="N9" s="12" t="s">
        <v>110</v>
      </c>
      <c r="O9" s="12" t="s">
        <v>111</v>
      </c>
      <c r="P9" s="4"/>
    </row>
    <row r="10" spans="1:16" x14ac:dyDescent="0.2">
      <c r="A10" s="13"/>
      <c r="B10" s="13" t="s">
        <v>1531</v>
      </c>
      <c r="C10" s="13"/>
      <c r="D10" s="13"/>
      <c r="E10" s="13"/>
      <c r="F10" s="13"/>
      <c r="G10" s="14">
        <v>4.8169819018051987</v>
      </c>
      <c r="H10" s="13"/>
      <c r="I10" s="14">
        <v>4.3499999999999996</v>
      </c>
      <c r="J10" s="14">
        <v>2.2490933541954692</v>
      </c>
      <c r="K10" s="13"/>
      <c r="L10" s="13"/>
      <c r="M10" s="14">
        <v>54535.587506979966</v>
      </c>
      <c r="N10" s="14">
        <v>100</v>
      </c>
      <c r="O10" s="14">
        <v>7.4378552371184377</v>
      </c>
      <c r="P10" s="13"/>
    </row>
    <row r="11" spans="1:16" x14ac:dyDescent="0.2">
      <c r="A11" s="7"/>
      <c r="B11" s="7" t="s">
        <v>1532</v>
      </c>
      <c r="C11" s="7"/>
      <c r="D11" s="7"/>
      <c r="E11" s="7"/>
      <c r="F11" s="7"/>
      <c r="G11" s="15">
        <v>4.8169819018051987</v>
      </c>
      <c r="H11" s="7"/>
      <c r="I11" s="15">
        <v>4.3499999999999996</v>
      </c>
      <c r="J11" s="15">
        <v>2.2490933541954692</v>
      </c>
      <c r="K11" s="7"/>
      <c r="L11" s="7"/>
      <c r="M11" s="15">
        <v>54535.587506979966</v>
      </c>
      <c r="N11" s="15">
        <v>100</v>
      </c>
      <c r="O11" s="15">
        <v>7.4378552371184377</v>
      </c>
      <c r="P11" s="7"/>
    </row>
    <row r="12" spans="1:16" x14ac:dyDescent="0.2">
      <c r="A12" s="7"/>
      <c r="B12" s="7" t="s">
        <v>1533</v>
      </c>
      <c r="C12" s="7"/>
      <c r="D12" s="7"/>
      <c r="E12" s="7"/>
      <c r="F12" s="7"/>
      <c r="G12" s="15">
        <v>2.293802642045244</v>
      </c>
      <c r="H12" s="7"/>
      <c r="I12" s="15">
        <v>0</v>
      </c>
      <c r="J12" s="15">
        <v>1.3294692864098963</v>
      </c>
      <c r="K12" s="7"/>
      <c r="L12" s="7"/>
      <c r="M12" s="15">
        <v>2690.3399999999997</v>
      </c>
      <c r="N12" s="15">
        <v>4.9331823915084172</v>
      </c>
      <c r="O12" s="15">
        <v>0.36722272949731444</v>
      </c>
      <c r="P12" s="7"/>
    </row>
    <row r="13" spans="1:16" x14ac:dyDescent="0.2">
      <c r="A13" s="16"/>
      <c r="B13" s="16" t="s">
        <v>1534</v>
      </c>
      <c r="C13" s="16" t="s">
        <v>1535</v>
      </c>
      <c r="D13" s="17" t="s">
        <v>1536</v>
      </c>
      <c r="E13" s="17" t="s">
        <v>79</v>
      </c>
      <c r="F13" s="16" t="s">
        <v>1717</v>
      </c>
      <c r="G13" s="18">
        <v>0</v>
      </c>
      <c r="H13" s="16" t="s">
        <v>81</v>
      </c>
      <c r="I13" s="18">
        <v>0</v>
      </c>
      <c r="J13" s="18">
        <v>0</v>
      </c>
      <c r="K13" s="18">
        <v>171522.4</v>
      </c>
      <c r="L13" s="18">
        <v>100</v>
      </c>
      <c r="M13" s="18">
        <v>171.52</v>
      </c>
      <c r="N13" s="18">
        <v>0.3145102268826705</v>
      </c>
      <c r="O13" s="18">
        <v>2.341192658302645E-2</v>
      </c>
      <c r="P13" s="16"/>
    </row>
    <row r="14" spans="1:16" x14ac:dyDescent="0.2">
      <c r="A14" s="16"/>
      <c r="B14" s="16" t="s">
        <v>1537</v>
      </c>
      <c r="C14" s="16" t="s">
        <v>1535</v>
      </c>
      <c r="D14" s="17" t="s">
        <v>1538</v>
      </c>
      <c r="E14" s="17" t="s">
        <v>79</v>
      </c>
      <c r="F14" s="16" t="s">
        <v>1717</v>
      </c>
      <c r="G14" s="18">
        <v>2.4500000000000002</v>
      </c>
      <c r="H14" s="16" t="s">
        <v>81</v>
      </c>
      <c r="I14" s="18">
        <v>0</v>
      </c>
      <c r="J14" s="18">
        <v>1.42</v>
      </c>
      <c r="K14" s="18">
        <v>1251935.55</v>
      </c>
      <c r="L14" s="18">
        <v>103.86317410668626</v>
      </c>
      <c r="M14" s="18">
        <v>1300.3000000000002</v>
      </c>
      <c r="N14" s="18">
        <v>2.3843146456129696</v>
      </c>
      <c r="O14" s="18">
        <v>0.17748675452372492</v>
      </c>
      <c r="P14" s="16"/>
    </row>
    <row r="15" spans="1:16" x14ac:dyDescent="0.2">
      <c r="A15" s="16"/>
      <c r="B15" s="16" t="s">
        <v>1710</v>
      </c>
      <c r="C15" s="16" t="s">
        <v>1535</v>
      </c>
      <c r="D15" s="17" t="s">
        <v>1538</v>
      </c>
      <c r="E15" s="17" t="s">
        <v>79</v>
      </c>
      <c r="F15" s="16" t="s">
        <v>1717</v>
      </c>
      <c r="G15" s="18">
        <v>2.4500000000000002</v>
      </c>
      <c r="H15" s="16" t="s">
        <v>81</v>
      </c>
      <c r="I15" s="18">
        <v>0</v>
      </c>
      <c r="J15" s="18">
        <v>1.42</v>
      </c>
      <c r="K15" s="18">
        <v>218165.98</v>
      </c>
      <c r="L15" s="18">
        <v>100.27227893184812</v>
      </c>
      <c r="M15" s="18">
        <v>218.76</v>
      </c>
      <c r="N15" s="18">
        <v>0.40113256315795826</v>
      </c>
      <c r="O15" s="18">
        <v>2.9860034161047492E-2</v>
      </c>
      <c r="P15" s="16"/>
    </row>
    <row r="16" spans="1:16" x14ac:dyDescent="0.2">
      <c r="A16" s="16"/>
      <c r="B16" s="16" t="s">
        <v>1711</v>
      </c>
      <c r="C16" s="16" t="s">
        <v>1535</v>
      </c>
      <c r="D16" s="17" t="s">
        <v>1538</v>
      </c>
      <c r="E16" s="17" t="s">
        <v>79</v>
      </c>
      <c r="F16" s="16" t="s">
        <v>1717</v>
      </c>
      <c r="G16" s="18">
        <v>2.4500000000000002</v>
      </c>
      <c r="H16" s="16" t="s">
        <v>81</v>
      </c>
      <c r="I16" s="18">
        <v>0</v>
      </c>
      <c r="J16" s="18">
        <v>1.42</v>
      </c>
      <c r="K16" s="18">
        <v>164000</v>
      </c>
      <c r="L16" s="18">
        <v>100.07926829268293</v>
      </c>
      <c r="M16" s="18">
        <v>164.13</v>
      </c>
      <c r="N16" s="18">
        <v>0.30095944227059646</v>
      </c>
      <c r="O16" s="18">
        <v>2.2403215427192931E-2</v>
      </c>
      <c r="P16" s="16"/>
    </row>
    <row r="17" spans="1:16" x14ac:dyDescent="0.2">
      <c r="A17" s="16"/>
      <c r="B17" s="16" t="s">
        <v>1712</v>
      </c>
      <c r="C17" s="16" t="s">
        <v>1535</v>
      </c>
      <c r="D17" s="17" t="s">
        <v>1538</v>
      </c>
      <c r="E17" s="17" t="s">
        <v>79</v>
      </c>
      <c r="F17" s="16" t="s">
        <v>1717</v>
      </c>
      <c r="G17" s="18">
        <v>2.4500000000000002</v>
      </c>
      <c r="H17" s="16" t="s">
        <v>81</v>
      </c>
      <c r="I17" s="18">
        <v>0</v>
      </c>
      <c r="J17" s="18">
        <v>1.42</v>
      </c>
      <c r="K17" s="18">
        <v>211000</v>
      </c>
      <c r="L17" s="18">
        <v>100.55450236966826</v>
      </c>
      <c r="M17" s="18">
        <v>212.17</v>
      </c>
      <c r="N17" s="18">
        <v>0.38904871057425489</v>
      </c>
      <c r="O17" s="18">
        <v>2.8960520423978085E-2</v>
      </c>
      <c r="P17" s="16"/>
    </row>
    <row r="18" spans="1:16" x14ac:dyDescent="0.2">
      <c r="A18" s="16"/>
      <c r="B18" s="16" t="s">
        <v>1713</v>
      </c>
      <c r="C18" s="16" t="s">
        <v>1535</v>
      </c>
      <c r="D18" s="17" t="s">
        <v>1538</v>
      </c>
      <c r="E18" s="17" t="s">
        <v>79</v>
      </c>
      <c r="F18" s="16" t="s">
        <v>1717</v>
      </c>
      <c r="G18" s="18">
        <v>2.4500000000000002</v>
      </c>
      <c r="H18" s="16" t="s">
        <v>81</v>
      </c>
      <c r="I18" s="18">
        <v>0</v>
      </c>
      <c r="J18" s="18">
        <v>1.42</v>
      </c>
      <c r="K18" s="18">
        <v>215429.72</v>
      </c>
      <c r="L18" s="18">
        <v>79.817213706632501</v>
      </c>
      <c r="M18" s="18">
        <v>171.95</v>
      </c>
      <c r="N18" s="18">
        <v>0.31529870284791972</v>
      </c>
      <c r="O18" s="18">
        <v>2.3470620195612159E-2</v>
      </c>
      <c r="P18" s="16"/>
    </row>
    <row r="19" spans="1:16" x14ac:dyDescent="0.2">
      <c r="A19" s="16"/>
      <c r="B19" s="16" t="s">
        <v>1714</v>
      </c>
      <c r="C19" s="16" t="s">
        <v>1535</v>
      </c>
      <c r="D19" s="17" t="s">
        <v>1538</v>
      </c>
      <c r="E19" s="17" t="s">
        <v>79</v>
      </c>
      <c r="F19" s="16" t="s">
        <v>1717</v>
      </c>
      <c r="G19" s="18">
        <v>2.4500000000000002</v>
      </c>
      <c r="H19" s="16" t="s">
        <v>81</v>
      </c>
      <c r="I19" s="18">
        <v>0</v>
      </c>
      <c r="J19" s="18">
        <v>1.42</v>
      </c>
      <c r="K19" s="18">
        <v>126000</v>
      </c>
      <c r="L19" s="18">
        <v>100.34126984126983</v>
      </c>
      <c r="M19" s="16">
        <v>126.43</v>
      </c>
      <c r="N19" s="18">
        <v>0.23183027043362894</v>
      </c>
      <c r="O19" s="18">
        <v>1.7257287067933971E-2</v>
      </c>
      <c r="P19" s="16"/>
    </row>
    <row r="20" spans="1:16" x14ac:dyDescent="0.2">
      <c r="A20" s="16"/>
      <c r="B20" s="16" t="s">
        <v>1715</v>
      </c>
      <c r="C20" s="16" t="s">
        <v>1535</v>
      </c>
      <c r="D20" s="17" t="s">
        <v>1538</v>
      </c>
      <c r="E20" s="17" t="s">
        <v>79</v>
      </c>
      <c r="F20" s="16" t="s">
        <v>1717</v>
      </c>
      <c r="G20" s="18">
        <v>2.4500000000000002</v>
      </c>
      <c r="H20" s="16" t="s">
        <v>81</v>
      </c>
      <c r="I20" s="18">
        <v>0</v>
      </c>
      <c r="J20" s="18">
        <v>1.42</v>
      </c>
      <c r="K20" s="18">
        <v>324000</v>
      </c>
      <c r="L20" s="18">
        <v>100.33333333333334</v>
      </c>
      <c r="M20" s="16">
        <v>325.08</v>
      </c>
      <c r="N20" s="18">
        <v>0.59608782972841956</v>
      </c>
      <c r="O20" s="18">
        <v>4.4372371114798498E-2</v>
      </c>
      <c r="P20" s="16"/>
    </row>
    <row r="21" spans="1:16" x14ac:dyDescent="0.2">
      <c r="A21" s="7"/>
      <c r="B21" s="7" t="s">
        <v>1539</v>
      </c>
      <c r="C21" s="7"/>
      <c r="D21" s="7"/>
      <c r="E21" s="7"/>
      <c r="F21" s="7"/>
      <c r="G21" s="15">
        <v>4.21</v>
      </c>
      <c r="H21" s="7"/>
      <c r="I21" s="15">
        <v>4</v>
      </c>
      <c r="J21" s="15">
        <v>0.67</v>
      </c>
      <c r="K21" s="7"/>
      <c r="L21" s="7"/>
      <c r="M21" s="15">
        <v>2.61</v>
      </c>
      <c r="N21" s="15">
        <v>4.785865742559293E-3</v>
      </c>
      <c r="O21" s="15">
        <v>3.5625657871792812E-4</v>
      </c>
      <c r="P21" s="7"/>
    </row>
    <row r="22" spans="1:16" x14ac:dyDescent="0.2">
      <c r="A22" s="16"/>
      <c r="B22" s="17" t="s">
        <v>1725</v>
      </c>
      <c r="C22" s="16" t="s">
        <v>1535</v>
      </c>
      <c r="D22" s="45">
        <v>171025109</v>
      </c>
      <c r="E22" s="16" t="s">
        <v>120</v>
      </c>
      <c r="F22" s="16" t="s">
        <v>120</v>
      </c>
      <c r="G22" s="18">
        <v>4.21</v>
      </c>
      <c r="H22" s="16" t="s">
        <v>81</v>
      </c>
      <c r="I22" s="18">
        <v>4</v>
      </c>
      <c r="J22" s="18">
        <v>0.67</v>
      </c>
      <c r="K22" s="18">
        <v>980</v>
      </c>
      <c r="L22" s="18">
        <v>266.23</v>
      </c>
      <c r="M22" s="18">
        <v>2.61</v>
      </c>
      <c r="N22" s="18">
        <v>4.785865742559293E-3</v>
      </c>
      <c r="O22" s="18">
        <v>3.5625657871792812E-4</v>
      </c>
      <c r="P22" s="16"/>
    </row>
    <row r="23" spans="1:16" x14ac:dyDescent="0.2">
      <c r="A23" s="7"/>
      <c r="B23" s="7" t="s">
        <v>1540</v>
      </c>
      <c r="C23" s="7"/>
      <c r="D23" s="7"/>
      <c r="E23" s="7"/>
      <c r="F23" s="7"/>
      <c r="G23" s="15">
        <v>0</v>
      </c>
      <c r="H23" s="7"/>
      <c r="I23" s="15">
        <v>0</v>
      </c>
      <c r="J23" s="15">
        <v>0</v>
      </c>
      <c r="K23" s="7"/>
      <c r="L23" s="7"/>
      <c r="M23" s="15">
        <v>0</v>
      </c>
      <c r="N23" s="15">
        <v>0</v>
      </c>
      <c r="O23" s="15">
        <v>0</v>
      </c>
      <c r="P23" s="7"/>
    </row>
    <row r="24" spans="1:16" x14ac:dyDescent="0.2">
      <c r="A24" s="7"/>
      <c r="B24" s="7" t="s">
        <v>1541</v>
      </c>
      <c r="C24" s="7"/>
      <c r="D24" s="7"/>
      <c r="E24" s="7"/>
      <c r="F24" s="7"/>
      <c r="G24" s="15">
        <v>5.1079367800324951</v>
      </c>
      <c r="H24" s="7"/>
      <c r="I24" s="15">
        <v>4.63</v>
      </c>
      <c r="J24" s="15">
        <v>2.3520846234876958</v>
      </c>
      <c r="K24" s="7"/>
      <c r="L24" s="7"/>
      <c r="M24" s="15">
        <v>48924.327506979971</v>
      </c>
      <c r="N24" s="15">
        <v>89.710828733106041</v>
      </c>
      <c r="O24" s="15">
        <v>6.6719363521005217</v>
      </c>
      <c r="P24" s="7"/>
    </row>
    <row r="25" spans="1:16" x14ac:dyDescent="0.2">
      <c r="A25" s="16"/>
      <c r="B25" s="17" t="s">
        <v>1726</v>
      </c>
      <c r="C25" s="16" t="s">
        <v>1535</v>
      </c>
      <c r="D25" s="45">
        <v>100451871</v>
      </c>
      <c r="E25" s="17" t="s">
        <v>79</v>
      </c>
      <c r="F25" s="16" t="s">
        <v>80</v>
      </c>
      <c r="G25" s="18">
        <v>6.48</v>
      </c>
      <c r="H25" s="16" t="s">
        <v>81</v>
      </c>
      <c r="I25" s="18">
        <v>1.5</v>
      </c>
      <c r="J25" s="18">
        <v>1.54</v>
      </c>
      <c r="K25" s="18">
        <v>3300000</v>
      </c>
      <c r="L25" s="18">
        <v>100.25</v>
      </c>
      <c r="M25" s="18">
        <v>3308.25</v>
      </c>
      <c r="N25" s="18">
        <v>6.0662223535715638</v>
      </c>
      <c r="O25" s="18">
        <v>0.45156545078298305</v>
      </c>
      <c r="P25" s="16"/>
    </row>
    <row r="26" spans="1:16" x14ac:dyDescent="0.2">
      <c r="A26" s="16"/>
      <c r="B26" s="17" t="s">
        <v>1727</v>
      </c>
      <c r="C26" s="16" t="s">
        <v>1535</v>
      </c>
      <c r="D26" s="45">
        <v>100050582</v>
      </c>
      <c r="E26" s="17" t="s">
        <v>204</v>
      </c>
      <c r="F26" s="16" t="s">
        <v>1716</v>
      </c>
      <c r="G26" s="18">
        <v>5.6</v>
      </c>
      <c r="H26" s="16" t="s">
        <v>81</v>
      </c>
      <c r="I26" s="18">
        <v>7</v>
      </c>
      <c r="J26" s="18">
        <v>1.1599999999999999</v>
      </c>
      <c r="K26" s="18">
        <v>425501.17</v>
      </c>
      <c r="L26" s="18">
        <v>149.18</v>
      </c>
      <c r="M26" s="18">
        <v>634.76</v>
      </c>
      <c r="N26" s="18">
        <v>1.1639372179107039</v>
      </c>
      <c r="O26" s="18">
        <v>8.6642691918387763E-2</v>
      </c>
      <c r="P26" s="16"/>
    </row>
    <row r="27" spans="1:16" x14ac:dyDescent="0.2">
      <c r="A27" s="16"/>
      <c r="B27" s="17" t="s">
        <v>1727</v>
      </c>
      <c r="C27" s="16" t="s">
        <v>1535</v>
      </c>
      <c r="D27" s="45">
        <v>100050335</v>
      </c>
      <c r="E27" s="17" t="s">
        <v>204</v>
      </c>
      <c r="F27" s="16" t="s">
        <v>1716</v>
      </c>
      <c r="G27" s="18">
        <v>5.6</v>
      </c>
      <c r="H27" s="16" t="s">
        <v>81</v>
      </c>
      <c r="I27" s="18">
        <v>7.33</v>
      </c>
      <c r="J27" s="18">
        <v>1.1599999999999999</v>
      </c>
      <c r="K27" s="18">
        <v>482932.68</v>
      </c>
      <c r="L27" s="18">
        <v>149.63</v>
      </c>
      <c r="M27" s="18">
        <v>722.61</v>
      </c>
      <c r="N27" s="18">
        <v>1.3250246912761574</v>
      </c>
      <c r="O27" s="18">
        <v>9.8633933466422241E-2</v>
      </c>
      <c r="P27" s="16"/>
    </row>
    <row r="28" spans="1:16" x14ac:dyDescent="0.2">
      <c r="A28" s="16"/>
      <c r="B28" s="17" t="s">
        <v>1727</v>
      </c>
      <c r="C28" s="16" t="s">
        <v>1535</v>
      </c>
      <c r="D28" s="45">
        <v>100049865</v>
      </c>
      <c r="E28" s="17" t="s">
        <v>204</v>
      </c>
      <c r="F28" s="16" t="s">
        <v>1716</v>
      </c>
      <c r="G28" s="18">
        <v>5.6</v>
      </c>
      <c r="H28" s="16" t="s">
        <v>81</v>
      </c>
      <c r="I28" s="18">
        <v>6.5</v>
      </c>
      <c r="J28" s="18">
        <v>1.1599999999999999</v>
      </c>
      <c r="K28" s="18">
        <v>501501.2</v>
      </c>
      <c r="L28" s="18">
        <v>149.91</v>
      </c>
      <c r="M28" s="18">
        <v>751.8</v>
      </c>
      <c r="N28" s="18">
        <v>1.3785493736613319</v>
      </c>
      <c r="O28" s="18">
        <v>0.10261827428357792</v>
      </c>
      <c r="P28" s="16"/>
    </row>
    <row r="29" spans="1:16" x14ac:dyDescent="0.2">
      <c r="A29" s="16"/>
      <c r="B29" s="17" t="s">
        <v>1727</v>
      </c>
      <c r="C29" s="16" t="s">
        <v>1535</v>
      </c>
      <c r="D29" s="45">
        <v>100050822</v>
      </c>
      <c r="E29" s="17" t="s">
        <v>204</v>
      </c>
      <c r="F29" s="16" t="s">
        <v>80</v>
      </c>
      <c r="G29" s="18">
        <v>5.6</v>
      </c>
      <c r="H29" s="16" t="s">
        <v>81</v>
      </c>
      <c r="I29" s="18">
        <v>6.5</v>
      </c>
      <c r="J29" s="18">
        <v>1.1599999999999999</v>
      </c>
      <c r="K29" s="18">
        <v>312926.82</v>
      </c>
      <c r="L29" s="18">
        <v>151.56</v>
      </c>
      <c r="M29" s="18">
        <v>474.27</v>
      </c>
      <c r="N29" s="18">
        <v>0.86965231636919382</v>
      </c>
      <c r="O29" s="18">
        <v>6.4736324746571566E-2</v>
      </c>
      <c r="P29" s="16"/>
    </row>
    <row r="30" spans="1:16" x14ac:dyDescent="0.2">
      <c r="A30" s="16"/>
      <c r="B30" s="17" t="s">
        <v>1727</v>
      </c>
      <c r="C30" s="16" t="s">
        <v>1535</v>
      </c>
      <c r="D30" s="45">
        <v>100049527</v>
      </c>
      <c r="E30" s="17" t="s">
        <v>204</v>
      </c>
      <c r="F30" s="16" t="s">
        <v>1716</v>
      </c>
      <c r="G30" s="18">
        <v>5.6</v>
      </c>
      <c r="H30" s="16" t="s">
        <v>81</v>
      </c>
      <c r="I30" s="18">
        <v>7.07</v>
      </c>
      <c r="J30" s="18">
        <v>1.1599999999999999</v>
      </c>
      <c r="K30" s="18">
        <v>403097.88</v>
      </c>
      <c r="L30" s="18">
        <v>152.30000000000001</v>
      </c>
      <c r="M30" s="18">
        <v>613.91999999999996</v>
      </c>
      <c r="N30" s="18">
        <v>1.125723638571648</v>
      </c>
      <c r="O30" s="18">
        <v>8.3798099159582543E-2</v>
      </c>
      <c r="P30" s="16"/>
    </row>
    <row r="31" spans="1:16" x14ac:dyDescent="0.2">
      <c r="A31" s="16"/>
      <c r="B31" s="17" t="s">
        <v>1727</v>
      </c>
      <c r="C31" s="16" t="s">
        <v>1535</v>
      </c>
      <c r="D31" s="45">
        <v>100050905</v>
      </c>
      <c r="E31" s="17" t="s">
        <v>204</v>
      </c>
      <c r="F31" s="16" t="s">
        <v>80</v>
      </c>
      <c r="G31" s="18">
        <v>5.6</v>
      </c>
      <c r="H31" s="16" t="s">
        <v>81</v>
      </c>
      <c r="I31" s="18">
        <v>5.74</v>
      </c>
      <c r="J31" s="18">
        <v>1.1599999999999999</v>
      </c>
      <c r="K31" s="18">
        <v>188592.65</v>
      </c>
      <c r="L31" s="18">
        <v>152.62</v>
      </c>
      <c r="M31" s="18">
        <v>287.83</v>
      </c>
      <c r="N31" s="18">
        <v>0.52778380715741047</v>
      </c>
      <c r="O31" s="18">
        <v>3.9287866303594349E-2</v>
      </c>
      <c r="P31" s="16"/>
    </row>
    <row r="32" spans="1:16" x14ac:dyDescent="0.2">
      <c r="A32" s="16"/>
      <c r="B32" s="17" t="s">
        <v>1727</v>
      </c>
      <c r="C32" s="16" t="s">
        <v>1535</v>
      </c>
      <c r="D32" s="45">
        <v>100050665</v>
      </c>
      <c r="E32" s="17" t="s">
        <v>204</v>
      </c>
      <c r="F32" s="16" t="s">
        <v>80</v>
      </c>
      <c r="G32" s="18">
        <v>5.6</v>
      </c>
      <c r="H32" s="16" t="s">
        <v>81</v>
      </c>
      <c r="I32" s="18">
        <v>6.5</v>
      </c>
      <c r="J32" s="18">
        <v>1.1599999999999999</v>
      </c>
      <c r="K32" s="18">
        <v>441137.98</v>
      </c>
      <c r="L32" s="18">
        <v>149.91</v>
      </c>
      <c r="M32" s="18">
        <v>661.31</v>
      </c>
      <c r="N32" s="18">
        <v>1.2126210246022551</v>
      </c>
      <c r="O32" s="18">
        <v>9.0266681253621847E-2</v>
      </c>
      <c r="P32" s="16"/>
    </row>
    <row r="33" spans="1:16" x14ac:dyDescent="0.2">
      <c r="A33" s="16"/>
      <c r="B33" s="17" t="s">
        <v>1727</v>
      </c>
      <c r="C33" s="16" t="s">
        <v>1535</v>
      </c>
      <c r="D33" s="45">
        <v>100049295</v>
      </c>
      <c r="E33" s="17" t="s">
        <v>204</v>
      </c>
      <c r="F33" s="16" t="s">
        <v>1716</v>
      </c>
      <c r="G33" s="18">
        <v>5.6</v>
      </c>
      <c r="H33" s="16" t="s">
        <v>81</v>
      </c>
      <c r="I33" s="18">
        <v>5.98</v>
      </c>
      <c r="J33" s="18">
        <v>1.1599999999999999</v>
      </c>
      <c r="K33" s="18">
        <v>518027.07</v>
      </c>
      <c r="L33" s="18">
        <v>156.86000000000001</v>
      </c>
      <c r="M33" s="18">
        <v>812.58</v>
      </c>
      <c r="N33" s="18">
        <v>1.4899995345167936</v>
      </c>
      <c r="O33" s="18">
        <v>0.11091454817418163</v>
      </c>
      <c r="P33" s="16"/>
    </row>
    <row r="34" spans="1:16" x14ac:dyDescent="0.2">
      <c r="A34" s="16"/>
      <c r="B34" s="17" t="s">
        <v>1727</v>
      </c>
      <c r="C34" s="16" t="s">
        <v>1535</v>
      </c>
      <c r="D34" s="45">
        <v>100048537</v>
      </c>
      <c r="E34" s="17" t="s">
        <v>204</v>
      </c>
      <c r="F34" s="16" t="s">
        <v>1716</v>
      </c>
      <c r="G34" s="18">
        <v>5.6</v>
      </c>
      <c r="H34" s="16" t="s">
        <v>81</v>
      </c>
      <c r="I34" s="18">
        <v>6.15</v>
      </c>
      <c r="J34" s="18">
        <v>1.1599999999999999</v>
      </c>
      <c r="K34" s="18">
        <v>1051947.02</v>
      </c>
      <c r="L34" s="18">
        <v>159.16999999999999</v>
      </c>
      <c r="M34" s="18">
        <v>1674.38</v>
      </c>
      <c r="N34" s="18">
        <v>3.0702520620790921</v>
      </c>
      <c r="O34" s="18">
        <v>0.22854746753782551</v>
      </c>
      <c r="P34" s="16"/>
    </row>
    <row r="35" spans="1:16" x14ac:dyDescent="0.2">
      <c r="A35" s="16"/>
      <c r="B35" s="17" t="s">
        <v>1727</v>
      </c>
      <c r="C35" s="16" t="s">
        <v>1535</v>
      </c>
      <c r="D35" s="45">
        <v>100048792</v>
      </c>
      <c r="E35" s="17" t="s">
        <v>204</v>
      </c>
      <c r="F35" s="16" t="s">
        <v>1716</v>
      </c>
      <c r="G35" s="18">
        <v>5.6</v>
      </c>
      <c r="H35" s="16" t="s">
        <v>81</v>
      </c>
      <c r="I35" s="18">
        <v>5.58</v>
      </c>
      <c r="J35" s="18">
        <v>1.1599999999999999</v>
      </c>
      <c r="K35" s="18">
        <v>698675.52</v>
      </c>
      <c r="L35" s="18">
        <v>159.63999999999999</v>
      </c>
      <c r="M35" s="18">
        <v>1115.3699999999999</v>
      </c>
      <c r="N35" s="18">
        <v>2.0452149706047353</v>
      </c>
      <c r="O35" s="18">
        <v>0.15224440620866495</v>
      </c>
      <c r="P35" s="16"/>
    </row>
    <row r="36" spans="1:16" x14ac:dyDescent="0.2">
      <c r="A36" s="16"/>
      <c r="B36" s="17" t="s">
        <v>1727</v>
      </c>
      <c r="C36" s="16" t="s">
        <v>1535</v>
      </c>
      <c r="D36" s="45">
        <v>100048206</v>
      </c>
      <c r="E36" s="17" t="s">
        <v>204</v>
      </c>
      <c r="F36" s="16" t="s">
        <v>1716</v>
      </c>
      <c r="G36" s="18">
        <v>5.6</v>
      </c>
      <c r="H36" s="16" t="s">
        <v>81</v>
      </c>
      <c r="I36" s="18">
        <v>5.97</v>
      </c>
      <c r="J36" s="18">
        <v>1.1599999999999999</v>
      </c>
      <c r="K36" s="18">
        <v>81166.84</v>
      </c>
      <c r="L36" s="18">
        <v>160.74</v>
      </c>
      <c r="M36" s="18">
        <v>130.47</v>
      </c>
      <c r="N36" s="18">
        <v>0.23923827717690077</v>
      </c>
      <c r="O36" s="18">
        <v>1.7808734032692754E-2</v>
      </c>
      <c r="P36" s="16"/>
    </row>
    <row r="37" spans="1:16" x14ac:dyDescent="0.2">
      <c r="A37" s="16"/>
      <c r="B37" s="17" t="s">
        <v>1727</v>
      </c>
      <c r="C37" s="16" t="s">
        <v>1535</v>
      </c>
      <c r="D37" s="45">
        <v>100051168</v>
      </c>
      <c r="E37" s="17" t="s">
        <v>204</v>
      </c>
      <c r="F37" s="16" t="s">
        <v>80</v>
      </c>
      <c r="G37" s="18">
        <v>5.6</v>
      </c>
      <c r="H37" s="16" t="s">
        <v>81</v>
      </c>
      <c r="I37" s="18">
        <v>5.82</v>
      </c>
      <c r="J37" s="18">
        <v>1.1599999999999999</v>
      </c>
      <c r="K37" s="18">
        <v>189638.19</v>
      </c>
      <c r="L37" s="18">
        <v>153.09</v>
      </c>
      <c r="M37" s="18">
        <v>290.32</v>
      </c>
      <c r="N37" s="18">
        <v>0.53234963309571415</v>
      </c>
      <c r="O37" s="18">
        <v>3.9627743269497667E-2</v>
      </c>
      <c r="P37" s="16"/>
    </row>
    <row r="38" spans="1:16" x14ac:dyDescent="0.2">
      <c r="A38" s="16"/>
      <c r="B38" s="17" t="s">
        <v>1727</v>
      </c>
      <c r="C38" s="16" t="s">
        <v>1535</v>
      </c>
      <c r="D38" s="45">
        <v>100047398</v>
      </c>
      <c r="E38" s="17" t="s">
        <v>204</v>
      </c>
      <c r="F38" s="16" t="s">
        <v>1716</v>
      </c>
      <c r="G38" s="18">
        <v>5.6</v>
      </c>
      <c r="H38" s="16" t="s">
        <v>81</v>
      </c>
      <c r="I38" s="18">
        <v>7.18</v>
      </c>
      <c r="J38" s="18">
        <v>1.1599999999999999</v>
      </c>
      <c r="K38" s="18">
        <v>335629.21</v>
      </c>
      <c r="L38" s="18">
        <v>161.88999999999999</v>
      </c>
      <c r="M38" s="18">
        <v>543.35</v>
      </c>
      <c r="N38" s="18">
        <v>0.99632189701900076</v>
      </c>
      <c r="O38" s="18">
        <v>7.4165521856852976E-2</v>
      </c>
      <c r="P38" s="16"/>
    </row>
    <row r="39" spans="1:16" x14ac:dyDescent="0.2">
      <c r="A39" s="16"/>
      <c r="B39" s="17" t="s">
        <v>1727</v>
      </c>
      <c r="C39" s="16" t="s">
        <v>1535</v>
      </c>
      <c r="D39" s="45">
        <v>100047547</v>
      </c>
      <c r="E39" s="17" t="s">
        <v>204</v>
      </c>
      <c r="F39" s="16" t="s">
        <v>1716</v>
      </c>
      <c r="G39" s="18">
        <v>5.6</v>
      </c>
      <c r="H39" s="16" t="s">
        <v>81</v>
      </c>
      <c r="I39" s="18">
        <v>7.18</v>
      </c>
      <c r="J39" s="18">
        <v>1.1599999999999999</v>
      </c>
      <c r="K39" s="18">
        <v>340263.12</v>
      </c>
      <c r="L39" s="18">
        <v>161.88999999999999</v>
      </c>
      <c r="M39" s="18">
        <v>550.85</v>
      </c>
      <c r="N39" s="18">
        <v>1.0100743847849758</v>
      </c>
      <c r="O39" s="18">
        <v>7.5189247657766564E-2</v>
      </c>
      <c r="P39" s="16"/>
    </row>
    <row r="40" spans="1:16" x14ac:dyDescent="0.2">
      <c r="A40" s="16"/>
      <c r="B40" s="17" t="s">
        <v>1727</v>
      </c>
      <c r="C40" s="16" t="s">
        <v>1535</v>
      </c>
      <c r="D40" s="45">
        <v>100046481</v>
      </c>
      <c r="E40" s="17" t="s">
        <v>204</v>
      </c>
      <c r="F40" s="16" t="s">
        <v>1716</v>
      </c>
      <c r="G40" s="18">
        <v>5.6</v>
      </c>
      <c r="H40" s="16" t="s">
        <v>81</v>
      </c>
      <c r="I40" s="18">
        <v>6.52</v>
      </c>
      <c r="J40" s="18">
        <v>1.1599999999999999</v>
      </c>
      <c r="K40" s="18">
        <v>22306.92</v>
      </c>
      <c r="L40" s="18">
        <v>162.05000000000001</v>
      </c>
      <c r="M40" s="18">
        <v>36.15</v>
      </c>
      <c r="N40" s="18">
        <v>6.6286991031999407E-2</v>
      </c>
      <c r="O40" s="18">
        <v>4.9343583604034872E-3</v>
      </c>
      <c r="P40" s="16"/>
    </row>
    <row r="41" spans="1:16" x14ac:dyDescent="0.2">
      <c r="A41" s="16"/>
      <c r="B41" s="17" t="s">
        <v>1727</v>
      </c>
      <c r="C41" s="16" t="s">
        <v>1535</v>
      </c>
      <c r="D41" s="45">
        <v>100049949</v>
      </c>
      <c r="E41" s="17" t="s">
        <v>204</v>
      </c>
      <c r="F41" s="16" t="s">
        <v>1716</v>
      </c>
      <c r="G41" s="18">
        <v>5.76</v>
      </c>
      <c r="H41" s="16" t="s">
        <v>81</v>
      </c>
      <c r="I41" s="18">
        <v>6.4</v>
      </c>
      <c r="J41" s="18">
        <v>1</v>
      </c>
      <c r="K41" s="18">
        <v>40554.71</v>
      </c>
      <c r="L41" s="18">
        <v>162.15</v>
      </c>
      <c r="M41" s="18">
        <v>65.760000000000005</v>
      </c>
      <c r="N41" s="18">
        <v>0.12058181273206865</v>
      </c>
      <c r="O41" s="18">
        <v>8.9760278224103283E-3</v>
      </c>
      <c r="P41" s="16"/>
    </row>
    <row r="42" spans="1:16" x14ac:dyDescent="0.2">
      <c r="A42" s="16"/>
      <c r="B42" s="17" t="s">
        <v>1727</v>
      </c>
      <c r="C42" s="16" t="s">
        <v>1535</v>
      </c>
      <c r="D42" s="45">
        <v>100046143</v>
      </c>
      <c r="E42" s="17" t="s">
        <v>204</v>
      </c>
      <c r="F42" s="16" t="s">
        <v>1716</v>
      </c>
      <c r="G42" s="18">
        <v>5.6</v>
      </c>
      <c r="H42" s="16" t="s">
        <v>81</v>
      </c>
      <c r="I42" s="18">
        <v>6.52</v>
      </c>
      <c r="J42" s="18">
        <v>1.1599999999999999</v>
      </c>
      <c r="K42" s="18">
        <v>579681.76</v>
      </c>
      <c r="L42" s="18">
        <v>162.81</v>
      </c>
      <c r="M42" s="18">
        <v>943.78</v>
      </c>
      <c r="N42" s="18">
        <v>1.7305763871695821</v>
      </c>
      <c r="O42" s="18">
        <v>0.12882292485149663</v>
      </c>
      <c r="P42" s="16"/>
    </row>
    <row r="43" spans="1:16" x14ac:dyDescent="0.2">
      <c r="A43" s="16"/>
      <c r="B43" s="17" t="s">
        <v>1727</v>
      </c>
      <c r="C43" s="16" t="s">
        <v>1535</v>
      </c>
      <c r="D43" s="45">
        <v>100046978</v>
      </c>
      <c r="E43" s="17" t="s">
        <v>204</v>
      </c>
      <c r="F43" s="16" t="s">
        <v>1716</v>
      </c>
      <c r="G43" s="18">
        <v>5.6</v>
      </c>
      <c r="H43" s="16" t="s">
        <v>81</v>
      </c>
      <c r="I43" s="18">
        <v>6.52</v>
      </c>
      <c r="J43" s="18">
        <v>1.1599999999999999</v>
      </c>
      <c r="K43" s="18">
        <v>287602.37</v>
      </c>
      <c r="L43" s="18">
        <v>161.88999999999999</v>
      </c>
      <c r="M43" s="18">
        <v>465.6</v>
      </c>
      <c r="N43" s="18">
        <v>0.85375444051172689</v>
      </c>
      <c r="O43" s="18">
        <v>6.3552897720715457E-2</v>
      </c>
      <c r="P43" s="16"/>
    </row>
    <row r="44" spans="1:16" x14ac:dyDescent="0.2">
      <c r="A44" s="16"/>
      <c r="B44" s="17" t="s">
        <v>1727</v>
      </c>
      <c r="C44" s="16" t="s">
        <v>1535</v>
      </c>
      <c r="D44" s="45">
        <v>100046895</v>
      </c>
      <c r="E44" s="17" t="s">
        <v>204</v>
      </c>
      <c r="F44" s="16" t="s">
        <v>1716</v>
      </c>
      <c r="G44" s="18">
        <v>5.6</v>
      </c>
      <c r="H44" s="16" t="s">
        <v>81</v>
      </c>
      <c r="I44" s="18">
        <v>6.63</v>
      </c>
      <c r="J44" s="18">
        <v>1.1599999999999999</v>
      </c>
      <c r="K44" s="18">
        <v>250965.79</v>
      </c>
      <c r="L44" s="18">
        <v>163.58000000000001</v>
      </c>
      <c r="M44" s="18">
        <v>410.53</v>
      </c>
      <c r="N44" s="18">
        <v>0.75277450700876114</v>
      </c>
      <c r="O44" s="18">
        <v>5.6036020406540626E-2</v>
      </c>
      <c r="P44" s="16"/>
    </row>
    <row r="45" spans="1:16" x14ac:dyDescent="0.2">
      <c r="A45" s="16"/>
      <c r="B45" s="17" t="s">
        <v>1727</v>
      </c>
      <c r="C45" s="16" t="s">
        <v>1535</v>
      </c>
      <c r="D45" s="45">
        <v>100049600</v>
      </c>
      <c r="E45" s="17" t="s">
        <v>204</v>
      </c>
      <c r="F45" s="16" t="s">
        <v>1716</v>
      </c>
      <c r="G45" s="18">
        <v>5.76</v>
      </c>
      <c r="H45" s="16" t="s">
        <v>81</v>
      </c>
      <c r="I45" s="18">
        <v>6.4</v>
      </c>
      <c r="J45" s="18">
        <v>1</v>
      </c>
      <c r="K45" s="18">
        <v>53823.25</v>
      </c>
      <c r="L45" s="18">
        <v>164.74</v>
      </c>
      <c r="M45" s="18">
        <v>88.67</v>
      </c>
      <c r="N45" s="18">
        <v>0.16259107869453354</v>
      </c>
      <c r="O45" s="18">
        <v>1.2103168902267697E-2</v>
      </c>
      <c r="P45" s="16"/>
    </row>
    <row r="46" spans="1:16" x14ac:dyDescent="0.2">
      <c r="A46" s="16"/>
      <c r="B46" s="17" t="s">
        <v>1727</v>
      </c>
      <c r="C46" s="16" t="s">
        <v>1535</v>
      </c>
      <c r="D46" s="45">
        <v>100049378</v>
      </c>
      <c r="E46" s="17" t="s">
        <v>204</v>
      </c>
      <c r="F46" s="16" t="s">
        <v>1716</v>
      </c>
      <c r="G46" s="18">
        <v>5.76</v>
      </c>
      <c r="H46" s="16" t="s">
        <v>81</v>
      </c>
      <c r="I46" s="18">
        <v>6.4</v>
      </c>
      <c r="J46" s="18">
        <v>1</v>
      </c>
      <c r="K46" s="18">
        <v>70591.19</v>
      </c>
      <c r="L46" s="18">
        <v>169.68</v>
      </c>
      <c r="M46" s="18">
        <v>119.78</v>
      </c>
      <c r="N46" s="18">
        <v>0.21963639794779777</v>
      </c>
      <c r="O46" s="18">
        <v>1.6349583524457256E-2</v>
      </c>
      <c r="P46" s="16"/>
    </row>
    <row r="47" spans="1:16" x14ac:dyDescent="0.2">
      <c r="A47" s="16"/>
      <c r="B47" s="17" t="s">
        <v>1727</v>
      </c>
      <c r="C47" s="16" t="s">
        <v>1535</v>
      </c>
      <c r="D47" s="45">
        <v>100048610</v>
      </c>
      <c r="E47" s="17" t="s">
        <v>204</v>
      </c>
      <c r="F47" s="16" t="s">
        <v>1716</v>
      </c>
      <c r="G47" s="18">
        <v>5.76</v>
      </c>
      <c r="H47" s="16" t="s">
        <v>81</v>
      </c>
      <c r="I47" s="18">
        <v>6.65</v>
      </c>
      <c r="J47" s="18">
        <v>1</v>
      </c>
      <c r="K47" s="18">
        <v>143017.28</v>
      </c>
      <c r="L47" s="18">
        <v>172.17</v>
      </c>
      <c r="M47" s="18">
        <v>246.23</v>
      </c>
      <c r="N47" s="18">
        <v>0.45150334168213596</v>
      </c>
      <c r="O47" s="18">
        <v>3.3609600527860328E-2</v>
      </c>
      <c r="P47" s="16"/>
    </row>
    <row r="48" spans="1:16" x14ac:dyDescent="0.2">
      <c r="A48" s="16"/>
      <c r="B48" s="17" t="s">
        <v>1727</v>
      </c>
      <c r="C48" s="16" t="s">
        <v>1535</v>
      </c>
      <c r="D48" s="45">
        <v>100048040</v>
      </c>
      <c r="E48" s="17" t="s">
        <v>204</v>
      </c>
      <c r="F48" s="16" t="s">
        <v>1716</v>
      </c>
      <c r="G48" s="18">
        <v>5.6</v>
      </c>
      <c r="H48" s="16" t="s">
        <v>81</v>
      </c>
      <c r="I48" s="18">
        <v>6.65</v>
      </c>
      <c r="J48" s="18">
        <v>1.1599999999999999</v>
      </c>
      <c r="K48" s="18">
        <v>319585.06</v>
      </c>
      <c r="L48" s="18">
        <v>163.16999999999999</v>
      </c>
      <c r="M48" s="18">
        <v>521.47</v>
      </c>
      <c r="N48" s="18">
        <v>0.95620130604306319</v>
      </c>
      <c r="O48" s="18">
        <v>7.1178972453654399E-2</v>
      </c>
      <c r="P48" s="16"/>
    </row>
    <row r="49" spans="1:16" x14ac:dyDescent="0.2">
      <c r="A49" s="16"/>
      <c r="B49" s="17" t="s">
        <v>1727</v>
      </c>
      <c r="C49" s="16" t="s">
        <v>1535</v>
      </c>
      <c r="D49" s="45">
        <v>100048388</v>
      </c>
      <c r="E49" s="17" t="s">
        <v>204</v>
      </c>
      <c r="F49" s="16" t="s">
        <v>1716</v>
      </c>
      <c r="G49" s="18">
        <v>5.76</v>
      </c>
      <c r="H49" s="16" t="s">
        <v>81</v>
      </c>
      <c r="I49" s="18">
        <v>6.4</v>
      </c>
      <c r="J49" s="18">
        <v>1</v>
      </c>
      <c r="K49" s="18">
        <v>11097.52</v>
      </c>
      <c r="L49" s="18">
        <v>173.88</v>
      </c>
      <c r="M49" s="18">
        <v>19.3</v>
      </c>
      <c r="N49" s="18">
        <v>3.5389735184442286E-2</v>
      </c>
      <c r="O49" s="18">
        <v>2.6343877276842967E-3</v>
      </c>
      <c r="P49" s="16"/>
    </row>
    <row r="50" spans="1:16" x14ac:dyDescent="0.2">
      <c r="A50" s="16"/>
      <c r="B50" s="17" t="s">
        <v>1727</v>
      </c>
      <c r="C50" s="16" t="s">
        <v>1535</v>
      </c>
      <c r="D50" s="45">
        <v>100047059</v>
      </c>
      <c r="E50" s="17" t="s">
        <v>204</v>
      </c>
      <c r="F50" s="16" t="s">
        <v>1716</v>
      </c>
      <c r="G50" s="18">
        <v>5.76</v>
      </c>
      <c r="H50" s="16" t="s">
        <v>81</v>
      </c>
      <c r="I50" s="18">
        <v>6.4</v>
      </c>
      <c r="J50" s="18">
        <v>1</v>
      </c>
      <c r="K50" s="18">
        <v>38242.800000000003</v>
      </c>
      <c r="L50" s="18">
        <v>175.13</v>
      </c>
      <c r="M50" s="18">
        <v>66.97</v>
      </c>
      <c r="N50" s="18">
        <v>0.12280054742497926</v>
      </c>
      <c r="O50" s="18">
        <v>9.1411889182910523E-3</v>
      </c>
      <c r="P50" s="16"/>
    </row>
    <row r="51" spans="1:16" x14ac:dyDescent="0.2">
      <c r="A51" s="16"/>
      <c r="B51" s="17" t="s">
        <v>1727</v>
      </c>
      <c r="C51" s="16" t="s">
        <v>1535</v>
      </c>
      <c r="D51" s="45">
        <v>100047216</v>
      </c>
      <c r="E51" s="17" t="s">
        <v>204</v>
      </c>
      <c r="F51" s="16" t="s">
        <v>1716</v>
      </c>
      <c r="G51" s="18">
        <v>5.76</v>
      </c>
      <c r="H51" s="16" t="s">
        <v>81</v>
      </c>
      <c r="I51" s="18">
        <v>6.4</v>
      </c>
      <c r="J51" s="18">
        <v>1</v>
      </c>
      <c r="K51" s="18">
        <v>44136.37</v>
      </c>
      <c r="L51" s="18">
        <v>175.13</v>
      </c>
      <c r="M51" s="18">
        <v>77.3</v>
      </c>
      <c r="N51" s="18">
        <v>0.14174230724131545</v>
      </c>
      <c r="O51" s="18">
        <v>1.0551200588082699E-2</v>
      </c>
      <c r="P51" s="16"/>
    </row>
    <row r="52" spans="1:16" x14ac:dyDescent="0.2">
      <c r="A52" s="16"/>
      <c r="B52" s="17" t="s">
        <v>1727</v>
      </c>
      <c r="C52" s="16" t="s">
        <v>1535</v>
      </c>
      <c r="D52" s="45">
        <v>100047620</v>
      </c>
      <c r="E52" s="17" t="s">
        <v>204</v>
      </c>
      <c r="F52" s="16" t="s">
        <v>1716</v>
      </c>
      <c r="G52" s="18">
        <v>5.76</v>
      </c>
      <c r="H52" s="16" t="s">
        <v>81</v>
      </c>
      <c r="I52" s="18">
        <v>6.4</v>
      </c>
      <c r="J52" s="18">
        <v>1</v>
      </c>
      <c r="K52" s="18">
        <v>44689.86</v>
      </c>
      <c r="L52" s="18">
        <v>175.13</v>
      </c>
      <c r="M52" s="18">
        <v>78.260000000000005</v>
      </c>
      <c r="N52" s="18">
        <v>0.14350262567536029</v>
      </c>
      <c r="O52" s="18">
        <v>1.068223749059964E-2</v>
      </c>
      <c r="P52" s="16"/>
    </row>
    <row r="53" spans="1:16" x14ac:dyDescent="0.2">
      <c r="A53" s="16"/>
      <c r="B53" s="17" t="s">
        <v>1727</v>
      </c>
      <c r="C53" s="16" t="s">
        <v>1535</v>
      </c>
      <c r="D53" s="45">
        <v>100046556</v>
      </c>
      <c r="E53" s="17" t="s">
        <v>204</v>
      </c>
      <c r="F53" s="16" t="s">
        <v>1716</v>
      </c>
      <c r="G53" s="18">
        <v>5.76</v>
      </c>
      <c r="H53" s="16" t="s">
        <v>81</v>
      </c>
      <c r="I53" s="18">
        <v>6.4</v>
      </c>
      <c r="J53" s="18">
        <v>1</v>
      </c>
      <c r="K53" s="18">
        <v>2991.17</v>
      </c>
      <c r="L53" s="18">
        <v>175.29</v>
      </c>
      <c r="M53" s="18">
        <v>5.24</v>
      </c>
      <c r="N53" s="18">
        <v>9.6084047858278534E-3</v>
      </c>
      <c r="O53" s="18">
        <v>7.1524309290495918E-4</v>
      </c>
      <c r="P53" s="16"/>
    </row>
    <row r="54" spans="1:16" x14ac:dyDescent="0.2">
      <c r="A54" s="16"/>
      <c r="B54" s="17" t="s">
        <v>1727</v>
      </c>
      <c r="C54" s="16" t="s">
        <v>1535</v>
      </c>
      <c r="D54" s="45">
        <v>100046226</v>
      </c>
      <c r="E54" s="17" t="s">
        <v>204</v>
      </c>
      <c r="F54" s="16" t="s">
        <v>1716</v>
      </c>
      <c r="G54" s="18">
        <v>5.76</v>
      </c>
      <c r="H54" s="16" t="s">
        <v>81</v>
      </c>
      <c r="I54" s="18">
        <v>6.4</v>
      </c>
      <c r="J54" s="18">
        <v>1</v>
      </c>
      <c r="K54" s="18">
        <v>77264.73</v>
      </c>
      <c r="L54" s="18">
        <v>176.12</v>
      </c>
      <c r="M54" s="18">
        <v>136.08000000000001</v>
      </c>
      <c r="N54" s="18">
        <v>0.24952513802585008</v>
      </c>
      <c r="O54" s="18">
        <v>1.8574480931776115E-2</v>
      </c>
      <c r="P54" s="16"/>
    </row>
    <row r="55" spans="1:16" x14ac:dyDescent="0.2">
      <c r="A55" s="16"/>
      <c r="B55" s="17" t="s">
        <v>1727</v>
      </c>
      <c r="C55" s="16" t="s">
        <v>1535</v>
      </c>
      <c r="D55" s="45">
        <v>100048875</v>
      </c>
      <c r="E55" s="17" t="s">
        <v>204</v>
      </c>
      <c r="F55" s="16" t="s">
        <v>1716</v>
      </c>
      <c r="G55" s="18">
        <v>5.76</v>
      </c>
      <c r="H55" s="16" t="s">
        <v>81</v>
      </c>
      <c r="I55" s="18">
        <v>6.4</v>
      </c>
      <c r="J55" s="18">
        <v>1</v>
      </c>
      <c r="K55" s="18">
        <v>96165.91</v>
      </c>
      <c r="L55" s="18">
        <v>172.68</v>
      </c>
      <c r="M55" s="18">
        <v>166.06</v>
      </c>
      <c r="N55" s="18">
        <v>0.30449841578904069</v>
      </c>
      <c r="O55" s="18">
        <v>2.2666654199961361E-2</v>
      </c>
      <c r="P55" s="16"/>
    </row>
    <row r="56" spans="1:16" x14ac:dyDescent="0.2">
      <c r="A56" s="16"/>
      <c r="B56" s="17" t="s">
        <v>1727</v>
      </c>
      <c r="C56" s="16" t="s">
        <v>1535</v>
      </c>
      <c r="D56" s="45">
        <v>100046713</v>
      </c>
      <c r="E56" s="17" t="s">
        <v>204</v>
      </c>
      <c r="F56" s="16" t="s">
        <v>1716</v>
      </c>
      <c r="G56" s="18">
        <v>5.76</v>
      </c>
      <c r="H56" s="16" t="s">
        <v>81</v>
      </c>
      <c r="I56" s="18">
        <v>6.4</v>
      </c>
      <c r="J56" s="18">
        <v>1</v>
      </c>
      <c r="K56" s="18">
        <v>33599.19</v>
      </c>
      <c r="L56" s="18">
        <v>176.96</v>
      </c>
      <c r="M56" s="18">
        <v>59.46</v>
      </c>
      <c r="N56" s="18">
        <v>0.10902972300864966</v>
      </c>
      <c r="O56" s="18">
        <v>8.1160981496429148E-3</v>
      </c>
      <c r="P56" s="16"/>
    </row>
    <row r="57" spans="1:16" x14ac:dyDescent="0.2">
      <c r="A57" s="16"/>
      <c r="B57" s="17" t="s">
        <v>1727</v>
      </c>
      <c r="C57" s="16" t="s">
        <v>1535</v>
      </c>
      <c r="D57" s="45">
        <v>100048123</v>
      </c>
      <c r="E57" s="17" t="s">
        <v>204</v>
      </c>
      <c r="F57" s="16" t="s">
        <v>1716</v>
      </c>
      <c r="G57" s="18">
        <v>5.76</v>
      </c>
      <c r="H57" s="16" t="s">
        <v>81</v>
      </c>
      <c r="I57" s="18">
        <v>6.4</v>
      </c>
      <c r="J57" s="18">
        <v>1</v>
      </c>
      <c r="K57" s="18">
        <v>42859.58</v>
      </c>
      <c r="L57" s="18">
        <v>176.5</v>
      </c>
      <c r="M57" s="18">
        <v>75.650000000000006</v>
      </c>
      <c r="N57" s="18">
        <v>0.138716759932801</v>
      </c>
      <c r="O57" s="18">
        <v>1.0325980911881713E-2</v>
      </c>
      <c r="P57" s="16"/>
    </row>
    <row r="58" spans="1:16" x14ac:dyDescent="0.2">
      <c r="A58" s="16"/>
      <c r="B58" s="17" t="s">
        <v>1729</v>
      </c>
      <c r="C58" s="16" t="s">
        <v>1535</v>
      </c>
      <c r="D58" s="45">
        <v>100198027</v>
      </c>
      <c r="E58" s="17" t="s">
        <v>204</v>
      </c>
      <c r="F58" s="16" t="s">
        <v>1717</v>
      </c>
      <c r="G58" s="18">
        <v>2.21</v>
      </c>
      <c r="H58" s="16" t="s">
        <v>81</v>
      </c>
      <c r="I58" s="18">
        <v>3.21</v>
      </c>
      <c r="J58" s="18">
        <v>0.9</v>
      </c>
      <c r="K58" s="18">
        <v>2141700</v>
      </c>
      <c r="L58" s="18">
        <v>105.39</v>
      </c>
      <c r="M58" s="18">
        <v>2257.14</v>
      </c>
      <c r="N58" s="18">
        <v>4.1388386981457028</v>
      </c>
      <c r="O58" s="18">
        <v>0.30809232723654573</v>
      </c>
      <c r="P58" s="16"/>
    </row>
    <row r="59" spans="1:16" x14ac:dyDescent="0.2">
      <c r="A59" s="16"/>
      <c r="B59" s="17" t="s">
        <v>1728</v>
      </c>
      <c r="C59" s="16" t="s">
        <v>1535</v>
      </c>
      <c r="D59" s="45">
        <v>60330925</v>
      </c>
      <c r="E59" s="17" t="s">
        <v>204</v>
      </c>
      <c r="F59" s="16" t="s">
        <v>80</v>
      </c>
      <c r="G59" s="18">
        <v>1.8</v>
      </c>
      <c r="H59" s="16" t="s">
        <v>44</v>
      </c>
      <c r="I59" s="18">
        <v>3.52</v>
      </c>
      <c r="J59" s="18">
        <v>2.54</v>
      </c>
      <c r="K59" s="18">
        <v>213400.01</v>
      </c>
      <c r="L59" s="18">
        <v>103.69</v>
      </c>
      <c r="M59" s="18">
        <v>851.02</v>
      </c>
      <c r="N59" s="18">
        <v>1.5604856184800038</v>
      </c>
      <c r="O59" s="18">
        <v>0.11616148414579741</v>
      </c>
      <c r="P59" s="16"/>
    </row>
    <row r="60" spans="1:16" x14ac:dyDescent="0.2">
      <c r="A60" s="16"/>
      <c r="B60" s="17" t="s">
        <v>1732</v>
      </c>
      <c r="C60" s="16" t="s">
        <v>1535</v>
      </c>
      <c r="D60" s="45">
        <v>100338607</v>
      </c>
      <c r="E60" s="17" t="s">
        <v>216</v>
      </c>
      <c r="F60" s="16" t="s">
        <v>1717</v>
      </c>
      <c r="G60" s="18">
        <v>0.88</v>
      </c>
      <c r="H60" s="16" t="s">
        <v>81</v>
      </c>
      <c r="I60" s="18">
        <v>3.82</v>
      </c>
      <c r="J60" s="18">
        <v>0.9</v>
      </c>
      <c r="K60" s="18">
        <v>832000</v>
      </c>
      <c r="L60" s="18">
        <v>103.69</v>
      </c>
      <c r="M60" s="18">
        <v>862.7</v>
      </c>
      <c r="N60" s="18">
        <v>1.5819028260942156</v>
      </c>
      <c r="O60" s="18">
        <v>0.11775576645975351</v>
      </c>
      <c r="P60" s="16"/>
    </row>
    <row r="61" spans="1:16" x14ac:dyDescent="0.2">
      <c r="A61" s="16"/>
      <c r="B61" s="17" t="s">
        <v>1732</v>
      </c>
      <c r="C61" s="16" t="s">
        <v>1535</v>
      </c>
      <c r="D61" s="45">
        <v>100322437</v>
      </c>
      <c r="E61" s="17" t="s">
        <v>216</v>
      </c>
      <c r="F61" s="16" t="s">
        <v>1717</v>
      </c>
      <c r="G61" s="18">
        <v>5.0999999999999996</v>
      </c>
      <c r="H61" s="16" t="s">
        <v>81</v>
      </c>
      <c r="I61" s="18">
        <v>3.87</v>
      </c>
      <c r="J61" s="18">
        <v>1.04</v>
      </c>
      <c r="K61" s="18">
        <v>658760</v>
      </c>
      <c r="L61" s="18">
        <v>115.28</v>
      </c>
      <c r="M61" s="18">
        <v>759.42</v>
      </c>
      <c r="N61" s="18">
        <v>1.3925219012315626</v>
      </c>
      <c r="O61" s="18">
        <v>0.10365837969730614</v>
      </c>
      <c r="P61" s="16"/>
    </row>
    <row r="62" spans="1:16" x14ac:dyDescent="0.2">
      <c r="A62" s="16"/>
      <c r="B62" s="17" t="s">
        <v>1730</v>
      </c>
      <c r="C62" s="16" t="s">
        <v>1535</v>
      </c>
      <c r="D62" s="45">
        <v>60615184</v>
      </c>
      <c r="E62" s="17" t="s">
        <v>216</v>
      </c>
      <c r="F62" s="16" t="s">
        <v>1716</v>
      </c>
      <c r="G62" s="18">
        <v>6.35</v>
      </c>
      <c r="H62" s="16" t="s">
        <v>44</v>
      </c>
      <c r="I62" s="18">
        <v>4.2300000000000004</v>
      </c>
      <c r="J62" s="18">
        <v>4.4800000000000004</v>
      </c>
      <c r="K62" s="18">
        <v>209000</v>
      </c>
      <c r="L62" s="18">
        <v>104.99</v>
      </c>
      <c r="M62" s="18">
        <v>843.92</v>
      </c>
      <c r="N62" s="18">
        <v>1.547466596728214</v>
      </c>
      <c r="O62" s="18">
        <v>0.11519235705426586</v>
      </c>
      <c r="P62" s="16"/>
    </row>
    <row r="63" spans="1:16" x14ac:dyDescent="0.2">
      <c r="A63" s="16"/>
      <c r="B63" s="17" t="s">
        <v>1733</v>
      </c>
      <c r="C63" s="16" t="s">
        <v>1535</v>
      </c>
      <c r="D63" s="45">
        <v>100210632</v>
      </c>
      <c r="E63" s="17" t="s">
        <v>216</v>
      </c>
      <c r="F63" s="16" t="s">
        <v>80</v>
      </c>
      <c r="G63" s="18">
        <v>3.83</v>
      </c>
      <c r="H63" s="16" t="s">
        <v>81</v>
      </c>
      <c r="I63" s="18">
        <v>3.88</v>
      </c>
      <c r="J63" s="18">
        <v>2.57</v>
      </c>
      <c r="K63" s="18">
        <v>1200000</v>
      </c>
      <c r="L63" s="18">
        <v>105.21</v>
      </c>
      <c r="M63" s="18">
        <v>1262.52</v>
      </c>
      <c r="N63" s="18">
        <v>2.3150387805731643</v>
      </c>
      <c r="O63" s="18">
        <v>0.17232990642258952</v>
      </c>
      <c r="P63" s="16"/>
    </row>
    <row r="64" spans="1:16" x14ac:dyDescent="0.2">
      <c r="A64" s="16"/>
      <c r="B64" s="17" t="s">
        <v>1731</v>
      </c>
      <c r="C64" s="16" t="s">
        <v>1535</v>
      </c>
      <c r="D64" s="45">
        <v>60615515</v>
      </c>
      <c r="E64" s="17" t="s">
        <v>216</v>
      </c>
      <c r="F64" s="16" t="s">
        <v>80</v>
      </c>
      <c r="G64" s="18">
        <v>3.37</v>
      </c>
      <c r="H64" s="16" t="s">
        <v>81</v>
      </c>
      <c r="I64" s="18">
        <v>4.2300000000000004</v>
      </c>
      <c r="J64" s="18">
        <v>4.16</v>
      </c>
      <c r="K64" s="18">
        <v>137915.28</v>
      </c>
      <c r="L64" s="18">
        <v>395.02</v>
      </c>
      <c r="M64" s="18">
        <v>544.79999999999995</v>
      </c>
      <c r="N64" s="18">
        <v>0.99898071132042254</v>
      </c>
      <c r="O64" s="18">
        <v>7.4363442178362923E-2</v>
      </c>
      <c r="P64" s="16"/>
    </row>
    <row r="65" spans="1:16" x14ac:dyDescent="0.2">
      <c r="A65" s="16"/>
      <c r="B65" s="17" t="s">
        <v>1731</v>
      </c>
      <c r="C65" s="16" t="s">
        <v>1535</v>
      </c>
      <c r="D65" s="45">
        <v>100270529</v>
      </c>
      <c r="E65" s="17" t="s">
        <v>216</v>
      </c>
      <c r="F65" s="16" t="s">
        <v>1716</v>
      </c>
      <c r="G65" s="18">
        <v>6.51</v>
      </c>
      <c r="H65" s="16" t="s">
        <v>81</v>
      </c>
      <c r="I65" s="18">
        <v>2.36</v>
      </c>
      <c r="J65" s="18">
        <v>1.72</v>
      </c>
      <c r="K65" s="18">
        <v>1122454.3700000001</v>
      </c>
      <c r="L65" s="18">
        <v>104.24</v>
      </c>
      <c r="M65" s="18">
        <v>1170.05</v>
      </c>
      <c r="N65" s="18">
        <v>2.1454797747438703</v>
      </c>
      <c r="O65" s="18">
        <v>0.15970804978119227</v>
      </c>
      <c r="P65" s="16"/>
    </row>
    <row r="66" spans="1:16" x14ac:dyDescent="0.2">
      <c r="A66" s="16"/>
      <c r="B66" s="17" t="s">
        <v>1735</v>
      </c>
      <c r="C66" s="16" t="s">
        <v>1535</v>
      </c>
      <c r="D66" s="45">
        <v>100284728</v>
      </c>
      <c r="E66" s="17" t="s">
        <v>274</v>
      </c>
      <c r="F66" s="16" t="s">
        <v>1716</v>
      </c>
      <c r="G66" s="18">
        <v>7.02</v>
      </c>
      <c r="H66" s="16" t="s">
        <v>81</v>
      </c>
      <c r="I66" s="18">
        <v>5.5</v>
      </c>
      <c r="J66" s="18">
        <v>2.06</v>
      </c>
      <c r="K66" s="18">
        <v>55148.17</v>
      </c>
      <c r="L66" s="18">
        <v>107.14</v>
      </c>
      <c r="M66" s="18">
        <v>59.09</v>
      </c>
      <c r="N66" s="18">
        <v>0.10835126694552823</v>
      </c>
      <c r="O66" s="18">
        <v>8.0655943434645126E-3</v>
      </c>
      <c r="P66" s="16"/>
    </row>
    <row r="67" spans="1:16" x14ac:dyDescent="0.2">
      <c r="A67" s="16"/>
      <c r="B67" s="17" t="s">
        <v>1735</v>
      </c>
      <c r="C67" s="16" t="s">
        <v>1535</v>
      </c>
      <c r="D67" s="45">
        <v>100285717</v>
      </c>
      <c r="E67" s="17" t="s">
        <v>274</v>
      </c>
      <c r="F67" s="16" t="s">
        <v>1716</v>
      </c>
      <c r="G67" s="18">
        <v>6.95</v>
      </c>
      <c r="H67" s="16" t="s">
        <v>81</v>
      </c>
      <c r="I67" s="18">
        <v>5.5</v>
      </c>
      <c r="J67" s="18">
        <v>2.46</v>
      </c>
      <c r="K67" s="18">
        <v>57799.31</v>
      </c>
      <c r="L67" s="18">
        <v>107.14</v>
      </c>
      <c r="M67" s="18">
        <v>61.93</v>
      </c>
      <c r="N67" s="18">
        <v>0.11355887564624408</v>
      </c>
      <c r="O67" s="18">
        <v>8.4532451800771232E-3</v>
      </c>
      <c r="P67" s="16"/>
    </row>
    <row r="68" spans="1:16" x14ac:dyDescent="0.2">
      <c r="A68" s="16"/>
      <c r="B68" s="17" t="s">
        <v>1735</v>
      </c>
      <c r="C68" s="16" t="s">
        <v>1535</v>
      </c>
      <c r="D68" s="45">
        <v>100287044</v>
      </c>
      <c r="E68" s="17" t="s">
        <v>274</v>
      </c>
      <c r="F68" s="16" t="s">
        <v>1716</v>
      </c>
      <c r="G68" s="18">
        <v>7.01</v>
      </c>
      <c r="H68" s="16" t="s">
        <v>81</v>
      </c>
      <c r="I68" s="18">
        <v>5.5</v>
      </c>
      <c r="J68" s="18">
        <v>2.14</v>
      </c>
      <c r="K68" s="18">
        <v>40352.51</v>
      </c>
      <c r="L68" s="18">
        <v>107.14</v>
      </c>
      <c r="M68" s="18">
        <v>43.23</v>
      </c>
      <c r="N68" s="18">
        <v>7.9269339483079779E-2</v>
      </c>
      <c r="O68" s="18">
        <v>5.9007555164659132E-3</v>
      </c>
      <c r="P68" s="16"/>
    </row>
    <row r="69" spans="1:16" x14ac:dyDescent="0.2">
      <c r="A69" s="16"/>
      <c r="B69" s="17" t="s">
        <v>1735</v>
      </c>
      <c r="C69" s="16" t="s">
        <v>1535</v>
      </c>
      <c r="D69" s="45">
        <v>100348432</v>
      </c>
      <c r="E69" s="17" t="s">
        <v>274</v>
      </c>
      <c r="F69" s="16" t="s">
        <v>80</v>
      </c>
      <c r="G69" s="18">
        <v>7.08</v>
      </c>
      <c r="H69" s="16" t="s">
        <v>81</v>
      </c>
      <c r="I69" s="18">
        <v>5.5</v>
      </c>
      <c r="J69" s="18">
        <v>1.75</v>
      </c>
      <c r="K69" s="18">
        <v>76265.58</v>
      </c>
      <c r="L69" s="18">
        <v>107.65</v>
      </c>
      <c r="M69" s="18">
        <v>82.1</v>
      </c>
      <c r="N69" s="18">
        <v>0.15054389941153945</v>
      </c>
      <c r="O69" s="18">
        <v>1.1206385100667394E-2</v>
      </c>
      <c r="P69" s="16"/>
    </row>
    <row r="70" spans="1:16" x14ac:dyDescent="0.2">
      <c r="A70" s="16"/>
      <c r="B70" s="17" t="s">
        <v>1735</v>
      </c>
      <c r="C70" s="16" t="s">
        <v>1535</v>
      </c>
      <c r="D70" s="45">
        <v>100247865</v>
      </c>
      <c r="E70" s="17" t="s">
        <v>274</v>
      </c>
      <c r="F70" s="16" t="s">
        <v>1716</v>
      </c>
      <c r="G70" s="18">
        <v>7.17</v>
      </c>
      <c r="H70" s="16" t="s">
        <v>81</v>
      </c>
      <c r="I70" s="18">
        <v>5.5</v>
      </c>
      <c r="J70" s="18">
        <v>1.22</v>
      </c>
      <c r="K70" s="18">
        <v>79209.539999999994</v>
      </c>
      <c r="L70" s="18">
        <v>107.87</v>
      </c>
      <c r="M70" s="18">
        <v>85.44</v>
      </c>
      <c r="N70" s="18">
        <v>0.15666834062998697</v>
      </c>
      <c r="O70" s="18">
        <v>1.1662284324007578E-2</v>
      </c>
      <c r="P70" s="16"/>
    </row>
    <row r="71" spans="1:16" x14ac:dyDescent="0.2">
      <c r="A71" s="16"/>
      <c r="B71" s="17" t="s">
        <v>1735</v>
      </c>
      <c r="C71" s="16" t="s">
        <v>1535</v>
      </c>
      <c r="D71" s="45">
        <v>100348010</v>
      </c>
      <c r="E71" s="17" t="s">
        <v>274</v>
      </c>
      <c r="F71" s="16" t="s">
        <v>80</v>
      </c>
      <c r="G71" s="18">
        <v>7.08</v>
      </c>
      <c r="H71" s="16" t="s">
        <v>81</v>
      </c>
      <c r="I71" s="18">
        <v>5.5</v>
      </c>
      <c r="J71" s="18">
        <v>1.72</v>
      </c>
      <c r="K71" s="18">
        <v>49197.96</v>
      </c>
      <c r="L71" s="18">
        <v>107.46</v>
      </c>
      <c r="M71" s="18">
        <v>52.87</v>
      </c>
      <c r="N71" s="18">
        <v>9.6945870424946304E-2</v>
      </c>
      <c r="O71" s="18">
        <v>7.2165844125735099E-3</v>
      </c>
      <c r="P71" s="16"/>
    </row>
    <row r="72" spans="1:16" x14ac:dyDescent="0.2">
      <c r="A72" s="16"/>
      <c r="B72" s="17" t="s">
        <v>1735</v>
      </c>
      <c r="C72" s="16" t="s">
        <v>1535</v>
      </c>
      <c r="D72" s="45">
        <v>100248103</v>
      </c>
      <c r="E72" s="17" t="s">
        <v>274</v>
      </c>
      <c r="F72" s="16" t="s">
        <v>80</v>
      </c>
      <c r="G72" s="18">
        <v>7.17</v>
      </c>
      <c r="H72" s="16" t="s">
        <v>81</v>
      </c>
      <c r="I72" s="18">
        <v>5.5</v>
      </c>
      <c r="J72" s="18">
        <v>1.25</v>
      </c>
      <c r="K72" s="18">
        <v>35125.54</v>
      </c>
      <c r="L72" s="18">
        <v>108.18</v>
      </c>
      <c r="M72" s="18">
        <v>38</v>
      </c>
      <c r="N72" s="18">
        <v>6.9679271347606569E-2</v>
      </c>
      <c r="O72" s="18">
        <v>5.1868773912955059E-3</v>
      </c>
      <c r="P72" s="16"/>
    </row>
    <row r="73" spans="1:16" x14ac:dyDescent="0.2">
      <c r="A73" s="16"/>
      <c r="B73" s="17" t="s">
        <v>1735</v>
      </c>
      <c r="C73" s="16" t="s">
        <v>1535</v>
      </c>
      <c r="D73" s="45">
        <v>100333087</v>
      </c>
      <c r="E73" s="17" t="s">
        <v>274</v>
      </c>
      <c r="F73" s="16" t="s">
        <v>1716</v>
      </c>
      <c r="G73" s="18">
        <v>7.17</v>
      </c>
      <c r="H73" s="16" t="s">
        <v>81</v>
      </c>
      <c r="I73" s="18">
        <v>5.5</v>
      </c>
      <c r="J73" s="18">
        <v>1.23</v>
      </c>
      <c r="K73" s="18">
        <v>43047.040000000001</v>
      </c>
      <c r="L73" s="18">
        <v>107.87</v>
      </c>
      <c r="M73" s="18">
        <v>46.43</v>
      </c>
      <c r="N73" s="18">
        <v>8.5137067596562449E-2</v>
      </c>
      <c r="O73" s="18">
        <v>6.3375451915223769E-3</v>
      </c>
      <c r="P73" s="16"/>
    </row>
    <row r="74" spans="1:16" x14ac:dyDescent="0.2">
      <c r="A74" s="16"/>
      <c r="B74" s="17" t="s">
        <v>1735</v>
      </c>
      <c r="C74" s="16" t="s">
        <v>1535</v>
      </c>
      <c r="D74" s="45">
        <v>100289511</v>
      </c>
      <c r="E74" s="17" t="s">
        <v>274</v>
      </c>
      <c r="F74" s="16" t="s">
        <v>1716</v>
      </c>
      <c r="G74" s="18">
        <v>6.9</v>
      </c>
      <c r="H74" s="16" t="s">
        <v>81</v>
      </c>
      <c r="I74" s="18">
        <v>5.5</v>
      </c>
      <c r="J74" s="18">
        <v>2.73</v>
      </c>
      <c r="K74" s="18">
        <v>58924.67</v>
      </c>
      <c r="L74" s="18">
        <v>112.28</v>
      </c>
      <c r="M74" s="18">
        <v>66.16</v>
      </c>
      <c r="N74" s="18">
        <v>0.12131527874625395</v>
      </c>
      <c r="O74" s="18">
        <v>9.0306265317923861E-3</v>
      </c>
      <c r="P74" s="16"/>
    </row>
    <row r="75" spans="1:16" x14ac:dyDescent="0.2">
      <c r="A75" s="16"/>
      <c r="B75" s="17" t="s">
        <v>1735</v>
      </c>
      <c r="C75" s="16" t="s">
        <v>1535</v>
      </c>
      <c r="D75" s="45">
        <v>100289776</v>
      </c>
      <c r="E75" s="17" t="s">
        <v>274</v>
      </c>
      <c r="F75" s="16" t="s">
        <v>1716</v>
      </c>
      <c r="G75" s="18">
        <v>6.86</v>
      </c>
      <c r="H75" s="16" t="s">
        <v>81</v>
      </c>
      <c r="I75" s="18">
        <v>5.5</v>
      </c>
      <c r="J75" s="18">
        <v>2.96</v>
      </c>
      <c r="K75" s="18">
        <v>115103.95</v>
      </c>
      <c r="L75" s="18">
        <v>112.28</v>
      </c>
      <c r="M75" s="18">
        <v>129.24</v>
      </c>
      <c r="N75" s="18">
        <v>0.2369828691832809</v>
      </c>
      <c r="O75" s="18">
        <v>1.7640843001342926E-2</v>
      </c>
      <c r="P75" s="16"/>
    </row>
    <row r="76" spans="1:16" x14ac:dyDescent="0.2">
      <c r="A76" s="16"/>
      <c r="B76" s="17" t="s">
        <v>1735</v>
      </c>
      <c r="C76" s="16" t="s">
        <v>1535</v>
      </c>
      <c r="D76" s="45">
        <v>100330844</v>
      </c>
      <c r="E76" s="17" t="s">
        <v>274</v>
      </c>
      <c r="F76" s="16" t="s">
        <v>1716</v>
      </c>
      <c r="G76" s="18">
        <v>7.16</v>
      </c>
      <c r="H76" s="16" t="s">
        <v>81</v>
      </c>
      <c r="I76" s="18">
        <v>5.59</v>
      </c>
      <c r="J76" s="18">
        <v>1.22</v>
      </c>
      <c r="K76" s="18">
        <v>27754.080000000002</v>
      </c>
      <c r="L76" s="18">
        <v>112.28</v>
      </c>
      <c r="M76" s="18">
        <v>31.16</v>
      </c>
      <c r="N76" s="18">
        <v>5.7137002505037386E-2</v>
      </c>
      <c r="O76" s="18">
        <v>4.2532394608623151E-3</v>
      </c>
      <c r="P76" s="16"/>
    </row>
    <row r="77" spans="1:16" x14ac:dyDescent="0.2">
      <c r="A77" s="16"/>
      <c r="B77" s="17" t="s">
        <v>1735</v>
      </c>
      <c r="C77" s="16" t="s">
        <v>1535</v>
      </c>
      <c r="D77" s="45">
        <v>100332410</v>
      </c>
      <c r="E77" s="17" t="s">
        <v>274</v>
      </c>
      <c r="F77" s="16" t="s">
        <v>1716</v>
      </c>
      <c r="G77" s="18">
        <v>7.16</v>
      </c>
      <c r="H77" s="16" t="s">
        <v>81</v>
      </c>
      <c r="I77" s="18">
        <v>5.54</v>
      </c>
      <c r="J77" s="18">
        <v>1.27</v>
      </c>
      <c r="K77" s="18">
        <v>61113.67</v>
      </c>
      <c r="L77" s="18">
        <v>112.28</v>
      </c>
      <c r="M77" s="18">
        <v>68.62</v>
      </c>
      <c r="N77" s="18">
        <v>0.12582609473349377</v>
      </c>
      <c r="O77" s="18">
        <v>9.3664085944920421E-3</v>
      </c>
      <c r="P77" s="16"/>
    </row>
    <row r="78" spans="1:16" x14ac:dyDescent="0.2">
      <c r="A78" s="16"/>
      <c r="B78" s="17" t="s">
        <v>1735</v>
      </c>
      <c r="C78" s="16" t="s">
        <v>1535</v>
      </c>
      <c r="D78" s="45">
        <v>100343300</v>
      </c>
      <c r="E78" s="17" t="s">
        <v>274</v>
      </c>
      <c r="F78" s="16" t="s">
        <v>80</v>
      </c>
      <c r="G78" s="18">
        <v>7.16</v>
      </c>
      <c r="H78" s="16" t="s">
        <v>81</v>
      </c>
      <c r="I78" s="18">
        <v>5.5</v>
      </c>
      <c r="J78" s="18">
        <v>1.29</v>
      </c>
      <c r="K78" s="18">
        <v>44291.9</v>
      </c>
      <c r="L78" s="18">
        <v>112.28</v>
      </c>
      <c r="M78" s="18">
        <v>49.73</v>
      </c>
      <c r="N78" s="18">
        <v>9.1188162213591425E-2</v>
      </c>
      <c r="O78" s="18">
        <v>6.7879845439243547E-3</v>
      </c>
      <c r="P78" s="16"/>
    </row>
    <row r="79" spans="1:16" x14ac:dyDescent="0.2">
      <c r="A79" s="16"/>
      <c r="B79" s="17" t="s">
        <v>1735</v>
      </c>
      <c r="C79" s="16" t="s">
        <v>1535</v>
      </c>
      <c r="D79" s="45">
        <v>100247527</v>
      </c>
      <c r="E79" s="17" t="s">
        <v>274</v>
      </c>
      <c r="F79" s="16" t="s">
        <v>1716</v>
      </c>
      <c r="G79" s="18">
        <v>7.16</v>
      </c>
      <c r="H79" s="16" t="s">
        <v>81</v>
      </c>
      <c r="I79" s="18">
        <v>5.53</v>
      </c>
      <c r="J79" s="18">
        <v>1.25</v>
      </c>
      <c r="K79" s="18">
        <v>105011.09</v>
      </c>
      <c r="L79" s="18">
        <v>112.28</v>
      </c>
      <c r="M79" s="18">
        <v>117.91</v>
      </c>
      <c r="N79" s="18">
        <v>0.21620744433148131</v>
      </c>
      <c r="O79" s="18">
        <v>1.6094334558096134E-2</v>
      </c>
      <c r="P79" s="16"/>
    </row>
    <row r="80" spans="1:16" x14ac:dyDescent="0.2">
      <c r="A80" s="16"/>
      <c r="B80" s="17" t="s">
        <v>1735</v>
      </c>
      <c r="C80" s="16" t="s">
        <v>1535</v>
      </c>
      <c r="D80" s="45">
        <v>100286889</v>
      </c>
      <c r="E80" s="17" t="s">
        <v>274</v>
      </c>
      <c r="F80" s="16" t="s">
        <v>1716</v>
      </c>
      <c r="G80" s="18">
        <v>6.74</v>
      </c>
      <c r="H80" s="16" t="s">
        <v>81</v>
      </c>
      <c r="I80" s="18">
        <v>5.5</v>
      </c>
      <c r="J80" s="18">
        <v>3.63</v>
      </c>
      <c r="K80" s="18">
        <v>7586.34</v>
      </c>
      <c r="L80" s="18">
        <v>113.72</v>
      </c>
      <c r="M80" s="18">
        <v>8.6300000000000008</v>
      </c>
      <c r="N80" s="18">
        <v>1.5824529256048547E-2</v>
      </c>
      <c r="O80" s="18">
        <v>1.1779671549179004E-3</v>
      </c>
      <c r="P80" s="16"/>
    </row>
    <row r="81" spans="1:16" x14ac:dyDescent="0.2">
      <c r="A81" s="16"/>
      <c r="B81" s="17" t="s">
        <v>1735</v>
      </c>
      <c r="C81" s="16" t="s">
        <v>1535</v>
      </c>
      <c r="D81" s="45">
        <v>100286624</v>
      </c>
      <c r="E81" s="17" t="s">
        <v>274</v>
      </c>
      <c r="F81" s="16" t="s">
        <v>1716</v>
      </c>
      <c r="G81" s="18">
        <v>6.77</v>
      </c>
      <c r="H81" s="16" t="s">
        <v>81</v>
      </c>
      <c r="I81" s="18">
        <v>5.5</v>
      </c>
      <c r="J81" s="18">
        <v>3.5</v>
      </c>
      <c r="K81" s="18">
        <v>13493</v>
      </c>
      <c r="L81" s="18">
        <v>114.7</v>
      </c>
      <c r="M81" s="18">
        <v>15.48</v>
      </c>
      <c r="N81" s="18">
        <v>2.8385134748972363E-2</v>
      </c>
      <c r="O81" s="18">
        <v>2.1129700530856427E-3</v>
      </c>
      <c r="P81" s="16"/>
    </row>
    <row r="82" spans="1:16" x14ac:dyDescent="0.2">
      <c r="A82" s="16"/>
      <c r="B82" s="17" t="s">
        <v>1735</v>
      </c>
      <c r="C82" s="16" t="s">
        <v>1535</v>
      </c>
      <c r="D82" s="45">
        <v>100289362</v>
      </c>
      <c r="E82" s="17" t="s">
        <v>274</v>
      </c>
      <c r="F82" s="16" t="s">
        <v>1716</v>
      </c>
      <c r="G82" s="18">
        <v>6.8</v>
      </c>
      <c r="H82" s="16" t="s">
        <v>81</v>
      </c>
      <c r="I82" s="18">
        <v>5.5</v>
      </c>
      <c r="J82" s="18">
        <v>3.34</v>
      </c>
      <c r="K82" s="18">
        <v>8851.98</v>
      </c>
      <c r="L82" s="18">
        <v>115.91</v>
      </c>
      <c r="M82" s="18">
        <v>10.26</v>
      </c>
      <c r="N82" s="18">
        <v>1.8813403263853775E-2</v>
      </c>
      <c r="O82" s="18">
        <v>1.4004568956497866E-3</v>
      </c>
      <c r="P82" s="16"/>
    </row>
    <row r="83" spans="1:16" x14ac:dyDescent="0.2">
      <c r="A83" s="16"/>
      <c r="B83" s="17" t="s">
        <v>1735</v>
      </c>
      <c r="C83" s="16" t="s">
        <v>1535</v>
      </c>
      <c r="D83" s="45">
        <v>100289107</v>
      </c>
      <c r="E83" s="17" t="s">
        <v>274</v>
      </c>
      <c r="F83" s="16" t="s">
        <v>1716</v>
      </c>
      <c r="G83" s="18">
        <v>6.81</v>
      </c>
      <c r="H83" s="16" t="s">
        <v>81</v>
      </c>
      <c r="I83" s="18">
        <v>5.5</v>
      </c>
      <c r="J83" s="18">
        <v>3.25</v>
      </c>
      <c r="K83" s="18">
        <v>22553.89</v>
      </c>
      <c r="L83" s="18">
        <v>116.56</v>
      </c>
      <c r="M83" s="18">
        <v>26.29</v>
      </c>
      <c r="N83" s="18">
        <v>4.8207053782330971E-2</v>
      </c>
      <c r="O83" s="18">
        <v>3.5885001741357584E-3</v>
      </c>
      <c r="P83" s="16"/>
    </row>
    <row r="84" spans="1:16" x14ac:dyDescent="0.2">
      <c r="A84" s="16"/>
      <c r="B84" s="17" t="s">
        <v>1735</v>
      </c>
      <c r="C84" s="16" t="s">
        <v>1535</v>
      </c>
      <c r="D84" s="45">
        <v>100286210</v>
      </c>
      <c r="E84" s="17" t="s">
        <v>274</v>
      </c>
      <c r="F84" s="16" t="s">
        <v>1716</v>
      </c>
      <c r="G84" s="18">
        <v>6.87</v>
      </c>
      <c r="H84" s="16" t="s">
        <v>81</v>
      </c>
      <c r="I84" s="18">
        <v>5.5</v>
      </c>
      <c r="J84" s="18">
        <v>2.94</v>
      </c>
      <c r="K84" s="18">
        <v>21433.43</v>
      </c>
      <c r="L84" s="18">
        <v>119.05</v>
      </c>
      <c r="M84" s="18">
        <v>25.52</v>
      </c>
      <c r="N84" s="18">
        <v>4.6795131705024202E-2</v>
      </c>
      <c r="O84" s="18">
        <v>3.4833976585752977E-3</v>
      </c>
      <c r="P84" s="16"/>
    </row>
    <row r="85" spans="1:16" x14ac:dyDescent="0.2">
      <c r="A85" s="16"/>
      <c r="B85" s="17" t="s">
        <v>1735</v>
      </c>
      <c r="C85" s="16" t="s">
        <v>1535</v>
      </c>
      <c r="D85" s="45">
        <v>100286137</v>
      </c>
      <c r="E85" s="17" t="s">
        <v>274</v>
      </c>
      <c r="F85" s="16" t="s">
        <v>1716</v>
      </c>
      <c r="G85" s="18">
        <v>6.91</v>
      </c>
      <c r="H85" s="16" t="s">
        <v>81</v>
      </c>
      <c r="I85" s="18">
        <v>5.5</v>
      </c>
      <c r="J85" s="18">
        <v>2.71</v>
      </c>
      <c r="K85" s="18">
        <v>10762.37</v>
      </c>
      <c r="L85" s="18">
        <v>120.87</v>
      </c>
      <c r="M85" s="18">
        <v>13.01</v>
      </c>
      <c r="N85" s="18">
        <v>2.3855982111377932E-2</v>
      </c>
      <c r="O85" s="18">
        <v>1.7758230226514347E-3</v>
      </c>
      <c r="P85" s="16"/>
    </row>
    <row r="86" spans="1:16" x14ac:dyDescent="0.2">
      <c r="A86" s="16"/>
      <c r="B86" s="17" t="s">
        <v>1735</v>
      </c>
      <c r="C86" s="16" t="s">
        <v>1535</v>
      </c>
      <c r="D86" s="45">
        <v>100285899</v>
      </c>
      <c r="E86" s="17" t="s">
        <v>274</v>
      </c>
      <c r="F86" s="16" t="s">
        <v>1716</v>
      </c>
      <c r="G86" s="18">
        <v>6.92</v>
      </c>
      <c r="H86" s="16" t="s">
        <v>81</v>
      </c>
      <c r="I86" s="18">
        <v>5.5</v>
      </c>
      <c r="J86" s="18">
        <v>2.65</v>
      </c>
      <c r="K86" s="18">
        <v>11181.62</v>
      </c>
      <c r="L86" s="18">
        <v>121.3</v>
      </c>
      <c r="M86" s="18">
        <v>13.56</v>
      </c>
      <c r="N86" s="18">
        <v>2.4864497880882769E-2</v>
      </c>
      <c r="O86" s="18">
        <v>1.8508962480517648E-3</v>
      </c>
      <c r="P86" s="16"/>
    </row>
    <row r="87" spans="1:16" x14ac:dyDescent="0.2">
      <c r="A87" s="16"/>
      <c r="B87" s="17" t="s">
        <v>1735</v>
      </c>
      <c r="C87" s="16" t="s">
        <v>1535</v>
      </c>
      <c r="D87" s="45">
        <v>100285303</v>
      </c>
      <c r="E87" s="17" t="s">
        <v>274</v>
      </c>
      <c r="F87" s="16" t="s">
        <v>1716</v>
      </c>
      <c r="G87" s="18">
        <v>6.99</v>
      </c>
      <c r="H87" s="16" t="s">
        <v>81</v>
      </c>
      <c r="I87" s="18">
        <v>5.5</v>
      </c>
      <c r="J87" s="18">
        <v>2.2400000000000002</v>
      </c>
      <c r="K87" s="18">
        <v>19675.53</v>
      </c>
      <c r="L87" s="18">
        <v>124.75</v>
      </c>
      <c r="M87" s="18">
        <v>24.54</v>
      </c>
      <c r="N87" s="18">
        <v>4.4998139970270135E-2</v>
      </c>
      <c r="O87" s="18">
        <v>3.3496308205892555E-3</v>
      </c>
      <c r="P87" s="16"/>
    </row>
    <row r="88" spans="1:16" x14ac:dyDescent="0.2">
      <c r="A88" s="16"/>
      <c r="B88" s="17" t="s">
        <v>1735</v>
      </c>
      <c r="C88" s="16" t="s">
        <v>1535</v>
      </c>
      <c r="D88" s="45">
        <v>100285485</v>
      </c>
      <c r="E88" s="17" t="s">
        <v>274</v>
      </c>
      <c r="F88" s="16" t="s">
        <v>1716</v>
      </c>
      <c r="G88" s="18">
        <v>6.98</v>
      </c>
      <c r="H88" s="16" t="s">
        <v>81</v>
      </c>
      <c r="I88" s="18">
        <v>5.5</v>
      </c>
      <c r="J88" s="18">
        <v>2.2999999999999998</v>
      </c>
      <c r="K88" s="18">
        <v>5081.45</v>
      </c>
      <c r="L88" s="18">
        <v>124.28</v>
      </c>
      <c r="M88" s="18">
        <v>6.31</v>
      </c>
      <c r="N88" s="18">
        <v>1.1570426373773616E-2</v>
      </c>
      <c r="O88" s="18">
        <v>8.6129464050196415E-4</v>
      </c>
      <c r="P88" s="16"/>
    </row>
    <row r="89" spans="1:16" x14ac:dyDescent="0.2">
      <c r="A89" s="16"/>
      <c r="B89" s="17" t="s">
        <v>1735</v>
      </c>
      <c r="C89" s="16" t="s">
        <v>1535</v>
      </c>
      <c r="D89" s="45">
        <v>100284561</v>
      </c>
      <c r="E89" s="17" t="s">
        <v>274</v>
      </c>
      <c r="F89" s="16" t="s">
        <v>80</v>
      </c>
      <c r="G89" s="18">
        <v>7.03</v>
      </c>
      <c r="H89" s="16" t="s">
        <v>81</v>
      </c>
      <c r="I89" s="18">
        <v>5.5</v>
      </c>
      <c r="J89" s="18">
        <v>2</v>
      </c>
      <c r="K89" s="18">
        <v>17688.57</v>
      </c>
      <c r="L89" s="18">
        <v>126.86</v>
      </c>
      <c r="M89" s="18">
        <v>22.44</v>
      </c>
      <c r="N89" s="18">
        <v>4.1147443395797144E-2</v>
      </c>
      <c r="O89" s="18">
        <v>3.0629875963334515E-3</v>
      </c>
      <c r="P89" s="16"/>
    </row>
    <row r="90" spans="1:16" x14ac:dyDescent="0.2">
      <c r="A90" s="16"/>
      <c r="B90" s="17" t="s">
        <v>1735</v>
      </c>
      <c r="C90" s="16" t="s">
        <v>1535</v>
      </c>
      <c r="D90" s="45">
        <v>100284314</v>
      </c>
      <c r="E90" s="17" t="s">
        <v>274</v>
      </c>
      <c r="F90" s="16" t="s">
        <v>1716</v>
      </c>
      <c r="G90" s="18">
        <v>7.05</v>
      </c>
      <c r="H90" s="16" t="s">
        <v>81</v>
      </c>
      <c r="I90" s="18">
        <v>5.5</v>
      </c>
      <c r="J90" s="18">
        <v>1.92</v>
      </c>
      <c r="K90" s="18">
        <v>20142.060000000001</v>
      </c>
      <c r="L90" s="18">
        <v>127.55</v>
      </c>
      <c r="M90" s="18">
        <v>25.69</v>
      </c>
      <c r="N90" s="18">
        <v>4.7106854761052974E-2</v>
      </c>
      <c r="O90" s="18">
        <v>3.5066021100626727E-3</v>
      </c>
      <c r="P90" s="16"/>
    </row>
    <row r="91" spans="1:16" x14ac:dyDescent="0.2">
      <c r="A91" s="16"/>
      <c r="B91" s="17" t="s">
        <v>1735</v>
      </c>
      <c r="C91" s="16" t="s">
        <v>1535</v>
      </c>
      <c r="D91" s="45">
        <v>100348846</v>
      </c>
      <c r="E91" s="17" t="s">
        <v>274</v>
      </c>
      <c r="F91" s="16" t="s">
        <v>1716</v>
      </c>
      <c r="G91" s="18">
        <v>7.05</v>
      </c>
      <c r="H91" s="16" t="s">
        <v>81</v>
      </c>
      <c r="I91" s="18">
        <v>5.5</v>
      </c>
      <c r="J91" s="18">
        <v>1.9</v>
      </c>
      <c r="K91" s="18">
        <v>12226.32</v>
      </c>
      <c r="L91" s="18">
        <v>127.71</v>
      </c>
      <c r="M91" s="18">
        <v>15.61</v>
      </c>
      <c r="N91" s="18">
        <v>2.8623511203582596E-2</v>
      </c>
      <c r="O91" s="18">
        <v>2.1307146336348119E-3</v>
      </c>
      <c r="P91" s="16"/>
    </row>
    <row r="92" spans="1:16" x14ac:dyDescent="0.2">
      <c r="A92" s="16"/>
      <c r="B92" s="17" t="s">
        <v>1735</v>
      </c>
      <c r="C92" s="16" t="s">
        <v>1535</v>
      </c>
      <c r="D92" s="45">
        <v>100348762</v>
      </c>
      <c r="E92" s="17" t="s">
        <v>274</v>
      </c>
      <c r="F92" s="16" t="s">
        <v>1716</v>
      </c>
      <c r="G92" s="18">
        <v>7.07</v>
      </c>
      <c r="H92" s="16" t="s">
        <v>81</v>
      </c>
      <c r="I92" s="18">
        <v>5.5</v>
      </c>
      <c r="J92" s="18">
        <v>1.8</v>
      </c>
      <c r="K92" s="18">
        <v>33382.370000000003</v>
      </c>
      <c r="L92" s="18">
        <v>128.94</v>
      </c>
      <c r="M92" s="18">
        <v>43.04</v>
      </c>
      <c r="N92" s="18">
        <v>7.8920943126341764E-2</v>
      </c>
      <c r="O92" s="18">
        <v>5.8748211295094359E-3</v>
      </c>
      <c r="P92" s="16"/>
    </row>
    <row r="93" spans="1:16" x14ac:dyDescent="0.2">
      <c r="A93" s="16"/>
      <c r="B93" s="17" t="s">
        <v>1735</v>
      </c>
      <c r="C93" s="16" t="s">
        <v>1535</v>
      </c>
      <c r="D93" s="45">
        <v>100348192</v>
      </c>
      <c r="E93" s="17" t="s">
        <v>274</v>
      </c>
      <c r="F93" s="16" t="s">
        <v>80</v>
      </c>
      <c r="G93" s="18">
        <v>7.09</v>
      </c>
      <c r="H93" s="16" t="s">
        <v>81</v>
      </c>
      <c r="I93" s="18">
        <v>5.5</v>
      </c>
      <c r="J93" s="18">
        <v>1.68</v>
      </c>
      <c r="K93" s="18">
        <v>24313.84</v>
      </c>
      <c r="L93" s="18">
        <v>130.34</v>
      </c>
      <c r="M93" s="18">
        <v>31.69</v>
      </c>
      <c r="N93" s="18">
        <v>5.8108844973832958E-2</v>
      </c>
      <c r="O93" s="18">
        <v>4.3255827507935416E-3</v>
      </c>
      <c r="P93" s="16"/>
    </row>
    <row r="94" spans="1:16" x14ac:dyDescent="0.2">
      <c r="A94" s="16"/>
      <c r="B94" s="17" t="s">
        <v>1735</v>
      </c>
      <c r="C94" s="16" t="s">
        <v>1535</v>
      </c>
      <c r="D94" s="45">
        <v>100345040</v>
      </c>
      <c r="E94" s="17" t="s">
        <v>274</v>
      </c>
      <c r="F94" s="16" t="s">
        <v>1716</v>
      </c>
      <c r="G94" s="18">
        <v>7.12</v>
      </c>
      <c r="H94" s="16" t="s">
        <v>81</v>
      </c>
      <c r="I94" s="18">
        <v>5.5</v>
      </c>
      <c r="J94" s="18">
        <v>1.52</v>
      </c>
      <c r="K94" s="18">
        <v>89253.81</v>
      </c>
      <c r="L94" s="18">
        <v>131.16999999999999</v>
      </c>
      <c r="M94" s="18">
        <v>117.07</v>
      </c>
      <c r="N94" s="18">
        <v>0.21466716570169211</v>
      </c>
      <c r="O94" s="18">
        <v>1.5979677268393808E-2</v>
      </c>
      <c r="P94" s="16"/>
    </row>
    <row r="95" spans="1:16" x14ac:dyDescent="0.2">
      <c r="A95" s="16"/>
      <c r="B95" s="17" t="s">
        <v>1735</v>
      </c>
      <c r="C95" s="16" t="s">
        <v>1535</v>
      </c>
      <c r="D95" s="45">
        <v>100248368</v>
      </c>
      <c r="E95" s="17" t="s">
        <v>274</v>
      </c>
      <c r="F95" s="16" t="s">
        <v>1716</v>
      </c>
      <c r="G95" s="18">
        <v>7.14</v>
      </c>
      <c r="H95" s="16" t="s">
        <v>81</v>
      </c>
      <c r="I95" s="18">
        <v>5.5</v>
      </c>
      <c r="J95" s="18">
        <v>1.38</v>
      </c>
      <c r="K95" s="18">
        <v>10126.99</v>
      </c>
      <c r="L95" s="18">
        <v>132.41</v>
      </c>
      <c r="M95" s="18">
        <v>13.41</v>
      </c>
      <c r="N95" s="18">
        <v>2.4589448125563265E-2</v>
      </c>
      <c r="O95" s="18">
        <v>1.8304217320334929E-3</v>
      </c>
      <c r="P95" s="16"/>
    </row>
    <row r="96" spans="1:16" x14ac:dyDescent="0.2">
      <c r="A96" s="16"/>
      <c r="B96" s="17" t="s">
        <v>1735</v>
      </c>
      <c r="C96" s="16" t="s">
        <v>1535</v>
      </c>
      <c r="D96" s="45">
        <v>100245547</v>
      </c>
      <c r="E96" s="17" t="s">
        <v>274</v>
      </c>
      <c r="F96" s="16" t="s">
        <v>1716</v>
      </c>
      <c r="G96" s="18">
        <v>7.1</v>
      </c>
      <c r="H96" s="16" t="s">
        <v>81</v>
      </c>
      <c r="I96" s="18">
        <v>5.5</v>
      </c>
      <c r="J96" s="18">
        <v>1.6</v>
      </c>
      <c r="K96" s="18">
        <v>712453.01</v>
      </c>
      <c r="L96" s="18">
        <v>135.84</v>
      </c>
      <c r="M96" s="18">
        <v>967.8</v>
      </c>
      <c r="N96" s="18">
        <v>1.7746210213214115</v>
      </c>
      <c r="O96" s="18">
        <v>0.13210157734988923</v>
      </c>
      <c r="P96" s="16"/>
    </row>
    <row r="97" spans="1:16" x14ac:dyDescent="0.2">
      <c r="A97" s="16"/>
      <c r="B97" s="17" t="s">
        <v>1735</v>
      </c>
      <c r="C97" s="16" t="s">
        <v>1535</v>
      </c>
      <c r="D97" s="45">
        <v>100332741</v>
      </c>
      <c r="E97" s="17" t="s">
        <v>274</v>
      </c>
      <c r="F97" s="16" t="s">
        <v>1716</v>
      </c>
      <c r="G97" s="18">
        <v>7.15</v>
      </c>
      <c r="H97" s="16" t="s">
        <v>81</v>
      </c>
      <c r="I97" s="18">
        <v>5.66</v>
      </c>
      <c r="J97" s="18">
        <v>1.23</v>
      </c>
      <c r="K97" s="18">
        <v>28477.13</v>
      </c>
      <c r="L97" s="18">
        <v>137.78</v>
      </c>
      <c r="M97" s="18">
        <v>39.24</v>
      </c>
      <c r="N97" s="18">
        <v>7.1953015991581104E-2</v>
      </c>
      <c r="O97" s="18">
        <v>5.3561333903798854E-3</v>
      </c>
      <c r="P97" s="16"/>
    </row>
    <row r="98" spans="1:16" x14ac:dyDescent="0.2">
      <c r="A98" s="16"/>
      <c r="B98" s="17" t="s">
        <v>1732</v>
      </c>
      <c r="C98" s="16" t="s">
        <v>1535</v>
      </c>
      <c r="D98" s="45">
        <v>100359801</v>
      </c>
      <c r="E98" s="17" t="s">
        <v>274</v>
      </c>
      <c r="F98" s="16" t="s">
        <v>80</v>
      </c>
      <c r="G98" s="18">
        <v>2.73</v>
      </c>
      <c r="H98" s="16" t="s">
        <v>81</v>
      </c>
      <c r="I98" s="18">
        <v>3.26</v>
      </c>
      <c r="J98" s="18">
        <v>3.41</v>
      </c>
      <c r="K98" s="18">
        <v>780000</v>
      </c>
      <c r="L98" s="18">
        <v>99.72</v>
      </c>
      <c r="M98" s="18">
        <v>777.82</v>
      </c>
      <c r="N98" s="18">
        <v>1.426261337884088</v>
      </c>
      <c r="O98" s="18">
        <v>0.1061699203288808</v>
      </c>
      <c r="P98" s="16"/>
    </row>
    <row r="99" spans="1:16" x14ac:dyDescent="0.2">
      <c r="A99" s="16"/>
      <c r="B99" s="17" t="s">
        <v>1738</v>
      </c>
      <c r="C99" s="16" t="s">
        <v>1535</v>
      </c>
      <c r="D99" s="45">
        <v>100394121</v>
      </c>
      <c r="E99" s="17" t="s">
        <v>274</v>
      </c>
      <c r="F99" s="16" t="s">
        <v>1716</v>
      </c>
      <c r="G99" s="18">
        <v>7.66</v>
      </c>
      <c r="H99" s="16" t="s">
        <v>81</v>
      </c>
      <c r="I99" s="18">
        <v>5.75</v>
      </c>
      <c r="J99" s="18">
        <v>2.56</v>
      </c>
      <c r="K99" s="18">
        <v>29428.93</v>
      </c>
      <c r="L99" s="18">
        <v>121.85</v>
      </c>
      <c r="M99" s="18">
        <v>35.86</v>
      </c>
      <c r="N99" s="18">
        <v>6.5755228171715044E-2</v>
      </c>
      <c r="O99" s="18">
        <v>4.8947742961014951E-3</v>
      </c>
      <c r="P99" s="16"/>
    </row>
    <row r="100" spans="1:16" x14ac:dyDescent="0.2">
      <c r="A100" s="16"/>
      <c r="B100" s="17" t="s">
        <v>1738</v>
      </c>
      <c r="C100" s="16" t="s">
        <v>1535</v>
      </c>
      <c r="D100" s="45">
        <v>100394048</v>
      </c>
      <c r="E100" s="17" t="s">
        <v>274</v>
      </c>
      <c r="F100" s="16" t="s">
        <v>1716</v>
      </c>
      <c r="G100" s="18">
        <v>7.76</v>
      </c>
      <c r="H100" s="16" t="s">
        <v>81</v>
      </c>
      <c r="I100" s="18">
        <v>5.75</v>
      </c>
      <c r="J100" s="18">
        <v>2.17</v>
      </c>
      <c r="K100" s="18">
        <v>20009.990000000002</v>
      </c>
      <c r="L100" s="18">
        <v>126.12</v>
      </c>
      <c r="M100" s="18">
        <v>25.24</v>
      </c>
      <c r="N100" s="18">
        <v>4.6281705495094465E-2</v>
      </c>
      <c r="O100" s="18">
        <v>3.4451785620078566E-3</v>
      </c>
      <c r="P100" s="16"/>
    </row>
    <row r="101" spans="1:16" x14ac:dyDescent="0.2">
      <c r="A101" s="16"/>
      <c r="B101" s="17" t="s">
        <v>1738</v>
      </c>
      <c r="C101" s="16" t="s">
        <v>1535</v>
      </c>
      <c r="D101" s="45">
        <v>100393883</v>
      </c>
      <c r="E101" s="17" t="s">
        <v>274</v>
      </c>
      <c r="F101" s="16" t="s">
        <v>1716</v>
      </c>
      <c r="G101" s="18">
        <v>7.77</v>
      </c>
      <c r="H101" s="16" t="s">
        <v>81</v>
      </c>
      <c r="I101" s="18">
        <v>5.75</v>
      </c>
      <c r="J101" s="18">
        <v>2.12</v>
      </c>
      <c r="K101" s="18">
        <v>16149.35</v>
      </c>
      <c r="L101" s="18">
        <v>126.41</v>
      </c>
      <c r="M101" s="18">
        <v>20.41</v>
      </c>
      <c r="N101" s="18">
        <v>3.7425103373806584E-2</v>
      </c>
      <c r="O101" s="18">
        <v>2.7858991462195071E-3</v>
      </c>
      <c r="P101" s="16"/>
    </row>
    <row r="102" spans="1:16" x14ac:dyDescent="0.2">
      <c r="A102" s="16"/>
      <c r="B102" s="17" t="s">
        <v>1738</v>
      </c>
      <c r="C102" s="16" t="s">
        <v>1535</v>
      </c>
      <c r="D102" s="45">
        <v>100390996</v>
      </c>
      <c r="E102" s="17" t="s">
        <v>274</v>
      </c>
      <c r="F102" s="16" t="s">
        <v>1716</v>
      </c>
      <c r="G102" s="18">
        <v>7.9</v>
      </c>
      <c r="H102" s="16" t="s">
        <v>81</v>
      </c>
      <c r="I102" s="18">
        <v>5.75</v>
      </c>
      <c r="J102" s="18">
        <v>1.57</v>
      </c>
      <c r="K102" s="18">
        <v>132207.25</v>
      </c>
      <c r="L102" s="18">
        <v>131.38999999999999</v>
      </c>
      <c r="M102" s="18">
        <v>173.71</v>
      </c>
      <c r="N102" s="18">
        <v>0.31852595331033517</v>
      </c>
      <c r="O102" s="18">
        <v>2.3710854516893219E-2</v>
      </c>
      <c r="P102" s="16"/>
    </row>
    <row r="103" spans="1:16" x14ac:dyDescent="0.2">
      <c r="A103" s="16"/>
      <c r="B103" s="17" t="s">
        <v>1734</v>
      </c>
      <c r="C103" s="16" t="s">
        <v>1535</v>
      </c>
      <c r="D103" s="45">
        <v>100394204</v>
      </c>
      <c r="E103" s="17" t="s">
        <v>274</v>
      </c>
      <c r="F103" s="16" t="s">
        <v>1716</v>
      </c>
      <c r="G103" s="18">
        <v>7.77</v>
      </c>
      <c r="H103" s="16" t="s">
        <v>81</v>
      </c>
      <c r="I103" s="18">
        <v>5.75</v>
      </c>
      <c r="J103" s="18">
        <v>2.5299999999999998</v>
      </c>
      <c r="K103" s="18">
        <v>28743.38</v>
      </c>
      <c r="L103" s="18">
        <v>122.52</v>
      </c>
      <c r="M103" s="18">
        <v>35.22</v>
      </c>
      <c r="N103" s="18">
        <v>6.4581682549018513E-2</v>
      </c>
      <c r="O103" s="18">
        <v>4.807416361090203E-3</v>
      </c>
      <c r="P103" s="16"/>
    </row>
    <row r="104" spans="1:16" x14ac:dyDescent="0.2">
      <c r="A104" s="16"/>
      <c r="B104" s="17" t="s">
        <v>1734</v>
      </c>
      <c r="C104" s="16" t="s">
        <v>1535</v>
      </c>
      <c r="D104" s="45">
        <v>100392711</v>
      </c>
      <c r="E104" s="17" t="s">
        <v>274</v>
      </c>
      <c r="F104" s="16" t="s">
        <v>1716</v>
      </c>
      <c r="G104" s="18">
        <v>7.85</v>
      </c>
      <c r="H104" s="16" t="s">
        <v>81</v>
      </c>
      <c r="I104" s="18">
        <v>5.75</v>
      </c>
      <c r="J104" s="18">
        <v>2.14</v>
      </c>
      <c r="K104" s="18">
        <v>15635.32</v>
      </c>
      <c r="L104" s="18">
        <v>126.77</v>
      </c>
      <c r="M104" s="18">
        <v>19.82</v>
      </c>
      <c r="N104" s="18">
        <v>3.634324100288322E-2</v>
      </c>
      <c r="O104" s="18">
        <v>2.7053660498809716E-3</v>
      </c>
      <c r="P104" s="16"/>
    </row>
    <row r="105" spans="1:16" x14ac:dyDescent="0.2">
      <c r="A105" s="16"/>
      <c r="B105" s="17" t="s">
        <v>1734</v>
      </c>
      <c r="C105" s="16" t="s">
        <v>1535</v>
      </c>
      <c r="D105" s="45">
        <v>100391986</v>
      </c>
      <c r="E105" s="17" t="s">
        <v>274</v>
      </c>
      <c r="F105" s="16" t="s">
        <v>1716</v>
      </c>
      <c r="G105" s="18">
        <v>7.87</v>
      </c>
      <c r="H105" s="16" t="s">
        <v>81</v>
      </c>
      <c r="I105" s="18">
        <v>5.75</v>
      </c>
      <c r="J105" s="18">
        <v>2.1</v>
      </c>
      <c r="K105" s="18">
        <v>7885.99</v>
      </c>
      <c r="L105" s="18">
        <v>127.01</v>
      </c>
      <c r="M105" s="18">
        <v>10.02</v>
      </c>
      <c r="N105" s="18">
        <v>1.8373323655342576E-2</v>
      </c>
      <c r="O105" s="18">
        <v>1.3676976700205518E-3</v>
      </c>
      <c r="P105" s="16"/>
    </row>
    <row r="106" spans="1:16" x14ac:dyDescent="0.2">
      <c r="A106" s="16"/>
      <c r="B106" s="17" t="s">
        <v>1737</v>
      </c>
      <c r="C106" s="16" t="s">
        <v>1535</v>
      </c>
      <c r="D106" s="45">
        <v>100017508</v>
      </c>
      <c r="E106" s="17" t="s">
        <v>274</v>
      </c>
      <c r="F106" s="16" t="s">
        <v>1717</v>
      </c>
      <c r="G106" s="18">
        <v>1.92</v>
      </c>
      <c r="H106" s="16" t="s">
        <v>81</v>
      </c>
      <c r="I106" s="18">
        <v>5.5</v>
      </c>
      <c r="J106" s="18">
        <v>1.96</v>
      </c>
      <c r="K106" s="18">
        <v>1687320</v>
      </c>
      <c r="L106" s="18">
        <v>109.65</v>
      </c>
      <c r="M106" s="18">
        <v>1850.15</v>
      </c>
      <c r="N106" s="18">
        <v>3.3925553653624818</v>
      </c>
      <c r="O106" s="18">
        <v>0.25253950540803632</v>
      </c>
      <c r="P106" s="16"/>
    </row>
    <row r="107" spans="1:16" x14ac:dyDescent="0.2">
      <c r="A107" s="16"/>
      <c r="B107" s="17" t="s">
        <v>1736</v>
      </c>
      <c r="C107" s="16" t="s">
        <v>1535</v>
      </c>
      <c r="D107" s="45">
        <v>100265263</v>
      </c>
      <c r="E107" s="17" t="s">
        <v>274</v>
      </c>
      <c r="F107" s="16" t="s">
        <v>1717</v>
      </c>
      <c r="G107" s="18">
        <v>4.25</v>
      </c>
      <c r="H107" s="16" t="s">
        <v>81</v>
      </c>
      <c r="I107" s="18">
        <v>2.34</v>
      </c>
      <c r="J107" s="18">
        <v>1.74</v>
      </c>
      <c r="K107" s="18">
        <v>322504</v>
      </c>
      <c r="L107" s="18">
        <v>102.63</v>
      </c>
      <c r="M107" s="18">
        <v>330.99</v>
      </c>
      <c r="N107" s="18">
        <v>0.60692479008800793</v>
      </c>
      <c r="O107" s="18">
        <v>4.5179067045918411E-2</v>
      </c>
      <c r="P107" s="16"/>
    </row>
    <row r="108" spans="1:16" x14ac:dyDescent="0.2">
      <c r="A108" s="16"/>
      <c r="B108" s="17" t="s">
        <v>1736</v>
      </c>
      <c r="C108" s="16" t="s">
        <v>1535</v>
      </c>
      <c r="D108" s="45">
        <v>100265180</v>
      </c>
      <c r="E108" s="17" t="s">
        <v>274</v>
      </c>
      <c r="F108" s="16" t="s">
        <v>1717</v>
      </c>
      <c r="G108" s="18">
        <v>4.16</v>
      </c>
      <c r="H108" s="16" t="s">
        <v>81</v>
      </c>
      <c r="I108" s="18">
        <v>3.52</v>
      </c>
      <c r="J108" s="18">
        <v>2.59</v>
      </c>
      <c r="K108" s="18">
        <v>322504</v>
      </c>
      <c r="L108" s="18">
        <v>103.53</v>
      </c>
      <c r="M108" s="18">
        <v>333.89</v>
      </c>
      <c r="N108" s="18">
        <v>0.6122424186908515</v>
      </c>
      <c r="O108" s="18">
        <v>4.5574907688938321E-2</v>
      </c>
      <c r="P108" s="16"/>
    </row>
    <row r="109" spans="1:16" x14ac:dyDescent="0.2">
      <c r="A109" s="16"/>
      <c r="B109" s="17" t="s">
        <v>1738</v>
      </c>
      <c r="C109" s="16" t="s">
        <v>1535</v>
      </c>
      <c r="D109" s="45">
        <v>100365337</v>
      </c>
      <c r="E109" s="17" t="s">
        <v>307</v>
      </c>
      <c r="F109" s="16" t="s">
        <v>80</v>
      </c>
      <c r="G109" s="18">
        <v>11.71</v>
      </c>
      <c r="H109" s="16" t="s">
        <v>81</v>
      </c>
      <c r="I109" s="18">
        <v>3.4</v>
      </c>
      <c r="J109" s="18">
        <v>4.93</v>
      </c>
      <c r="K109" s="18">
        <v>36674</v>
      </c>
      <c r="L109" s="18">
        <v>108.35</v>
      </c>
      <c r="M109" s="18">
        <v>39.74</v>
      </c>
      <c r="N109" s="18">
        <v>7.2869848509312773E-2</v>
      </c>
      <c r="O109" s="18">
        <v>5.4243817771074581E-3</v>
      </c>
      <c r="P109" s="16"/>
    </row>
    <row r="110" spans="1:16" x14ac:dyDescent="0.2">
      <c r="A110" s="16"/>
      <c r="B110" s="17" t="s">
        <v>1738</v>
      </c>
      <c r="C110" s="16" t="s">
        <v>1535</v>
      </c>
      <c r="D110" s="45">
        <v>100365410</v>
      </c>
      <c r="E110" s="17" t="s">
        <v>307</v>
      </c>
      <c r="F110" s="16" t="s">
        <v>80</v>
      </c>
      <c r="G110" s="18">
        <v>11.71</v>
      </c>
      <c r="H110" s="16" t="s">
        <v>81</v>
      </c>
      <c r="I110" s="18">
        <v>3.4</v>
      </c>
      <c r="J110" s="18">
        <v>4.93</v>
      </c>
      <c r="K110" s="18">
        <v>16477</v>
      </c>
      <c r="L110" s="18">
        <v>108.35</v>
      </c>
      <c r="M110" s="18">
        <v>17.850000000000001</v>
      </c>
      <c r="N110" s="18">
        <v>3.2730920883020459E-2</v>
      </c>
      <c r="O110" s="18">
        <v>2.4364674061743367E-3</v>
      </c>
      <c r="P110" s="16"/>
    </row>
    <row r="111" spans="1:16" x14ac:dyDescent="0.2">
      <c r="A111" s="16"/>
      <c r="B111" s="17" t="s">
        <v>1743</v>
      </c>
      <c r="C111" s="16" t="s">
        <v>1535</v>
      </c>
      <c r="D111" s="45">
        <v>100366657</v>
      </c>
      <c r="E111" s="17" t="s">
        <v>307</v>
      </c>
      <c r="F111" s="16" t="s">
        <v>1716</v>
      </c>
      <c r="G111" s="18">
        <v>3.68</v>
      </c>
      <c r="H111" s="16" t="s">
        <v>81</v>
      </c>
      <c r="I111" s="18">
        <v>3</v>
      </c>
      <c r="J111" s="18">
        <v>2.09</v>
      </c>
      <c r="K111" s="18">
        <v>341050</v>
      </c>
      <c r="L111" s="18">
        <v>104.32</v>
      </c>
      <c r="M111" s="18">
        <v>355.78</v>
      </c>
      <c r="N111" s="18">
        <v>0.65238134631714373</v>
      </c>
      <c r="O111" s="18">
        <v>4.856282205987144E-2</v>
      </c>
      <c r="P111" s="16"/>
    </row>
    <row r="112" spans="1:16" x14ac:dyDescent="0.2">
      <c r="A112" s="16"/>
      <c r="B112" s="17" t="s">
        <v>1730</v>
      </c>
      <c r="C112" s="16" t="s">
        <v>1535</v>
      </c>
      <c r="D112" s="45">
        <v>60615192</v>
      </c>
      <c r="E112" s="17" t="s">
        <v>307</v>
      </c>
      <c r="F112" s="16" t="s">
        <v>80</v>
      </c>
      <c r="G112" s="18">
        <v>3.37</v>
      </c>
      <c r="H112" s="16" t="s">
        <v>44</v>
      </c>
      <c r="I112" s="18">
        <v>4.2300000000000004</v>
      </c>
      <c r="J112" s="18">
        <v>3.95</v>
      </c>
      <c r="K112" s="18">
        <v>25405.31</v>
      </c>
      <c r="L112" s="18">
        <v>103.4</v>
      </c>
      <c r="M112" s="18">
        <v>101.03</v>
      </c>
      <c r="N112" s="18">
        <v>0.1852551785328603</v>
      </c>
      <c r="O112" s="18">
        <v>1.3790269022173287E-2</v>
      </c>
      <c r="P112" s="16"/>
    </row>
    <row r="113" spans="1:16" x14ac:dyDescent="0.2">
      <c r="A113" s="16"/>
      <c r="B113" s="17" t="s">
        <v>1741</v>
      </c>
      <c r="C113" s="16" t="s">
        <v>1535</v>
      </c>
      <c r="D113" s="45">
        <v>100367804</v>
      </c>
      <c r="E113" s="17" t="s">
        <v>307</v>
      </c>
      <c r="F113" s="16" t="s">
        <v>1716</v>
      </c>
      <c r="G113" s="18">
        <v>2.67</v>
      </c>
      <c r="H113" s="16" t="s">
        <v>81</v>
      </c>
      <c r="I113" s="18">
        <v>3.6</v>
      </c>
      <c r="J113" s="18">
        <v>3</v>
      </c>
      <c r="K113" s="18">
        <v>92708</v>
      </c>
      <c r="L113" s="18">
        <v>102.47</v>
      </c>
      <c r="M113" s="18">
        <v>95</v>
      </c>
      <c r="N113" s="18">
        <v>0.17419817836901644</v>
      </c>
      <c r="O113" s="18">
        <v>1.2967193478238763E-2</v>
      </c>
      <c r="P113" s="16"/>
    </row>
    <row r="114" spans="1:16" x14ac:dyDescent="0.2">
      <c r="A114" s="16"/>
      <c r="B114" s="17" t="s">
        <v>1741</v>
      </c>
      <c r="C114" s="16" t="s">
        <v>1535</v>
      </c>
      <c r="D114" s="45">
        <v>100234996</v>
      </c>
      <c r="E114" s="17" t="s">
        <v>307</v>
      </c>
      <c r="F114" s="16" t="s">
        <v>1716</v>
      </c>
      <c r="G114" s="18">
        <v>2.68</v>
      </c>
      <c r="H114" s="16" t="s">
        <v>81</v>
      </c>
      <c r="I114" s="18">
        <v>3.75</v>
      </c>
      <c r="J114" s="18">
        <v>2.66</v>
      </c>
      <c r="K114" s="18">
        <v>185877</v>
      </c>
      <c r="L114" s="18">
        <v>103.37</v>
      </c>
      <c r="M114" s="18">
        <v>192.14</v>
      </c>
      <c r="N114" s="18">
        <v>0.35232039991392433</v>
      </c>
      <c r="O114" s="18">
        <v>2.6226490051671533E-2</v>
      </c>
      <c r="P114" s="16"/>
    </row>
    <row r="115" spans="1:16" x14ac:dyDescent="0.2">
      <c r="A115" s="16"/>
      <c r="B115" s="17" t="s">
        <v>1741</v>
      </c>
      <c r="C115" s="16" t="s">
        <v>1535</v>
      </c>
      <c r="D115" s="45">
        <v>100275577</v>
      </c>
      <c r="E115" s="17" t="s">
        <v>307</v>
      </c>
      <c r="F115" s="16" t="s">
        <v>1716</v>
      </c>
      <c r="G115" s="18">
        <v>2.68</v>
      </c>
      <c r="H115" s="16" t="s">
        <v>81</v>
      </c>
      <c r="I115" s="18">
        <v>3.6</v>
      </c>
      <c r="J115" s="18">
        <v>2.46</v>
      </c>
      <c r="K115" s="18">
        <v>23259</v>
      </c>
      <c r="L115" s="18">
        <v>103.91</v>
      </c>
      <c r="M115" s="18">
        <v>24.17</v>
      </c>
      <c r="N115" s="18">
        <v>4.4319683907148709E-2</v>
      </c>
      <c r="O115" s="18">
        <v>3.2991270144108521E-3</v>
      </c>
      <c r="P115" s="16"/>
    </row>
    <row r="116" spans="1:16" x14ac:dyDescent="0.2">
      <c r="A116" s="16"/>
      <c r="B116" s="17" t="s">
        <v>1741</v>
      </c>
      <c r="C116" s="16" t="s">
        <v>1535</v>
      </c>
      <c r="D116" s="45">
        <v>100234657</v>
      </c>
      <c r="E116" s="17" t="s">
        <v>307</v>
      </c>
      <c r="F116" s="16" t="s">
        <v>1716</v>
      </c>
      <c r="G116" s="18">
        <v>2.68</v>
      </c>
      <c r="H116" s="16" t="s">
        <v>81</v>
      </c>
      <c r="I116" s="18">
        <v>3.75</v>
      </c>
      <c r="J116" s="18">
        <v>2.35</v>
      </c>
      <c r="K116" s="18">
        <v>10719</v>
      </c>
      <c r="L116" s="18">
        <v>104.2</v>
      </c>
      <c r="M116" s="18">
        <v>11.17</v>
      </c>
      <c r="N116" s="18">
        <v>2.0482038446125405E-2</v>
      </c>
      <c r="O116" s="18">
        <v>1.5246689594939683E-3</v>
      </c>
      <c r="P116" s="16"/>
    </row>
    <row r="117" spans="1:16" x14ac:dyDescent="0.2">
      <c r="A117" s="16"/>
      <c r="B117" s="17" t="s">
        <v>1741</v>
      </c>
      <c r="C117" s="16" t="s">
        <v>1535</v>
      </c>
      <c r="D117" s="45">
        <v>100290170</v>
      </c>
      <c r="E117" s="17" t="s">
        <v>307</v>
      </c>
      <c r="F117" s="16" t="s">
        <v>1717</v>
      </c>
      <c r="G117" s="18">
        <v>2.67</v>
      </c>
      <c r="H117" s="16" t="s">
        <v>81</v>
      </c>
      <c r="I117" s="18">
        <v>3.6</v>
      </c>
      <c r="J117" s="18">
        <v>3.88</v>
      </c>
      <c r="K117" s="18">
        <v>56371</v>
      </c>
      <c r="L117" s="18">
        <v>100.15</v>
      </c>
      <c r="M117" s="18">
        <v>56.46</v>
      </c>
      <c r="N117" s="18">
        <v>0.10352872790225967</v>
      </c>
      <c r="O117" s="18">
        <v>7.7066078292774808E-3</v>
      </c>
      <c r="P117" s="16"/>
    </row>
    <row r="118" spans="1:16" x14ac:dyDescent="0.2">
      <c r="A118" s="16"/>
      <c r="B118" s="17" t="s">
        <v>1739</v>
      </c>
      <c r="C118" s="16" t="s">
        <v>1535</v>
      </c>
      <c r="D118" s="45">
        <v>100609213</v>
      </c>
      <c r="E118" s="17" t="s">
        <v>307</v>
      </c>
      <c r="F118" s="16" t="s">
        <v>1716</v>
      </c>
      <c r="G118" s="18">
        <v>2.88</v>
      </c>
      <c r="H118" s="16" t="s">
        <v>81</v>
      </c>
      <c r="I118" s="18">
        <v>3.65</v>
      </c>
      <c r="J118" s="18">
        <v>3.73</v>
      </c>
      <c r="K118" s="18">
        <v>43797.56</v>
      </c>
      <c r="L118" s="18">
        <v>102.73</v>
      </c>
      <c r="M118" s="18">
        <v>44.99</v>
      </c>
      <c r="N118" s="18">
        <v>8.2496589945495261E-2</v>
      </c>
      <c r="O118" s="18">
        <v>6.1409898377469685E-3</v>
      </c>
      <c r="P118" s="16"/>
    </row>
    <row r="119" spans="1:16" x14ac:dyDescent="0.2">
      <c r="A119" s="16"/>
      <c r="B119" s="17" t="s">
        <v>1739</v>
      </c>
      <c r="C119" s="16" t="s">
        <v>1535</v>
      </c>
      <c r="D119" s="45">
        <v>100609395</v>
      </c>
      <c r="E119" s="17" t="s">
        <v>307</v>
      </c>
      <c r="F119" s="16" t="s">
        <v>1716</v>
      </c>
      <c r="G119" s="18">
        <v>2.88</v>
      </c>
      <c r="H119" s="16" t="s">
        <v>81</v>
      </c>
      <c r="I119" s="18">
        <v>3.91</v>
      </c>
      <c r="J119" s="18">
        <v>3.12</v>
      </c>
      <c r="K119" s="18">
        <v>49713.16</v>
      </c>
      <c r="L119" s="18">
        <v>103.47</v>
      </c>
      <c r="M119" s="18">
        <v>51.44</v>
      </c>
      <c r="N119" s="18">
        <v>9.4323729424233727E-2</v>
      </c>
      <c r="O119" s="18">
        <v>7.0213940265326522E-3</v>
      </c>
      <c r="P119" s="16"/>
    </row>
    <row r="120" spans="1:16" x14ac:dyDescent="0.2">
      <c r="A120" s="16"/>
      <c r="B120" s="17" t="s">
        <v>1739</v>
      </c>
      <c r="C120" s="16" t="s">
        <v>1535</v>
      </c>
      <c r="D120" s="45">
        <v>100609544</v>
      </c>
      <c r="E120" s="17" t="s">
        <v>307</v>
      </c>
      <c r="F120" s="16" t="s">
        <v>1716</v>
      </c>
      <c r="G120" s="18">
        <v>5.38</v>
      </c>
      <c r="H120" s="16" t="s">
        <v>81</v>
      </c>
      <c r="I120" s="18">
        <v>3.65</v>
      </c>
      <c r="J120" s="18">
        <v>4.07</v>
      </c>
      <c r="K120" s="18">
        <v>32443.03</v>
      </c>
      <c r="L120" s="18">
        <v>104.39</v>
      </c>
      <c r="M120" s="18">
        <v>33.869999999999997</v>
      </c>
      <c r="N120" s="18">
        <v>6.2106234751143012E-2</v>
      </c>
      <c r="O120" s="18">
        <v>4.623145716925757E-3</v>
      </c>
      <c r="P120" s="16"/>
    </row>
    <row r="121" spans="1:16" x14ac:dyDescent="0.2">
      <c r="A121" s="16"/>
      <c r="B121" s="17" t="s">
        <v>1739</v>
      </c>
      <c r="C121" s="16" t="s">
        <v>1535</v>
      </c>
      <c r="D121" s="45">
        <v>100609130</v>
      </c>
      <c r="E121" s="17" t="s">
        <v>307</v>
      </c>
      <c r="F121" s="16" t="s">
        <v>1716</v>
      </c>
      <c r="G121" s="18">
        <v>2.83</v>
      </c>
      <c r="H121" s="16" t="s">
        <v>81</v>
      </c>
      <c r="I121" s="18">
        <v>5.18</v>
      </c>
      <c r="J121" s="18">
        <v>3.99</v>
      </c>
      <c r="K121" s="18">
        <v>66284.53</v>
      </c>
      <c r="L121" s="18">
        <v>104.46</v>
      </c>
      <c r="M121" s="18">
        <v>69.239999999999995</v>
      </c>
      <c r="N121" s="18">
        <v>0.12696296705548102</v>
      </c>
      <c r="O121" s="18">
        <v>9.451036594034231E-3</v>
      </c>
      <c r="P121" s="16"/>
    </row>
    <row r="122" spans="1:16" x14ac:dyDescent="0.2">
      <c r="A122" s="16"/>
      <c r="B122" s="17" t="s">
        <v>1739</v>
      </c>
      <c r="C122" s="16" t="s">
        <v>1535</v>
      </c>
      <c r="D122" s="45">
        <v>100609627</v>
      </c>
      <c r="E122" s="17" t="s">
        <v>307</v>
      </c>
      <c r="F122" s="16" t="s">
        <v>1716</v>
      </c>
      <c r="G122" s="18">
        <v>5.42</v>
      </c>
      <c r="H122" s="16" t="s">
        <v>81</v>
      </c>
      <c r="I122" s="18">
        <v>3.91</v>
      </c>
      <c r="J122" s="18">
        <v>2.95</v>
      </c>
      <c r="K122" s="18">
        <v>36825</v>
      </c>
      <c r="L122" s="18">
        <v>106.13</v>
      </c>
      <c r="M122" s="18">
        <v>39.08</v>
      </c>
      <c r="N122" s="18">
        <v>7.1659629585906964E-2</v>
      </c>
      <c r="O122" s="18">
        <v>5.334293906627062E-3</v>
      </c>
      <c r="P122" s="16"/>
    </row>
    <row r="123" spans="1:16" x14ac:dyDescent="0.2">
      <c r="A123" s="16"/>
      <c r="B123" s="17" t="s">
        <v>1739</v>
      </c>
      <c r="C123" s="16" t="s">
        <v>1535</v>
      </c>
      <c r="D123" s="45">
        <v>100609478</v>
      </c>
      <c r="E123" s="17" t="s">
        <v>307</v>
      </c>
      <c r="F123" s="16" t="s">
        <v>1716</v>
      </c>
      <c r="G123" s="18">
        <v>5.26</v>
      </c>
      <c r="H123" s="16" t="s">
        <v>81</v>
      </c>
      <c r="I123" s="18">
        <v>5.18</v>
      </c>
      <c r="J123" s="18">
        <v>3.91</v>
      </c>
      <c r="K123" s="18">
        <v>49100</v>
      </c>
      <c r="L123" s="18">
        <v>107.02</v>
      </c>
      <c r="M123" s="18">
        <v>52.55</v>
      </c>
      <c r="N123" s="18">
        <v>9.6359097613598024E-2</v>
      </c>
      <c r="O123" s="18">
        <v>7.172905445067863E-3</v>
      </c>
      <c r="P123" s="16"/>
    </row>
    <row r="124" spans="1:16" x14ac:dyDescent="0.2">
      <c r="A124" s="16"/>
      <c r="B124" s="17" t="s">
        <v>1742</v>
      </c>
      <c r="C124" s="16" t="s">
        <v>1535</v>
      </c>
      <c r="D124" s="45">
        <v>100275734</v>
      </c>
      <c r="E124" s="17" t="s">
        <v>307</v>
      </c>
      <c r="F124" s="16" t="s">
        <v>1716</v>
      </c>
      <c r="G124" s="18">
        <v>2.68</v>
      </c>
      <c r="H124" s="16" t="s">
        <v>81</v>
      </c>
      <c r="I124" s="18">
        <v>3.6</v>
      </c>
      <c r="J124" s="18">
        <v>2.65</v>
      </c>
      <c r="K124" s="18">
        <v>70765</v>
      </c>
      <c r="L124" s="18">
        <v>103.4</v>
      </c>
      <c r="M124" s="18">
        <v>73.17</v>
      </c>
      <c r="N124" s="18">
        <v>0.13416927064485193</v>
      </c>
      <c r="O124" s="18">
        <v>9.9874689137129519E-3</v>
      </c>
      <c r="P124" s="16"/>
    </row>
    <row r="125" spans="1:16" x14ac:dyDescent="0.2">
      <c r="A125" s="16"/>
      <c r="B125" s="17" t="s">
        <v>1742</v>
      </c>
      <c r="C125" s="16" t="s">
        <v>1535</v>
      </c>
      <c r="D125" s="45">
        <v>100276989</v>
      </c>
      <c r="E125" s="17" t="s">
        <v>307</v>
      </c>
      <c r="F125" s="16" t="s">
        <v>1717</v>
      </c>
      <c r="G125" s="18">
        <v>2.67</v>
      </c>
      <c r="H125" s="16" t="s">
        <v>81</v>
      </c>
      <c r="I125" s="18">
        <v>3.6</v>
      </c>
      <c r="J125" s="18">
        <v>3.48</v>
      </c>
      <c r="K125" s="18">
        <v>212934</v>
      </c>
      <c r="L125" s="18">
        <v>101.2</v>
      </c>
      <c r="M125" s="18">
        <v>215.49</v>
      </c>
      <c r="N125" s="18">
        <v>0.39513647849199318</v>
      </c>
      <c r="O125" s="18">
        <v>2.941368971184917E-2</v>
      </c>
      <c r="P125" s="16"/>
    </row>
    <row r="126" spans="1:16" x14ac:dyDescent="0.2">
      <c r="A126" s="16"/>
      <c r="B126" s="17" t="s">
        <v>1742</v>
      </c>
      <c r="C126" s="16" t="s">
        <v>1535</v>
      </c>
      <c r="D126" s="45">
        <v>100276567</v>
      </c>
      <c r="E126" s="17" t="s">
        <v>307</v>
      </c>
      <c r="F126" s="16" t="s">
        <v>1717</v>
      </c>
      <c r="G126" s="18">
        <v>2.67</v>
      </c>
      <c r="H126" s="16" t="s">
        <v>81</v>
      </c>
      <c r="I126" s="18">
        <v>3.6</v>
      </c>
      <c r="J126" s="18">
        <v>3.15</v>
      </c>
      <c r="K126" s="18">
        <v>73449</v>
      </c>
      <c r="L126" s="18">
        <v>102.06</v>
      </c>
      <c r="M126" s="18">
        <v>74.959999999999994</v>
      </c>
      <c r="N126" s="18">
        <v>0.13745153105833127</v>
      </c>
      <c r="O126" s="18">
        <v>1.023179813819766E-2</v>
      </c>
      <c r="P126" s="16"/>
    </row>
    <row r="127" spans="1:16" x14ac:dyDescent="0.2">
      <c r="A127" s="16"/>
      <c r="B127" s="17" t="s">
        <v>1740</v>
      </c>
      <c r="C127" s="16" t="s">
        <v>1535</v>
      </c>
      <c r="D127" s="45">
        <v>100543040</v>
      </c>
      <c r="E127" s="17" t="s">
        <v>307</v>
      </c>
      <c r="F127" s="16" t="s">
        <v>1717</v>
      </c>
      <c r="G127" s="18">
        <v>4.18</v>
      </c>
      <c r="H127" s="16" t="s">
        <v>81</v>
      </c>
      <c r="I127" s="18">
        <v>3.52</v>
      </c>
      <c r="J127" s="18">
        <v>2.57</v>
      </c>
      <c r="K127" s="18">
        <v>486857</v>
      </c>
      <c r="L127" s="18">
        <v>103.6</v>
      </c>
      <c r="M127" s="18">
        <v>504.38</v>
      </c>
      <c r="N127" s="18">
        <v>0.92486397058699465</v>
      </c>
      <c r="O127" s="18">
        <v>6.8846242595305973E-2</v>
      </c>
      <c r="P127" s="16"/>
    </row>
    <row r="128" spans="1:16" x14ac:dyDescent="0.2">
      <c r="A128" s="16"/>
      <c r="B128" s="17" t="s">
        <v>1743</v>
      </c>
      <c r="C128" s="16" t="s">
        <v>1535</v>
      </c>
      <c r="D128" s="45">
        <v>100393057</v>
      </c>
      <c r="E128" s="17" t="s">
        <v>337</v>
      </c>
      <c r="F128" s="16" t="s">
        <v>80</v>
      </c>
      <c r="G128" s="18">
        <v>2.86</v>
      </c>
      <c r="H128" s="16" t="s">
        <v>81</v>
      </c>
      <c r="I128" s="18">
        <v>4.25</v>
      </c>
      <c r="J128" s="18">
        <v>1.1499999999999999</v>
      </c>
      <c r="K128" s="18">
        <v>576000.04</v>
      </c>
      <c r="L128" s="18">
        <v>109.64</v>
      </c>
      <c r="M128" s="18">
        <v>631.53</v>
      </c>
      <c r="N128" s="18">
        <v>1.1580144798461574</v>
      </c>
      <c r="O128" s="18">
        <v>8.6201807340127654E-2</v>
      </c>
      <c r="P128" s="16"/>
    </row>
    <row r="129" spans="1:16" x14ac:dyDescent="0.2">
      <c r="A129" s="16"/>
      <c r="B129" s="17" t="s">
        <v>1739</v>
      </c>
      <c r="C129" s="16" t="s">
        <v>1535</v>
      </c>
      <c r="D129" s="45">
        <v>100608637</v>
      </c>
      <c r="E129" s="17" t="s">
        <v>337</v>
      </c>
      <c r="F129" s="16" t="s">
        <v>80</v>
      </c>
      <c r="G129" s="18">
        <v>2.87</v>
      </c>
      <c r="H129" s="16" t="s">
        <v>81</v>
      </c>
      <c r="I129" s="18">
        <v>3.91</v>
      </c>
      <c r="J129" s="18">
        <v>3.21</v>
      </c>
      <c r="K129" s="18">
        <v>197037.9</v>
      </c>
      <c r="L129" s="18">
        <v>103.75</v>
      </c>
      <c r="M129" s="18">
        <v>204.43</v>
      </c>
      <c r="N129" s="18">
        <v>0.37485614319976873</v>
      </c>
      <c r="O129" s="18">
        <v>2.7904035397435269E-2</v>
      </c>
      <c r="P129" s="16"/>
    </row>
    <row r="130" spans="1:16" x14ac:dyDescent="0.2">
      <c r="A130" s="16"/>
      <c r="B130" s="17" t="s">
        <v>1739</v>
      </c>
      <c r="C130" s="16" t="s">
        <v>1535</v>
      </c>
      <c r="D130" s="45">
        <v>100608553</v>
      </c>
      <c r="E130" s="17" t="s">
        <v>337</v>
      </c>
      <c r="F130" s="16" t="s">
        <v>80</v>
      </c>
      <c r="G130" s="18">
        <v>2.89</v>
      </c>
      <c r="H130" s="16" t="s">
        <v>81</v>
      </c>
      <c r="I130" s="18">
        <v>3.8</v>
      </c>
      <c r="J130" s="18">
        <v>3.13</v>
      </c>
      <c r="K130" s="18">
        <v>59417.84</v>
      </c>
      <c r="L130" s="18">
        <v>104.46</v>
      </c>
      <c r="M130" s="18">
        <v>62.07</v>
      </c>
      <c r="N130" s="18">
        <v>0.11381558875120895</v>
      </c>
      <c r="O130" s="18">
        <v>8.4723547283608435E-3</v>
      </c>
      <c r="P130" s="16"/>
    </row>
    <row r="131" spans="1:16" x14ac:dyDescent="0.2">
      <c r="A131" s="16"/>
      <c r="B131" s="17" t="s">
        <v>1739</v>
      </c>
      <c r="C131" s="16" t="s">
        <v>1535</v>
      </c>
      <c r="D131" s="45">
        <v>100608140</v>
      </c>
      <c r="E131" s="17" t="s">
        <v>337</v>
      </c>
      <c r="F131" s="16" t="s">
        <v>80</v>
      </c>
      <c r="G131" s="18">
        <v>2.82</v>
      </c>
      <c r="H131" s="16" t="s">
        <v>81</v>
      </c>
      <c r="I131" s="18">
        <v>5.18</v>
      </c>
      <c r="J131" s="18">
        <v>3.92</v>
      </c>
      <c r="K131" s="18">
        <v>262717.2</v>
      </c>
      <c r="L131" s="18">
        <v>105.89</v>
      </c>
      <c r="M131" s="18">
        <v>278.19</v>
      </c>
      <c r="N131" s="18">
        <v>0.51010727621554397</v>
      </c>
      <c r="O131" s="18">
        <v>3.7972037407486753E-2</v>
      </c>
      <c r="P131" s="16"/>
    </row>
    <row r="132" spans="1:16" x14ac:dyDescent="0.2">
      <c r="A132" s="16"/>
      <c r="B132" s="17" t="s">
        <v>1739</v>
      </c>
      <c r="C132" s="16" t="s">
        <v>1535</v>
      </c>
      <c r="D132" s="45">
        <v>100608975</v>
      </c>
      <c r="E132" s="17" t="s">
        <v>337</v>
      </c>
      <c r="F132" s="16" t="s">
        <v>80</v>
      </c>
      <c r="G132" s="18">
        <v>5.39</v>
      </c>
      <c r="H132" s="16" t="s">
        <v>81</v>
      </c>
      <c r="I132" s="18">
        <v>3.91</v>
      </c>
      <c r="J132" s="18">
        <v>3.06</v>
      </c>
      <c r="K132" s="18">
        <v>145954</v>
      </c>
      <c r="L132" s="18">
        <v>106.49</v>
      </c>
      <c r="M132" s="18">
        <v>155.43</v>
      </c>
      <c r="N132" s="18">
        <v>0.28500655646206552</v>
      </c>
      <c r="O132" s="18">
        <v>2.1215693498133171E-2</v>
      </c>
      <c r="P132" s="16"/>
    </row>
    <row r="133" spans="1:16" x14ac:dyDescent="0.2">
      <c r="A133" s="16"/>
      <c r="B133" s="17" t="s">
        <v>1739</v>
      </c>
      <c r="C133" s="16" t="s">
        <v>1535</v>
      </c>
      <c r="D133" s="45">
        <v>100608925</v>
      </c>
      <c r="E133" s="17" t="s">
        <v>337</v>
      </c>
      <c r="F133" s="16" t="s">
        <v>80</v>
      </c>
      <c r="G133" s="18">
        <v>5.38</v>
      </c>
      <c r="H133" s="16" t="s">
        <v>81</v>
      </c>
      <c r="I133" s="18">
        <v>3.8</v>
      </c>
      <c r="J133" s="18">
        <v>3.63</v>
      </c>
      <c r="K133" s="18">
        <v>44013.43</v>
      </c>
      <c r="L133" s="18">
        <v>106.78</v>
      </c>
      <c r="M133" s="18">
        <v>47</v>
      </c>
      <c r="N133" s="18">
        <v>8.6182256666776549E-2</v>
      </c>
      <c r="O133" s="18">
        <v>6.4153483523918097E-3</v>
      </c>
      <c r="P133" s="16"/>
    </row>
    <row r="134" spans="1:16" x14ac:dyDescent="0.2">
      <c r="A134" s="16"/>
      <c r="B134" s="17" t="s">
        <v>1739</v>
      </c>
      <c r="C134" s="16" t="s">
        <v>1535</v>
      </c>
      <c r="D134" s="45">
        <v>100608710</v>
      </c>
      <c r="E134" s="17" t="s">
        <v>337</v>
      </c>
      <c r="F134" s="16" t="s">
        <v>80</v>
      </c>
      <c r="G134" s="18">
        <v>5.21</v>
      </c>
      <c r="H134" s="16" t="s">
        <v>81</v>
      </c>
      <c r="I134" s="18">
        <v>5.18</v>
      </c>
      <c r="J134" s="18">
        <v>3.94</v>
      </c>
      <c r="K134" s="18">
        <v>194605</v>
      </c>
      <c r="L134" s="18">
        <v>109.07</v>
      </c>
      <c r="M134" s="18">
        <v>212.26</v>
      </c>
      <c r="N134" s="18">
        <v>0.38921374042744661</v>
      </c>
      <c r="O134" s="18">
        <v>2.897280513358905E-2</v>
      </c>
      <c r="P134" s="16"/>
    </row>
    <row r="135" spans="1:16" x14ac:dyDescent="0.2">
      <c r="A135" s="16"/>
      <c r="B135" s="17" t="s">
        <v>1744</v>
      </c>
      <c r="C135" s="16" t="s">
        <v>1535</v>
      </c>
      <c r="D135" s="45">
        <v>60395324</v>
      </c>
      <c r="E135" s="17" t="s">
        <v>337</v>
      </c>
      <c r="F135" s="16" t="s">
        <v>1717</v>
      </c>
      <c r="G135" s="18">
        <v>2.76</v>
      </c>
      <c r="H135" s="16" t="s">
        <v>44</v>
      </c>
      <c r="I135" s="18">
        <v>5.22</v>
      </c>
      <c r="J135" s="18">
        <v>4.8600000000000003</v>
      </c>
      <c r="K135" s="18">
        <v>179666.66</v>
      </c>
      <c r="L135" s="18">
        <v>102.74</v>
      </c>
      <c r="M135" s="18">
        <v>709.93</v>
      </c>
      <c r="N135" s="18">
        <v>1.3017738186264824</v>
      </c>
      <c r="O135" s="18">
        <v>9.6903154379011008E-2</v>
      </c>
      <c r="P135" s="16"/>
    </row>
    <row r="136" spans="1:16" x14ac:dyDescent="0.2">
      <c r="A136" s="16"/>
      <c r="B136" s="17" t="s">
        <v>1745</v>
      </c>
      <c r="C136" s="16" t="s">
        <v>1535</v>
      </c>
      <c r="D136" s="45">
        <v>100356591</v>
      </c>
      <c r="E136" s="17" t="s">
        <v>512</v>
      </c>
      <c r="F136" s="16" t="s">
        <v>1717</v>
      </c>
      <c r="G136" s="18">
        <v>0.2</v>
      </c>
      <c r="H136" s="16" t="s">
        <v>81</v>
      </c>
      <c r="I136" s="18">
        <v>4.5999999999999996</v>
      </c>
      <c r="J136" s="18">
        <v>2.46</v>
      </c>
      <c r="K136" s="18">
        <v>68917.820000000007</v>
      </c>
      <c r="L136" s="18">
        <v>100.67</v>
      </c>
      <c r="M136" s="18">
        <v>69.38</v>
      </c>
      <c r="N136" s="18">
        <v>0.12721968016044588</v>
      </c>
      <c r="O136" s="18">
        <v>9.4701461423179513E-3</v>
      </c>
      <c r="P136" s="16"/>
    </row>
    <row r="137" spans="1:16" x14ac:dyDescent="0.2">
      <c r="A137" s="16"/>
      <c r="B137" s="17" t="s">
        <v>1745</v>
      </c>
      <c r="C137" s="16" t="s">
        <v>1535</v>
      </c>
      <c r="D137" s="45">
        <v>122620388</v>
      </c>
      <c r="E137" s="17" t="s">
        <v>512</v>
      </c>
      <c r="F137" s="16" t="s">
        <v>1717</v>
      </c>
      <c r="G137" s="18">
        <v>0.71</v>
      </c>
      <c r="H137" s="16" t="s">
        <v>81</v>
      </c>
      <c r="I137" s="18">
        <v>3.5</v>
      </c>
      <c r="J137" s="18">
        <v>3.02</v>
      </c>
      <c r="K137" s="18">
        <v>196793.86</v>
      </c>
      <c r="L137" s="18">
        <v>100.48</v>
      </c>
      <c r="M137" s="18">
        <v>197.74</v>
      </c>
      <c r="N137" s="18">
        <v>0.36258892411251903</v>
      </c>
      <c r="O137" s="18">
        <v>2.6990871983020349E-2</v>
      </c>
      <c r="P137" s="16"/>
    </row>
    <row r="138" spans="1:16" x14ac:dyDescent="0.2">
      <c r="A138" s="16"/>
      <c r="B138" s="17" t="s">
        <v>1738</v>
      </c>
      <c r="C138" s="16" t="s">
        <v>1535</v>
      </c>
      <c r="D138" s="45">
        <v>100502459</v>
      </c>
      <c r="E138" s="17" t="s">
        <v>353</v>
      </c>
      <c r="F138" s="16" t="s">
        <v>1716</v>
      </c>
      <c r="G138" s="18">
        <v>7.63</v>
      </c>
      <c r="H138" s="16" t="s">
        <v>81</v>
      </c>
      <c r="I138" s="18">
        <v>4</v>
      </c>
      <c r="J138" s="18">
        <v>3.66</v>
      </c>
      <c r="K138" s="18">
        <v>25763.83</v>
      </c>
      <c r="L138" s="18">
        <v>107.77</v>
      </c>
      <c r="M138" s="18">
        <v>27.77</v>
      </c>
      <c r="N138" s="18">
        <v>5.0920878034816701E-2</v>
      </c>
      <c r="O138" s="18">
        <v>3.7905153988493732E-3</v>
      </c>
      <c r="P138" s="16"/>
    </row>
    <row r="139" spans="1:16" x14ac:dyDescent="0.2">
      <c r="A139" s="16"/>
      <c r="B139" s="17" t="s">
        <v>1738</v>
      </c>
      <c r="C139" s="16" t="s">
        <v>1535</v>
      </c>
      <c r="D139" s="45">
        <v>100444041</v>
      </c>
      <c r="E139" s="17" t="s">
        <v>353</v>
      </c>
      <c r="F139" s="16" t="s">
        <v>1716</v>
      </c>
      <c r="G139" s="18">
        <v>7.66</v>
      </c>
      <c r="H139" s="16" t="s">
        <v>81</v>
      </c>
      <c r="I139" s="18">
        <v>4</v>
      </c>
      <c r="J139" s="18">
        <v>3.52</v>
      </c>
      <c r="K139" s="18">
        <v>55517.06</v>
      </c>
      <c r="L139" s="18">
        <v>108.95</v>
      </c>
      <c r="M139" s="18">
        <v>60.49</v>
      </c>
      <c r="N139" s="18">
        <v>0.1109183979951769</v>
      </c>
      <c r="O139" s="18">
        <v>8.2566898263017139E-3</v>
      </c>
      <c r="P139" s="16"/>
    </row>
    <row r="140" spans="1:16" x14ac:dyDescent="0.2">
      <c r="A140" s="16"/>
      <c r="B140" s="17" t="s">
        <v>1734</v>
      </c>
      <c r="C140" s="16" t="s">
        <v>1535</v>
      </c>
      <c r="D140" s="45">
        <v>100443969</v>
      </c>
      <c r="E140" s="17" t="s">
        <v>353</v>
      </c>
      <c r="F140" s="16" t="s">
        <v>1716</v>
      </c>
      <c r="G140" s="18">
        <v>7.8</v>
      </c>
      <c r="H140" s="16" t="s">
        <v>81</v>
      </c>
      <c r="I140" s="18">
        <v>4</v>
      </c>
      <c r="J140" s="18">
        <v>3.42</v>
      </c>
      <c r="K140" s="18">
        <v>20651.5</v>
      </c>
      <c r="L140" s="18">
        <v>109.91</v>
      </c>
      <c r="M140" s="18">
        <v>22.7</v>
      </c>
      <c r="N140" s="18">
        <v>4.1624196305017611E-2</v>
      </c>
      <c r="O140" s="18">
        <v>3.0984767574317889E-3</v>
      </c>
      <c r="P140" s="16"/>
    </row>
    <row r="141" spans="1:16" x14ac:dyDescent="0.2">
      <c r="A141" s="16"/>
      <c r="B141" s="17" t="s">
        <v>1738</v>
      </c>
      <c r="C141" s="16" t="s">
        <v>1535</v>
      </c>
      <c r="D141" s="45">
        <v>100502111</v>
      </c>
      <c r="E141" s="17" t="s">
        <v>357</v>
      </c>
      <c r="F141" s="16" t="s">
        <v>1716</v>
      </c>
      <c r="G141" s="18">
        <v>7.7</v>
      </c>
      <c r="H141" s="16" t="s">
        <v>81</v>
      </c>
      <c r="I141" s="18">
        <v>4</v>
      </c>
      <c r="J141" s="18">
        <v>3.37</v>
      </c>
      <c r="K141" s="18">
        <v>31850.77</v>
      </c>
      <c r="L141" s="18">
        <v>110.17</v>
      </c>
      <c r="M141" s="18">
        <v>35.090000000000003</v>
      </c>
      <c r="N141" s="18">
        <v>6.4343306094408276E-2</v>
      </c>
      <c r="O141" s="18">
        <v>4.7896717805410343E-3</v>
      </c>
      <c r="P141" s="16"/>
    </row>
    <row r="142" spans="1:16" x14ac:dyDescent="0.2">
      <c r="A142" s="16"/>
      <c r="B142" s="17" t="s">
        <v>1738</v>
      </c>
      <c r="C142" s="16" t="s">
        <v>1535</v>
      </c>
      <c r="D142" s="45">
        <v>100399740</v>
      </c>
      <c r="E142" s="17" t="s">
        <v>357</v>
      </c>
      <c r="F142" s="16" t="s">
        <v>1716</v>
      </c>
      <c r="G142" s="18">
        <v>7.68</v>
      </c>
      <c r="H142" s="16" t="s">
        <v>81</v>
      </c>
      <c r="I142" s="18">
        <v>4</v>
      </c>
      <c r="J142" s="18">
        <v>3.45</v>
      </c>
      <c r="K142" s="18">
        <v>123471.79</v>
      </c>
      <c r="L142" s="18">
        <v>109.82</v>
      </c>
      <c r="M142" s="18">
        <v>135.6</v>
      </c>
      <c r="N142" s="18">
        <v>0.24864497880882763</v>
      </c>
      <c r="O142" s="18">
        <v>1.8508962480517647E-2</v>
      </c>
      <c r="P142" s="16"/>
    </row>
    <row r="143" spans="1:16" x14ac:dyDescent="0.2">
      <c r="A143" s="16"/>
      <c r="B143" s="17" t="s">
        <v>1738</v>
      </c>
      <c r="C143" s="16" t="s">
        <v>1535</v>
      </c>
      <c r="D143" s="45">
        <v>100501790</v>
      </c>
      <c r="E143" s="17" t="s">
        <v>357</v>
      </c>
      <c r="F143" s="16" t="s">
        <v>1716</v>
      </c>
      <c r="G143" s="18">
        <v>7.74</v>
      </c>
      <c r="H143" s="16" t="s">
        <v>81</v>
      </c>
      <c r="I143" s="18">
        <v>4</v>
      </c>
      <c r="J143" s="18">
        <v>3.2</v>
      </c>
      <c r="K143" s="18">
        <v>35505.230000000003</v>
      </c>
      <c r="L143" s="18">
        <v>111.53</v>
      </c>
      <c r="M143" s="18">
        <v>39.6</v>
      </c>
      <c r="N143" s="18">
        <v>7.2613135404347912E-2</v>
      </c>
      <c r="O143" s="18">
        <v>5.4052722288237378E-3</v>
      </c>
      <c r="P143" s="16"/>
    </row>
    <row r="144" spans="1:16" x14ac:dyDescent="0.2">
      <c r="A144" s="16"/>
      <c r="B144" s="17" t="s">
        <v>1738</v>
      </c>
      <c r="C144" s="16" t="s">
        <v>1535</v>
      </c>
      <c r="D144" s="45">
        <v>100396852</v>
      </c>
      <c r="E144" s="17" t="s">
        <v>357</v>
      </c>
      <c r="F144" s="16" t="s">
        <v>1716</v>
      </c>
      <c r="G144" s="18">
        <v>7.44</v>
      </c>
      <c r="H144" s="16" t="s">
        <v>81</v>
      </c>
      <c r="I144" s="18">
        <v>5.75</v>
      </c>
      <c r="J144" s="18">
        <v>3.51</v>
      </c>
      <c r="K144" s="18">
        <v>95784.53</v>
      </c>
      <c r="L144" s="18">
        <v>113.7</v>
      </c>
      <c r="M144" s="18">
        <v>108.91</v>
      </c>
      <c r="N144" s="18">
        <v>0.19970445901231135</v>
      </c>
      <c r="O144" s="18">
        <v>1.4865863596999828E-2</v>
      </c>
      <c r="P144" s="16"/>
    </row>
    <row r="145" spans="1:16" x14ac:dyDescent="0.2">
      <c r="A145" s="16"/>
      <c r="B145" s="17" t="s">
        <v>1738</v>
      </c>
      <c r="C145" s="16" t="s">
        <v>1535</v>
      </c>
      <c r="D145" s="45">
        <v>100396514</v>
      </c>
      <c r="E145" s="17" t="s">
        <v>357</v>
      </c>
      <c r="F145" s="16" t="s">
        <v>1716</v>
      </c>
      <c r="G145" s="18">
        <v>7.47</v>
      </c>
      <c r="H145" s="16" t="s">
        <v>81</v>
      </c>
      <c r="I145" s="18">
        <v>5.75</v>
      </c>
      <c r="J145" s="18">
        <v>3.37</v>
      </c>
      <c r="K145" s="18">
        <v>28299.5</v>
      </c>
      <c r="L145" s="18">
        <v>114.81</v>
      </c>
      <c r="M145" s="18">
        <v>32.49</v>
      </c>
      <c r="N145" s="18">
        <v>5.9575777002203616E-2</v>
      </c>
      <c r="O145" s="18">
        <v>4.434780169557658E-3</v>
      </c>
      <c r="P145" s="16"/>
    </row>
    <row r="146" spans="1:16" x14ac:dyDescent="0.2">
      <c r="A146" s="16"/>
      <c r="B146" s="17" t="s">
        <v>1738</v>
      </c>
      <c r="C146" s="16" t="s">
        <v>1535</v>
      </c>
      <c r="D146" s="45">
        <v>100398007</v>
      </c>
      <c r="E146" s="17" t="s">
        <v>357</v>
      </c>
      <c r="F146" s="16" t="s">
        <v>1716</v>
      </c>
      <c r="G146" s="18">
        <v>7.8</v>
      </c>
      <c r="H146" s="16" t="s">
        <v>81</v>
      </c>
      <c r="I146" s="18">
        <v>4</v>
      </c>
      <c r="J146" s="18">
        <v>2.91</v>
      </c>
      <c r="K146" s="18">
        <v>89015.64</v>
      </c>
      <c r="L146" s="18">
        <v>114.06</v>
      </c>
      <c r="M146" s="18">
        <v>101.53</v>
      </c>
      <c r="N146" s="18">
        <v>0.18617201105059197</v>
      </c>
      <c r="O146" s="18">
        <v>1.385851740890086E-2</v>
      </c>
      <c r="P146" s="16"/>
    </row>
    <row r="147" spans="1:16" x14ac:dyDescent="0.2">
      <c r="A147" s="16"/>
      <c r="B147" s="17" t="s">
        <v>1738</v>
      </c>
      <c r="C147" s="16" t="s">
        <v>1535</v>
      </c>
      <c r="D147" s="45">
        <v>100395524</v>
      </c>
      <c r="E147" s="17" t="s">
        <v>357</v>
      </c>
      <c r="F147" s="16" t="s">
        <v>1716</v>
      </c>
      <c r="G147" s="18">
        <v>7.51</v>
      </c>
      <c r="H147" s="16" t="s">
        <v>81</v>
      </c>
      <c r="I147" s="18">
        <v>5.75</v>
      </c>
      <c r="J147" s="18">
        <v>3.21</v>
      </c>
      <c r="K147" s="18">
        <v>30314.22</v>
      </c>
      <c r="L147" s="18">
        <v>116.14</v>
      </c>
      <c r="M147" s="18">
        <v>35.21</v>
      </c>
      <c r="N147" s="18">
        <v>6.4563345898663874E-2</v>
      </c>
      <c r="O147" s="18">
        <v>4.8060513933556514E-3</v>
      </c>
      <c r="P147" s="16"/>
    </row>
    <row r="148" spans="1:16" x14ac:dyDescent="0.2">
      <c r="A148" s="16"/>
      <c r="B148" s="17" t="s">
        <v>1738</v>
      </c>
      <c r="C148" s="16" t="s">
        <v>1535</v>
      </c>
      <c r="D148" s="45">
        <v>100395110</v>
      </c>
      <c r="E148" s="17" t="s">
        <v>357</v>
      </c>
      <c r="F148" s="16" t="s">
        <v>1716</v>
      </c>
      <c r="G148" s="18">
        <v>7.54</v>
      </c>
      <c r="H148" s="16" t="s">
        <v>81</v>
      </c>
      <c r="I148" s="18">
        <v>5.75</v>
      </c>
      <c r="J148" s="18">
        <v>3.09</v>
      </c>
      <c r="K148" s="18">
        <v>104810.69</v>
      </c>
      <c r="L148" s="18">
        <v>117.18</v>
      </c>
      <c r="M148" s="18">
        <v>122.82</v>
      </c>
      <c r="N148" s="18">
        <v>0.22521073965560628</v>
      </c>
      <c r="O148" s="18">
        <v>1.6764533715760893E-2</v>
      </c>
      <c r="P148" s="16"/>
    </row>
    <row r="149" spans="1:16" x14ac:dyDescent="0.2">
      <c r="A149" s="16"/>
      <c r="B149" s="17" t="s">
        <v>1738</v>
      </c>
      <c r="C149" s="16" t="s">
        <v>1535</v>
      </c>
      <c r="D149" s="45">
        <v>100394469</v>
      </c>
      <c r="E149" s="17" t="s">
        <v>357</v>
      </c>
      <c r="F149" s="16" t="s">
        <v>1716</v>
      </c>
      <c r="G149" s="18">
        <v>7.61</v>
      </c>
      <c r="H149" s="16" t="s">
        <v>81</v>
      </c>
      <c r="I149" s="18">
        <v>5.75</v>
      </c>
      <c r="J149" s="18">
        <v>2.81</v>
      </c>
      <c r="K149" s="18">
        <v>69630.41</v>
      </c>
      <c r="L149" s="18">
        <v>119.67</v>
      </c>
      <c r="M149" s="18">
        <v>83.33</v>
      </c>
      <c r="N149" s="18">
        <v>0.15279930740515935</v>
      </c>
      <c r="O149" s="18">
        <v>1.1374276132017224E-2</v>
      </c>
      <c r="P149" s="16"/>
    </row>
    <row r="150" spans="1:16" x14ac:dyDescent="0.2">
      <c r="A150" s="16"/>
      <c r="B150" s="17" t="s">
        <v>1738</v>
      </c>
      <c r="C150" s="16" t="s">
        <v>1535</v>
      </c>
      <c r="D150" s="45">
        <v>100501469</v>
      </c>
      <c r="E150" s="17" t="s">
        <v>357</v>
      </c>
      <c r="F150" s="16" t="s">
        <v>1716</v>
      </c>
      <c r="G150" s="18">
        <v>7.73</v>
      </c>
      <c r="H150" s="16" t="s">
        <v>81</v>
      </c>
      <c r="I150" s="18">
        <v>5.75</v>
      </c>
      <c r="J150" s="18">
        <v>2.2599999999999998</v>
      </c>
      <c r="K150" s="18">
        <v>11827.47</v>
      </c>
      <c r="L150" s="18">
        <v>124.68</v>
      </c>
      <c r="M150" s="18">
        <v>14.75</v>
      </c>
      <c r="N150" s="18">
        <v>2.7046559273084129E-2</v>
      </c>
      <c r="O150" s="18">
        <v>2.0133274084633869E-3</v>
      </c>
      <c r="P150" s="16"/>
    </row>
    <row r="151" spans="1:16" x14ac:dyDescent="0.2">
      <c r="A151" s="16"/>
      <c r="B151" s="17" t="s">
        <v>1738</v>
      </c>
      <c r="C151" s="16" t="s">
        <v>1535</v>
      </c>
      <c r="D151" s="45">
        <v>100392067</v>
      </c>
      <c r="E151" s="17" t="s">
        <v>357</v>
      </c>
      <c r="F151" s="16" t="s">
        <v>1716</v>
      </c>
      <c r="G151" s="18">
        <v>7.83</v>
      </c>
      <c r="H151" s="16" t="s">
        <v>81</v>
      </c>
      <c r="I151" s="18">
        <v>5.75</v>
      </c>
      <c r="J151" s="18">
        <v>1.85</v>
      </c>
      <c r="K151" s="18">
        <v>297976.96000000002</v>
      </c>
      <c r="L151" s="18">
        <v>128.63</v>
      </c>
      <c r="M151" s="18">
        <v>383.29</v>
      </c>
      <c r="N151" s="18">
        <v>0.7028254714427401</v>
      </c>
      <c r="O151" s="18">
        <v>5.2317848297622489E-2</v>
      </c>
      <c r="P151" s="16"/>
    </row>
    <row r="152" spans="1:16" x14ac:dyDescent="0.2">
      <c r="A152" s="16"/>
      <c r="B152" s="17" t="s">
        <v>1734</v>
      </c>
      <c r="C152" s="16" t="s">
        <v>1535</v>
      </c>
      <c r="D152" s="45">
        <v>100399666</v>
      </c>
      <c r="E152" s="17" t="s">
        <v>357</v>
      </c>
      <c r="F152" s="16" t="s">
        <v>80</v>
      </c>
      <c r="G152" s="18">
        <v>7.79</v>
      </c>
      <c r="H152" s="16" t="s">
        <v>81</v>
      </c>
      <c r="I152" s="18">
        <v>4</v>
      </c>
      <c r="J152" s="18">
        <v>3.45</v>
      </c>
      <c r="K152" s="18">
        <v>31105.759999999998</v>
      </c>
      <c r="L152" s="18">
        <v>109.97</v>
      </c>
      <c r="M152" s="18">
        <v>34.21</v>
      </c>
      <c r="N152" s="18">
        <v>6.2729680863200549E-2</v>
      </c>
      <c r="O152" s="18">
        <v>4.6695546199005062E-3</v>
      </c>
      <c r="P152" s="16"/>
    </row>
    <row r="153" spans="1:16" x14ac:dyDescent="0.2">
      <c r="A153" s="16"/>
      <c r="B153" s="17" t="s">
        <v>1734</v>
      </c>
      <c r="C153" s="16" t="s">
        <v>1535</v>
      </c>
      <c r="D153" s="45">
        <v>100399336</v>
      </c>
      <c r="E153" s="17" t="s">
        <v>357</v>
      </c>
      <c r="F153" s="16" t="s">
        <v>1716</v>
      </c>
      <c r="G153" s="18">
        <v>7.81</v>
      </c>
      <c r="H153" s="16" t="s">
        <v>81</v>
      </c>
      <c r="I153" s="18">
        <v>4</v>
      </c>
      <c r="J153" s="18">
        <v>3.37</v>
      </c>
      <c r="K153" s="18">
        <v>26003.8</v>
      </c>
      <c r="L153" s="18">
        <v>110.3</v>
      </c>
      <c r="M153" s="18">
        <v>28.68</v>
      </c>
      <c r="N153" s="18">
        <v>5.2589513217088324E-2</v>
      </c>
      <c r="O153" s="18">
        <v>3.9147274626935551E-3</v>
      </c>
      <c r="P153" s="16"/>
    </row>
    <row r="154" spans="1:16" x14ac:dyDescent="0.2">
      <c r="A154" s="16"/>
      <c r="B154" s="17" t="s">
        <v>1734</v>
      </c>
      <c r="C154" s="16" t="s">
        <v>1535</v>
      </c>
      <c r="D154" s="45">
        <v>100398759</v>
      </c>
      <c r="E154" s="17" t="s">
        <v>357</v>
      </c>
      <c r="F154" s="16" t="s">
        <v>1716</v>
      </c>
      <c r="G154" s="18">
        <v>7.85</v>
      </c>
      <c r="H154" s="16" t="s">
        <v>81</v>
      </c>
      <c r="I154" s="18">
        <v>4</v>
      </c>
      <c r="J154" s="18">
        <v>3.19</v>
      </c>
      <c r="K154" s="18">
        <v>26089.03</v>
      </c>
      <c r="L154" s="18">
        <v>111.81</v>
      </c>
      <c r="M154" s="18">
        <v>29.17</v>
      </c>
      <c r="N154" s="18">
        <v>5.3488009084465354E-2</v>
      </c>
      <c r="O154" s="18">
        <v>3.9816108816865771E-3</v>
      </c>
      <c r="P154" s="16"/>
    </row>
    <row r="155" spans="1:16" x14ac:dyDescent="0.2">
      <c r="A155" s="16"/>
      <c r="B155" s="17" t="s">
        <v>1734</v>
      </c>
      <c r="C155" s="16" t="s">
        <v>1535</v>
      </c>
      <c r="D155" s="45">
        <v>100397272</v>
      </c>
      <c r="E155" s="17" t="s">
        <v>357</v>
      </c>
      <c r="F155" s="16" t="s">
        <v>1716</v>
      </c>
      <c r="G155" s="18">
        <v>7.55</v>
      </c>
      <c r="H155" s="16" t="s">
        <v>81</v>
      </c>
      <c r="I155" s="18">
        <v>5.75</v>
      </c>
      <c r="J155" s="18">
        <v>3.48</v>
      </c>
      <c r="K155" s="18">
        <v>27515.66</v>
      </c>
      <c r="L155" s="18">
        <v>114.18</v>
      </c>
      <c r="M155" s="18">
        <v>31.42</v>
      </c>
      <c r="N155" s="18">
        <v>5.761375541425786E-2</v>
      </c>
      <c r="O155" s="18">
        <v>4.2887286219606526E-3</v>
      </c>
      <c r="P155" s="16"/>
    </row>
    <row r="156" spans="1:16" x14ac:dyDescent="0.2">
      <c r="A156" s="16"/>
      <c r="B156" s="17" t="s">
        <v>1734</v>
      </c>
      <c r="C156" s="16" t="s">
        <v>1535</v>
      </c>
      <c r="D156" s="45">
        <v>100397926</v>
      </c>
      <c r="E156" s="17" t="s">
        <v>357</v>
      </c>
      <c r="F156" s="16" t="s">
        <v>1716</v>
      </c>
      <c r="G156" s="18">
        <v>7.91</v>
      </c>
      <c r="H156" s="16" t="s">
        <v>81</v>
      </c>
      <c r="I156" s="18">
        <v>4</v>
      </c>
      <c r="J156" s="18">
        <v>2.9</v>
      </c>
      <c r="K156" s="18">
        <v>43604.82</v>
      </c>
      <c r="L156" s="18">
        <v>114.38</v>
      </c>
      <c r="M156" s="18">
        <v>49.87</v>
      </c>
      <c r="N156" s="18">
        <v>9.1444875318556301E-2</v>
      </c>
      <c r="O156" s="18">
        <v>6.8070940922080742E-3</v>
      </c>
      <c r="P156" s="16"/>
    </row>
    <row r="157" spans="1:16" x14ac:dyDescent="0.2">
      <c r="A157" s="16"/>
      <c r="B157" s="17" t="s">
        <v>1734</v>
      </c>
      <c r="C157" s="16" t="s">
        <v>1535</v>
      </c>
      <c r="D157" s="45">
        <v>100396449</v>
      </c>
      <c r="E157" s="17" t="s">
        <v>357</v>
      </c>
      <c r="F157" s="16" t="s">
        <v>1716</v>
      </c>
      <c r="G157" s="18">
        <v>7.58</v>
      </c>
      <c r="H157" s="16" t="s">
        <v>81</v>
      </c>
      <c r="I157" s="18">
        <v>5.75</v>
      </c>
      <c r="J157" s="18">
        <v>3.34</v>
      </c>
      <c r="K157" s="18">
        <v>27640.29</v>
      </c>
      <c r="L157" s="18">
        <v>115.33</v>
      </c>
      <c r="M157" s="18">
        <v>31.88</v>
      </c>
      <c r="N157" s="18">
        <v>5.8457241330570987E-2</v>
      </c>
      <c r="O157" s="18">
        <v>4.3515171377500189E-3</v>
      </c>
      <c r="P157" s="16"/>
    </row>
    <row r="158" spans="1:16" x14ac:dyDescent="0.2">
      <c r="A158" s="16"/>
      <c r="B158" s="17" t="s">
        <v>1734</v>
      </c>
      <c r="C158" s="16" t="s">
        <v>1535</v>
      </c>
      <c r="D158" s="45">
        <v>100395458</v>
      </c>
      <c r="E158" s="17" t="s">
        <v>357</v>
      </c>
      <c r="F158" s="16" t="s">
        <v>1716</v>
      </c>
      <c r="G158" s="18">
        <v>7.62</v>
      </c>
      <c r="H158" s="16" t="s">
        <v>81</v>
      </c>
      <c r="I158" s="18">
        <v>5.75</v>
      </c>
      <c r="J158" s="18">
        <v>3.19</v>
      </c>
      <c r="K158" s="18">
        <v>31458.58</v>
      </c>
      <c r="L158" s="18">
        <v>116.61</v>
      </c>
      <c r="M158" s="18">
        <v>36.68</v>
      </c>
      <c r="N158" s="18">
        <v>6.7258833500794979E-2</v>
      </c>
      <c r="O158" s="18">
        <v>5.0067016503347146E-3</v>
      </c>
      <c r="P158" s="16"/>
    </row>
    <row r="159" spans="1:16" x14ac:dyDescent="0.2">
      <c r="A159" s="16"/>
      <c r="B159" s="17" t="s">
        <v>1734</v>
      </c>
      <c r="C159" s="16" t="s">
        <v>1535</v>
      </c>
      <c r="D159" s="45">
        <v>100394873</v>
      </c>
      <c r="E159" s="17" t="s">
        <v>357</v>
      </c>
      <c r="F159" s="16" t="s">
        <v>1716</v>
      </c>
      <c r="G159" s="18">
        <v>7.65</v>
      </c>
      <c r="H159" s="16" t="s">
        <v>81</v>
      </c>
      <c r="I159" s="18">
        <v>5.75</v>
      </c>
      <c r="J159" s="18">
        <v>3.06</v>
      </c>
      <c r="K159" s="18">
        <v>46531.42</v>
      </c>
      <c r="L159" s="18">
        <v>117.73</v>
      </c>
      <c r="M159" s="18">
        <v>54.78</v>
      </c>
      <c r="N159" s="18">
        <v>0.10044817064268127</v>
      </c>
      <c r="O159" s="18">
        <v>7.4772932498728371E-3</v>
      </c>
      <c r="P159" s="16"/>
    </row>
    <row r="160" spans="1:16" x14ac:dyDescent="0.2">
      <c r="A160" s="16"/>
      <c r="B160" s="17" t="s">
        <v>1734</v>
      </c>
      <c r="C160" s="16" t="s">
        <v>1535</v>
      </c>
      <c r="D160" s="45">
        <v>100394535</v>
      </c>
      <c r="E160" s="17" t="s">
        <v>357</v>
      </c>
      <c r="F160" s="16" t="s">
        <v>1716</v>
      </c>
      <c r="G160" s="18">
        <v>7.71</v>
      </c>
      <c r="H160" s="16" t="s">
        <v>81</v>
      </c>
      <c r="I160" s="18">
        <v>5.75</v>
      </c>
      <c r="J160" s="18">
        <v>2.76</v>
      </c>
      <c r="K160" s="18">
        <v>37782.21</v>
      </c>
      <c r="L160" s="18">
        <v>120.37</v>
      </c>
      <c r="M160" s="18">
        <v>45.48</v>
      </c>
      <c r="N160" s="18">
        <v>8.3395085812872277E-2</v>
      </c>
      <c r="O160" s="18">
        <v>6.2078732567399887E-3</v>
      </c>
      <c r="P160" s="16"/>
    </row>
    <row r="161" spans="1:16" x14ac:dyDescent="0.2">
      <c r="A161" s="16"/>
      <c r="B161" s="17" t="s">
        <v>1734</v>
      </c>
      <c r="C161" s="16" t="s">
        <v>1535</v>
      </c>
      <c r="D161" s="45">
        <v>100501386</v>
      </c>
      <c r="E161" s="17" t="s">
        <v>357</v>
      </c>
      <c r="F161" s="16" t="s">
        <v>1716</v>
      </c>
      <c r="G161" s="18">
        <v>7.83</v>
      </c>
      <c r="H161" s="16" t="s">
        <v>81</v>
      </c>
      <c r="I161" s="18">
        <v>5.75</v>
      </c>
      <c r="J161" s="18">
        <v>2.23</v>
      </c>
      <c r="K161" s="18">
        <v>5775.4</v>
      </c>
      <c r="L161" s="18">
        <v>125.31</v>
      </c>
      <c r="M161" s="18">
        <v>7.24</v>
      </c>
      <c r="N161" s="18">
        <v>1.3275734856754517E-2</v>
      </c>
      <c r="O161" s="18">
        <v>9.8823663981524893E-4</v>
      </c>
      <c r="P161" s="16"/>
    </row>
    <row r="162" spans="1:16" x14ac:dyDescent="0.2">
      <c r="A162" s="16"/>
      <c r="B162" s="17" t="s">
        <v>1734</v>
      </c>
      <c r="C162" s="16" t="s">
        <v>1535</v>
      </c>
      <c r="D162" s="45">
        <v>100391564</v>
      </c>
      <c r="E162" s="17" t="s">
        <v>357</v>
      </c>
      <c r="F162" s="16" t="s">
        <v>1716</v>
      </c>
      <c r="G162" s="18">
        <v>7.92</v>
      </c>
      <c r="H162" s="16" t="s">
        <v>81</v>
      </c>
      <c r="I162" s="18">
        <v>5.75</v>
      </c>
      <c r="J162" s="18">
        <v>1.85</v>
      </c>
      <c r="K162" s="18">
        <v>106219.92</v>
      </c>
      <c r="L162" s="18">
        <v>129.13</v>
      </c>
      <c r="M162" s="18">
        <v>137.16</v>
      </c>
      <c r="N162" s="18">
        <v>0.25150549626415042</v>
      </c>
      <c r="O162" s="18">
        <v>1.8721897447107672E-2</v>
      </c>
      <c r="P162" s="16"/>
    </row>
    <row r="163" spans="1:16" x14ac:dyDescent="0.2">
      <c r="A163" s="16"/>
      <c r="B163" s="17" t="s">
        <v>1734</v>
      </c>
      <c r="C163" s="16" t="s">
        <v>1535</v>
      </c>
      <c r="D163" s="45">
        <v>100391077</v>
      </c>
      <c r="E163" s="17" t="s">
        <v>357</v>
      </c>
      <c r="F163" s="16" t="s">
        <v>1716</v>
      </c>
      <c r="G163" s="18">
        <v>7.98</v>
      </c>
      <c r="H163" s="16" t="s">
        <v>81</v>
      </c>
      <c r="I163" s="18">
        <v>5.75</v>
      </c>
      <c r="J163" s="18">
        <v>1.58</v>
      </c>
      <c r="K163" s="18">
        <v>85431.25</v>
      </c>
      <c r="L163" s="18">
        <v>131.78</v>
      </c>
      <c r="M163" s="18">
        <v>112.58</v>
      </c>
      <c r="N163" s="18">
        <v>0.20643400969246176</v>
      </c>
      <c r="O163" s="18">
        <v>1.536680675558021E-2</v>
      </c>
      <c r="P163" s="16"/>
    </row>
    <row r="164" spans="1:16" x14ac:dyDescent="0.2">
      <c r="A164" s="16"/>
      <c r="B164" s="17" t="s">
        <v>1746</v>
      </c>
      <c r="C164" s="16" t="s">
        <v>1535</v>
      </c>
      <c r="D164" s="45">
        <v>100361112</v>
      </c>
      <c r="E164" s="17" t="s">
        <v>357</v>
      </c>
      <c r="F164" s="16" t="s">
        <v>1717</v>
      </c>
      <c r="G164" s="18">
        <v>4.97</v>
      </c>
      <c r="H164" s="16" t="s">
        <v>81</v>
      </c>
      <c r="I164" s="18">
        <v>7.75</v>
      </c>
      <c r="J164" s="18">
        <v>4.8099999999999996</v>
      </c>
      <c r="K164" s="18">
        <v>589665</v>
      </c>
      <c r="L164" s="18">
        <v>116.88</v>
      </c>
      <c r="M164" s="18">
        <v>689.2</v>
      </c>
      <c r="N164" s="18">
        <v>1.2637619424413276</v>
      </c>
      <c r="O164" s="18">
        <v>9.4073576265285869E-2</v>
      </c>
      <c r="P164" s="16"/>
    </row>
    <row r="165" spans="1:16" x14ac:dyDescent="0.2">
      <c r="A165" s="16"/>
      <c r="B165" s="17" t="s">
        <v>1747</v>
      </c>
      <c r="C165" s="16" t="s">
        <v>1535</v>
      </c>
      <c r="D165" s="45">
        <v>100337872</v>
      </c>
      <c r="E165" s="16" t="s">
        <v>120</v>
      </c>
      <c r="F165" s="16" t="s">
        <v>120</v>
      </c>
      <c r="G165" s="18">
        <v>1.35</v>
      </c>
      <c r="H165" s="16" t="s">
        <v>81</v>
      </c>
      <c r="I165" s="18">
        <v>6.9</v>
      </c>
      <c r="J165" s="18">
        <v>3.75</v>
      </c>
      <c r="K165" s="18">
        <v>1400000</v>
      </c>
      <c r="L165" s="18">
        <v>106.04</v>
      </c>
      <c r="M165" s="18">
        <v>1484.56</v>
      </c>
      <c r="N165" s="18">
        <v>2.7221857650474424</v>
      </c>
      <c r="O165" s="18">
        <v>0.20263765000056991</v>
      </c>
      <c r="P165" s="16"/>
    </row>
    <row r="166" spans="1:16" x14ac:dyDescent="0.2">
      <c r="A166" s="16"/>
      <c r="B166" s="17" t="s">
        <v>1754</v>
      </c>
      <c r="C166" s="16" t="s">
        <v>1535</v>
      </c>
      <c r="D166" s="45">
        <v>100351212</v>
      </c>
      <c r="E166" s="16" t="s">
        <v>120</v>
      </c>
      <c r="F166" s="16" t="s">
        <v>120</v>
      </c>
      <c r="G166" s="18">
        <v>5.0599999999999996</v>
      </c>
      <c r="H166" s="16" t="s">
        <v>81</v>
      </c>
      <c r="I166" s="18">
        <v>3.76</v>
      </c>
      <c r="J166" s="18">
        <v>1.83</v>
      </c>
      <c r="K166" s="18">
        <v>1893108</v>
      </c>
      <c r="L166" s="18">
        <v>111.6</v>
      </c>
      <c r="M166" s="18">
        <v>2112.71</v>
      </c>
      <c r="N166" s="18">
        <v>3.8740024570737339</v>
      </c>
      <c r="O166" s="18">
        <v>0.28837809824641913</v>
      </c>
      <c r="P166" s="16"/>
    </row>
    <row r="167" spans="1:16" x14ac:dyDescent="0.2">
      <c r="A167" s="16"/>
      <c r="B167" s="17" t="s">
        <v>1755</v>
      </c>
      <c r="C167" s="16" t="s">
        <v>1535</v>
      </c>
      <c r="D167" s="45">
        <v>100638188</v>
      </c>
      <c r="E167" s="16" t="s">
        <v>120</v>
      </c>
      <c r="F167" s="16" t="s">
        <v>120</v>
      </c>
      <c r="G167" s="18">
        <v>0</v>
      </c>
      <c r="H167" s="16" t="s">
        <v>81</v>
      </c>
      <c r="I167" s="18">
        <v>2.0499999999999998</v>
      </c>
      <c r="J167" s="18">
        <v>2.0499999999999998</v>
      </c>
      <c r="K167" s="18">
        <v>33443.800000000003</v>
      </c>
      <c r="L167" s="18">
        <v>100.33</v>
      </c>
      <c r="M167" s="18">
        <v>33.549999999999997</v>
      </c>
      <c r="N167" s="18">
        <v>6.1519461939794746E-2</v>
      </c>
      <c r="O167" s="18">
        <v>4.579466749420111E-3</v>
      </c>
      <c r="P167" s="16"/>
    </row>
    <row r="168" spans="1:16" x14ac:dyDescent="0.2">
      <c r="A168" s="16"/>
      <c r="B168" s="17" t="s">
        <v>1755</v>
      </c>
      <c r="C168" s="16" t="s">
        <v>1535</v>
      </c>
      <c r="D168" s="45">
        <v>100375070</v>
      </c>
      <c r="E168" s="16" t="s">
        <v>120</v>
      </c>
      <c r="F168" s="16" t="s">
        <v>120</v>
      </c>
      <c r="G168" s="18">
        <v>9.5299999999999994</v>
      </c>
      <c r="H168" s="16" t="s">
        <v>81</v>
      </c>
      <c r="I168" s="18">
        <v>2.0499999999999998</v>
      </c>
      <c r="J168" s="18">
        <v>4.6399999999999997</v>
      </c>
      <c r="K168" s="18">
        <v>142591.16</v>
      </c>
      <c r="L168" s="18">
        <v>111.01</v>
      </c>
      <c r="M168" s="18">
        <v>158.29</v>
      </c>
      <c r="N168" s="18">
        <v>0.29025083846349065</v>
      </c>
      <c r="O168" s="18">
        <v>2.1606074270214881E-2</v>
      </c>
      <c r="P168" s="16"/>
    </row>
    <row r="169" spans="1:16" x14ac:dyDescent="0.2">
      <c r="A169" s="16"/>
      <c r="B169" s="17" t="s">
        <v>1755</v>
      </c>
      <c r="C169" s="16" t="s">
        <v>1535</v>
      </c>
      <c r="D169" s="45">
        <v>100374404</v>
      </c>
      <c r="E169" s="16" t="s">
        <v>120</v>
      </c>
      <c r="F169" s="16" t="s">
        <v>120</v>
      </c>
      <c r="G169" s="18">
        <v>9.58</v>
      </c>
      <c r="H169" s="16" t="s">
        <v>81</v>
      </c>
      <c r="I169" s="18">
        <v>2.0499999999999998</v>
      </c>
      <c r="J169" s="18">
        <v>4.49</v>
      </c>
      <c r="K169" s="18">
        <v>142149.03</v>
      </c>
      <c r="L169" s="18">
        <v>112.47</v>
      </c>
      <c r="M169" s="18">
        <v>159.87</v>
      </c>
      <c r="N169" s="18">
        <v>0.29314802921952271</v>
      </c>
      <c r="O169" s="18">
        <v>2.1821739172274014E-2</v>
      </c>
      <c r="P169" s="16"/>
    </row>
    <row r="170" spans="1:16" x14ac:dyDescent="0.2">
      <c r="A170" s="16"/>
      <c r="B170" s="17" t="s">
        <v>1755</v>
      </c>
      <c r="C170" s="16" t="s">
        <v>1535</v>
      </c>
      <c r="D170" s="45">
        <v>100524073</v>
      </c>
      <c r="E170" s="16" t="s">
        <v>120</v>
      </c>
      <c r="F170" s="16" t="s">
        <v>120</v>
      </c>
      <c r="G170" s="18">
        <v>9.58</v>
      </c>
      <c r="H170" s="16" t="s">
        <v>81</v>
      </c>
      <c r="I170" s="18">
        <v>2.0499999999999998</v>
      </c>
      <c r="J170" s="18">
        <v>4.49</v>
      </c>
      <c r="K170" s="18">
        <v>126136.64</v>
      </c>
      <c r="L170" s="18">
        <v>112.48</v>
      </c>
      <c r="M170" s="18">
        <v>141.88</v>
      </c>
      <c r="N170" s="18">
        <v>0.26016039523153739</v>
      </c>
      <c r="O170" s="18">
        <v>1.9366162217815956E-2</v>
      </c>
      <c r="P170" s="16"/>
    </row>
    <row r="171" spans="1:16" x14ac:dyDescent="0.2">
      <c r="A171" s="16"/>
      <c r="B171" s="17" t="s">
        <v>1755</v>
      </c>
      <c r="C171" s="16" t="s">
        <v>1535</v>
      </c>
      <c r="D171" s="45">
        <v>100373661</v>
      </c>
      <c r="E171" s="16" t="s">
        <v>120</v>
      </c>
      <c r="F171" s="16" t="s">
        <v>120</v>
      </c>
      <c r="G171" s="18">
        <v>9.59</v>
      </c>
      <c r="H171" s="16" t="s">
        <v>81</v>
      </c>
      <c r="I171" s="18">
        <v>2.0499999999999998</v>
      </c>
      <c r="J171" s="18">
        <v>4.4800000000000004</v>
      </c>
      <c r="K171" s="18">
        <v>166717.14000000001</v>
      </c>
      <c r="L171" s="18">
        <v>112.67</v>
      </c>
      <c r="M171" s="18">
        <v>187.84</v>
      </c>
      <c r="N171" s="18">
        <v>0.34443564026143209</v>
      </c>
      <c r="O171" s="18">
        <v>2.5639553925814414E-2</v>
      </c>
      <c r="P171" s="16"/>
    </row>
    <row r="172" spans="1:16" x14ac:dyDescent="0.2">
      <c r="A172" s="16"/>
      <c r="B172" s="17" t="s">
        <v>1755</v>
      </c>
      <c r="C172" s="16" t="s">
        <v>1535</v>
      </c>
      <c r="D172" s="45">
        <v>100637925</v>
      </c>
      <c r="E172" s="16" t="s">
        <v>120</v>
      </c>
      <c r="F172" s="16" t="s">
        <v>120</v>
      </c>
      <c r="G172" s="18">
        <v>9.6199999999999992</v>
      </c>
      <c r="H172" s="16" t="s">
        <v>81</v>
      </c>
      <c r="I172" s="18">
        <v>2.0499999999999998</v>
      </c>
      <c r="J172" s="18">
        <v>4.3899999999999997</v>
      </c>
      <c r="K172" s="18">
        <v>174259.68</v>
      </c>
      <c r="L172" s="18">
        <v>113.56</v>
      </c>
      <c r="M172" s="18">
        <v>197.89</v>
      </c>
      <c r="N172" s="18">
        <v>0.36286397386783853</v>
      </c>
      <c r="O172" s="18">
        <v>2.7011346499038618E-2</v>
      </c>
      <c r="P172" s="16"/>
    </row>
    <row r="173" spans="1:16" x14ac:dyDescent="0.2">
      <c r="A173" s="16"/>
      <c r="B173" s="17" t="s">
        <v>1755</v>
      </c>
      <c r="C173" s="16" t="s">
        <v>1535</v>
      </c>
      <c r="D173" s="45">
        <v>100372002</v>
      </c>
      <c r="E173" s="16" t="s">
        <v>120</v>
      </c>
      <c r="F173" s="16" t="s">
        <v>120</v>
      </c>
      <c r="G173" s="18">
        <v>9.68</v>
      </c>
      <c r="H173" s="16" t="s">
        <v>81</v>
      </c>
      <c r="I173" s="18">
        <v>2.2000000000000002</v>
      </c>
      <c r="J173" s="18">
        <v>4.2</v>
      </c>
      <c r="K173" s="18">
        <v>151007.54999999999</v>
      </c>
      <c r="L173" s="18">
        <v>115.52</v>
      </c>
      <c r="M173" s="18">
        <v>174.44</v>
      </c>
      <c r="N173" s="18">
        <v>0.31986452878622346</v>
      </c>
      <c r="O173" s="18">
        <v>2.3810497161515475E-2</v>
      </c>
      <c r="P173" s="16"/>
    </row>
    <row r="174" spans="1:16" x14ac:dyDescent="0.2">
      <c r="A174" s="16"/>
      <c r="B174" s="17" t="s">
        <v>1755</v>
      </c>
      <c r="C174" s="16" t="s">
        <v>1535</v>
      </c>
      <c r="D174" s="45">
        <v>100373414</v>
      </c>
      <c r="E174" s="16" t="s">
        <v>120</v>
      </c>
      <c r="F174" s="16" t="s">
        <v>120</v>
      </c>
      <c r="G174" s="18">
        <v>9.67</v>
      </c>
      <c r="H174" s="16" t="s">
        <v>81</v>
      </c>
      <c r="I174" s="18">
        <v>2.2000000000000002</v>
      </c>
      <c r="J174" s="18">
        <v>4.2300000000000004</v>
      </c>
      <c r="K174" s="18">
        <v>162914.71</v>
      </c>
      <c r="L174" s="18">
        <v>115.25</v>
      </c>
      <c r="M174" s="18">
        <v>187.76</v>
      </c>
      <c r="N174" s="18">
        <v>0.34428894705859497</v>
      </c>
      <c r="O174" s="18">
        <v>2.5628634183938005E-2</v>
      </c>
      <c r="P174" s="16"/>
    </row>
    <row r="175" spans="1:16" x14ac:dyDescent="0.2">
      <c r="A175" s="16"/>
      <c r="B175" s="17" t="s">
        <v>1755</v>
      </c>
      <c r="C175" s="16" t="s">
        <v>1535</v>
      </c>
      <c r="D175" s="45">
        <v>100637354</v>
      </c>
      <c r="E175" s="16" t="s">
        <v>120</v>
      </c>
      <c r="F175" s="16" t="s">
        <v>120</v>
      </c>
      <c r="G175" s="18">
        <v>9.69</v>
      </c>
      <c r="H175" s="16" t="s">
        <v>81</v>
      </c>
      <c r="I175" s="18">
        <v>2.0499999999999998</v>
      </c>
      <c r="J175" s="18">
        <v>4.17</v>
      </c>
      <c r="K175" s="18">
        <v>146689.24</v>
      </c>
      <c r="L175" s="18">
        <v>115.89</v>
      </c>
      <c r="M175" s="18">
        <v>170</v>
      </c>
      <c r="N175" s="18">
        <v>0.31172305602876627</v>
      </c>
      <c r="O175" s="18">
        <v>2.3204451487374631E-2</v>
      </c>
      <c r="P175" s="16"/>
    </row>
    <row r="176" spans="1:16" x14ac:dyDescent="0.2">
      <c r="A176" s="16"/>
      <c r="B176" s="17" t="s">
        <v>1755</v>
      </c>
      <c r="C176" s="16" t="s">
        <v>1535</v>
      </c>
      <c r="D176" s="45">
        <v>100372424</v>
      </c>
      <c r="E176" s="16" t="s">
        <v>120</v>
      </c>
      <c r="F176" s="16" t="s">
        <v>120</v>
      </c>
      <c r="G176" s="18">
        <v>9.69</v>
      </c>
      <c r="H176" s="16" t="s">
        <v>81</v>
      </c>
      <c r="I176" s="18">
        <v>2.2000000000000002</v>
      </c>
      <c r="J176" s="18">
        <v>4.16</v>
      </c>
      <c r="K176" s="18">
        <v>158997.66</v>
      </c>
      <c r="L176" s="18">
        <v>116.01</v>
      </c>
      <c r="M176" s="18">
        <v>184.45</v>
      </c>
      <c r="N176" s="18">
        <v>0.33821951579121134</v>
      </c>
      <c r="O176" s="18">
        <v>2.5176829863801473E-2</v>
      </c>
      <c r="P176" s="16"/>
    </row>
    <row r="177" spans="1:16" x14ac:dyDescent="0.2">
      <c r="A177" s="16"/>
      <c r="B177" s="17" t="s">
        <v>1755</v>
      </c>
      <c r="C177" s="16" t="s">
        <v>1535</v>
      </c>
      <c r="D177" s="45">
        <v>100371350</v>
      </c>
      <c r="E177" s="16" t="s">
        <v>120</v>
      </c>
      <c r="F177" s="16" t="s">
        <v>120</v>
      </c>
      <c r="G177" s="18">
        <v>9.68</v>
      </c>
      <c r="H177" s="16" t="s">
        <v>81</v>
      </c>
      <c r="I177" s="18">
        <v>2.2000000000000002</v>
      </c>
      <c r="J177" s="18">
        <v>4.1900000000000004</v>
      </c>
      <c r="K177" s="18">
        <v>132256.29</v>
      </c>
      <c r="L177" s="18">
        <v>115.69</v>
      </c>
      <c r="M177" s="18">
        <v>153.01</v>
      </c>
      <c r="N177" s="18">
        <v>0.28056908707624423</v>
      </c>
      <c r="O177" s="18">
        <v>2.0885371306371719E-2</v>
      </c>
      <c r="P177" s="16"/>
    </row>
    <row r="178" spans="1:16" x14ac:dyDescent="0.2">
      <c r="A178" s="16"/>
      <c r="B178" s="17" t="s">
        <v>1755</v>
      </c>
      <c r="C178" s="16" t="s">
        <v>1535</v>
      </c>
      <c r="D178" s="45">
        <v>100371764</v>
      </c>
      <c r="E178" s="16" t="s">
        <v>120</v>
      </c>
      <c r="F178" s="16" t="s">
        <v>120</v>
      </c>
      <c r="G178" s="18">
        <v>9.7100000000000009</v>
      </c>
      <c r="H178" s="16" t="s">
        <v>81</v>
      </c>
      <c r="I178" s="18">
        <v>2.2000000000000002</v>
      </c>
      <c r="J178" s="18">
        <v>4.0999999999999996</v>
      </c>
      <c r="K178" s="18">
        <v>146024.51</v>
      </c>
      <c r="L178" s="18">
        <v>116.68</v>
      </c>
      <c r="M178" s="18">
        <v>170.38</v>
      </c>
      <c r="N178" s="18">
        <v>0.31241984874224232</v>
      </c>
      <c r="O178" s="18">
        <v>2.3256320261287586E-2</v>
      </c>
      <c r="P178" s="16"/>
    </row>
    <row r="179" spans="1:16" x14ac:dyDescent="0.2">
      <c r="A179" s="16"/>
      <c r="B179" s="17" t="s">
        <v>1755</v>
      </c>
      <c r="C179" s="16" t="s">
        <v>1535</v>
      </c>
      <c r="D179" s="45">
        <v>100370519</v>
      </c>
      <c r="E179" s="16" t="s">
        <v>120</v>
      </c>
      <c r="F179" s="16" t="s">
        <v>120</v>
      </c>
      <c r="G179" s="18">
        <v>9.69</v>
      </c>
      <c r="H179" s="16" t="s">
        <v>81</v>
      </c>
      <c r="I179" s="18">
        <v>2.7</v>
      </c>
      <c r="J179" s="18">
        <v>4.16</v>
      </c>
      <c r="K179" s="18">
        <v>176280.37</v>
      </c>
      <c r="L179" s="18">
        <v>116.04</v>
      </c>
      <c r="M179" s="18">
        <v>204.56</v>
      </c>
      <c r="N179" s="18">
        <v>0.37509451965437896</v>
      </c>
      <c r="O179" s="18">
        <v>2.7921779977984441E-2</v>
      </c>
      <c r="P179" s="16"/>
    </row>
    <row r="180" spans="1:16" x14ac:dyDescent="0.2">
      <c r="A180" s="16"/>
      <c r="B180" s="17" t="s">
        <v>1755</v>
      </c>
      <c r="C180" s="16" t="s">
        <v>1535</v>
      </c>
      <c r="D180" s="45">
        <v>100370287</v>
      </c>
      <c r="E180" s="16" t="s">
        <v>120</v>
      </c>
      <c r="F180" s="16" t="s">
        <v>120</v>
      </c>
      <c r="G180" s="18">
        <v>9.73</v>
      </c>
      <c r="H180" s="16" t="s">
        <v>81</v>
      </c>
      <c r="I180" s="18">
        <v>2.7</v>
      </c>
      <c r="J180" s="18">
        <v>4.05</v>
      </c>
      <c r="K180" s="18">
        <v>159058.76999999999</v>
      </c>
      <c r="L180" s="18">
        <v>117.22</v>
      </c>
      <c r="M180" s="18">
        <v>186.45</v>
      </c>
      <c r="N180" s="18">
        <v>0.34188684586213802</v>
      </c>
      <c r="O180" s="18">
        <v>2.5449823410711763E-2</v>
      </c>
      <c r="P180" s="16"/>
    </row>
    <row r="181" spans="1:16" x14ac:dyDescent="0.2">
      <c r="A181" s="16"/>
      <c r="B181" s="17" t="s">
        <v>1755</v>
      </c>
      <c r="C181" s="16" t="s">
        <v>1535</v>
      </c>
      <c r="D181" s="45">
        <v>100371194</v>
      </c>
      <c r="E181" s="16" t="s">
        <v>120</v>
      </c>
      <c r="F181" s="16" t="s">
        <v>120</v>
      </c>
      <c r="G181" s="18">
        <v>9.74</v>
      </c>
      <c r="H181" s="16" t="s">
        <v>81</v>
      </c>
      <c r="I181" s="18">
        <v>2.7</v>
      </c>
      <c r="J181" s="18">
        <v>4.03</v>
      </c>
      <c r="K181" s="18">
        <v>181044.73</v>
      </c>
      <c r="L181" s="18">
        <v>117.42</v>
      </c>
      <c r="M181" s="18">
        <v>212.58</v>
      </c>
      <c r="N181" s="18">
        <v>0.38980051323879489</v>
      </c>
      <c r="O181" s="18">
        <v>2.9016484101094701E-2</v>
      </c>
      <c r="P181" s="16"/>
    </row>
    <row r="182" spans="1:16" x14ac:dyDescent="0.2">
      <c r="A182" s="16"/>
      <c r="B182" s="17" t="s">
        <v>1755</v>
      </c>
      <c r="C182" s="16" t="s">
        <v>1535</v>
      </c>
      <c r="D182" s="45">
        <v>100372671</v>
      </c>
      <c r="E182" s="16" t="s">
        <v>120</v>
      </c>
      <c r="F182" s="16" t="s">
        <v>120</v>
      </c>
      <c r="G182" s="18">
        <v>9.7799999999999994</v>
      </c>
      <c r="H182" s="16" t="s">
        <v>81</v>
      </c>
      <c r="I182" s="18">
        <v>2.2000000000000002</v>
      </c>
      <c r="J182" s="18">
        <v>3.9</v>
      </c>
      <c r="K182" s="18">
        <v>151317.06</v>
      </c>
      <c r="L182" s="18">
        <v>118.82</v>
      </c>
      <c r="M182" s="18">
        <v>179.79</v>
      </c>
      <c r="N182" s="18">
        <v>0.32967463672595226</v>
      </c>
      <c r="O182" s="18">
        <v>2.45407548995005E-2</v>
      </c>
      <c r="P182" s="16"/>
    </row>
    <row r="183" spans="1:16" x14ac:dyDescent="0.2">
      <c r="A183" s="16"/>
      <c r="B183" s="17" t="s">
        <v>1755</v>
      </c>
      <c r="C183" s="16" t="s">
        <v>1535</v>
      </c>
      <c r="D183" s="45">
        <v>100370105</v>
      </c>
      <c r="E183" s="16" t="s">
        <v>120</v>
      </c>
      <c r="F183" s="16" t="s">
        <v>120</v>
      </c>
      <c r="G183" s="18">
        <v>9.8000000000000007</v>
      </c>
      <c r="H183" s="16" t="s">
        <v>81</v>
      </c>
      <c r="I183" s="18">
        <v>2.7</v>
      </c>
      <c r="J183" s="18">
        <v>3.85</v>
      </c>
      <c r="K183" s="18">
        <v>73851.72</v>
      </c>
      <c r="L183" s="18">
        <v>119.39</v>
      </c>
      <c r="M183" s="18">
        <v>88.17</v>
      </c>
      <c r="N183" s="18">
        <v>0.16167424617680187</v>
      </c>
      <c r="O183" s="18">
        <v>1.2034920515540126E-2</v>
      </c>
      <c r="P183" s="16"/>
    </row>
    <row r="184" spans="1:16" x14ac:dyDescent="0.2">
      <c r="A184" s="16"/>
      <c r="B184" s="17" t="s">
        <v>1755</v>
      </c>
      <c r="C184" s="16" t="s">
        <v>1535</v>
      </c>
      <c r="D184" s="45">
        <v>100372911</v>
      </c>
      <c r="E184" s="16" t="s">
        <v>120</v>
      </c>
      <c r="F184" s="16" t="s">
        <v>120</v>
      </c>
      <c r="G184" s="18">
        <v>9.77</v>
      </c>
      <c r="H184" s="16" t="s">
        <v>81</v>
      </c>
      <c r="I184" s="18">
        <v>2.2000000000000002</v>
      </c>
      <c r="J184" s="18">
        <v>3.95</v>
      </c>
      <c r="K184" s="18">
        <v>183047.9</v>
      </c>
      <c r="L184" s="18">
        <v>118.32</v>
      </c>
      <c r="M184" s="18">
        <v>216.58</v>
      </c>
      <c r="N184" s="18">
        <v>0.39713517338064824</v>
      </c>
      <c r="O184" s="18">
        <v>2.9562471194915282E-2</v>
      </c>
      <c r="P184" s="16"/>
    </row>
    <row r="185" spans="1:16" x14ac:dyDescent="0.2">
      <c r="A185" s="16"/>
      <c r="B185" s="17" t="s">
        <v>1755</v>
      </c>
      <c r="C185" s="16" t="s">
        <v>1535</v>
      </c>
      <c r="D185" s="45">
        <v>60405925</v>
      </c>
      <c r="E185" s="16" t="s">
        <v>120</v>
      </c>
      <c r="F185" s="16" t="s">
        <v>120</v>
      </c>
      <c r="G185" s="18">
        <v>8.9499999999999993</v>
      </c>
      <c r="H185" s="16" t="s">
        <v>44</v>
      </c>
      <c r="I185" s="18">
        <v>3.44</v>
      </c>
      <c r="J185" s="18">
        <v>4.0199999999999996</v>
      </c>
      <c r="K185" s="18">
        <v>14163.29</v>
      </c>
      <c r="L185" s="18">
        <v>102.84</v>
      </c>
      <c r="M185" s="18">
        <v>56.02</v>
      </c>
      <c r="N185" s="18">
        <v>0.10272191528665579</v>
      </c>
      <c r="O185" s="18">
        <v>7.6465492489572176E-3</v>
      </c>
      <c r="P185" s="16"/>
    </row>
    <row r="186" spans="1:16" x14ac:dyDescent="0.2">
      <c r="A186" s="16"/>
      <c r="B186" s="17" t="s">
        <v>1755</v>
      </c>
      <c r="C186" s="16" t="s">
        <v>1535</v>
      </c>
      <c r="D186" s="45">
        <v>60387800</v>
      </c>
      <c r="E186" s="16" t="s">
        <v>120</v>
      </c>
      <c r="F186" s="16" t="s">
        <v>120</v>
      </c>
      <c r="G186" s="18">
        <v>9.1</v>
      </c>
      <c r="H186" s="16" t="s">
        <v>44</v>
      </c>
      <c r="I186" s="18">
        <v>2.8</v>
      </c>
      <c r="J186" s="18">
        <v>3.58</v>
      </c>
      <c r="K186" s="18">
        <v>45942.8</v>
      </c>
      <c r="L186" s="18">
        <v>106.85</v>
      </c>
      <c r="M186" s="18">
        <v>188.8</v>
      </c>
      <c r="N186" s="18">
        <v>0.34619595869547687</v>
      </c>
      <c r="O186" s="18">
        <v>2.5770590828331358E-2</v>
      </c>
      <c r="P186" s="16"/>
    </row>
    <row r="187" spans="1:16" x14ac:dyDescent="0.2">
      <c r="A187" s="16"/>
      <c r="B187" s="17" t="s">
        <v>1756</v>
      </c>
      <c r="C187" s="16" t="s">
        <v>1535</v>
      </c>
      <c r="D187" s="45">
        <v>100265917</v>
      </c>
      <c r="E187" s="16" t="s">
        <v>120</v>
      </c>
      <c r="F187" s="16" t="s">
        <v>120</v>
      </c>
      <c r="G187" s="18">
        <v>7.05</v>
      </c>
      <c r="H187" s="16" t="s">
        <v>81</v>
      </c>
      <c r="I187" s="18">
        <v>2.5</v>
      </c>
      <c r="J187" s="18">
        <v>2.14</v>
      </c>
      <c r="K187" s="18">
        <v>1504090.25</v>
      </c>
      <c r="L187" s="18">
        <v>103.32</v>
      </c>
      <c r="M187" s="18">
        <v>1554.03</v>
      </c>
      <c r="N187" s="18">
        <v>2.8495704750610797</v>
      </c>
      <c r="O187" s="18">
        <v>0.21212008085249881</v>
      </c>
      <c r="P187" s="16"/>
    </row>
    <row r="188" spans="1:16" x14ac:dyDescent="0.2">
      <c r="A188" s="16"/>
      <c r="B188" s="17" t="s">
        <v>1752</v>
      </c>
      <c r="C188" s="16" t="s">
        <v>1535</v>
      </c>
      <c r="D188" s="45">
        <v>100378124</v>
      </c>
      <c r="E188" s="16" t="s">
        <v>120</v>
      </c>
      <c r="F188" s="16" t="s">
        <v>120</v>
      </c>
      <c r="G188" s="18">
        <v>0.5</v>
      </c>
      <c r="H188" s="16" t="s">
        <v>81</v>
      </c>
      <c r="I188" s="18">
        <v>4.5999999999999996</v>
      </c>
      <c r="J188" s="18">
        <v>1.95</v>
      </c>
      <c r="K188" s="18">
        <v>197222.22</v>
      </c>
      <c r="L188" s="18">
        <v>101.95</v>
      </c>
      <c r="M188" s="18">
        <v>201.07</v>
      </c>
      <c r="N188" s="18">
        <v>0.36869502868061194</v>
      </c>
      <c r="O188" s="18">
        <v>2.7445406238625982E-2</v>
      </c>
      <c r="P188" s="16"/>
    </row>
    <row r="189" spans="1:16" x14ac:dyDescent="0.2">
      <c r="A189" s="16"/>
      <c r="B189" s="17" t="s">
        <v>1752</v>
      </c>
      <c r="C189" s="16" t="s">
        <v>1535</v>
      </c>
      <c r="D189" s="45">
        <v>100378207</v>
      </c>
      <c r="E189" s="16" t="s">
        <v>120</v>
      </c>
      <c r="F189" s="16" t="s">
        <v>120</v>
      </c>
      <c r="G189" s="18">
        <v>1.91</v>
      </c>
      <c r="H189" s="16" t="s">
        <v>81</v>
      </c>
      <c r="I189" s="18">
        <v>5.5</v>
      </c>
      <c r="J189" s="18">
        <v>3.82</v>
      </c>
      <c r="K189" s="18">
        <v>493000</v>
      </c>
      <c r="L189" s="18">
        <v>103.89</v>
      </c>
      <c r="M189" s="18">
        <v>512.17999999999995</v>
      </c>
      <c r="N189" s="18">
        <v>0.9391665578636087</v>
      </c>
      <c r="O189" s="18">
        <v>6.99109174282561E-2</v>
      </c>
      <c r="P189" s="16"/>
    </row>
    <row r="190" spans="1:16" x14ac:dyDescent="0.2">
      <c r="A190" s="16"/>
      <c r="B190" s="17" t="s">
        <v>1752</v>
      </c>
      <c r="C190" s="16" t="s">
        <v>1535</v>
      </c>
      <c r="D190" s="45">
        <v>100378389</v>
      </c>
      <c r="E190" s="16" t="s">
        <v>120</v>
      </c>
      <c r="F190" s="16" t="s">
        <v>120</v>
      </c>
      <c r="G190" s="18">
        <v>3.19</v>
      </c>
      <c r="H190" s="16" t="s">
        <v>81</v>
      </c>
      <c r="I190" s="18">
        <v>6.6</v>
      </c>
      <c r="J190" s="18">
        <v>4.22</v>
      </c>
      <c r="K190" s="18">
        <v>36091.67</v>
      </c>
      <c r="L190" s="18">
        <v>109.21</v>
      </c>
      <c r="M190" s="18">
        <v>39.42</v>
      </c>
      <c r="N190" s="18">
        <v>7.2283075697964508E-2</v>
      </c>
      <c r="O190" s="18">
        <v>5.3807028096018112E-3</v>
      </c>
      <c r="P190" s="16"/>
    </row>
    <row r="191" spans="1:16" x14ac:dyDescent="0.2">
      <c r="A191" s="16"/>
      <c r="B191" s="17" t="s">
        <v>1753</v>
      </c>
      <c r="C191" s="16" t="s">
        <v>1535</v>
      </c>
      <c r="D191" s="45">
        <v>100446020</v>
      </c>
      <c r="E191" s="16" t="s">
        <v>120</v>
      </c>
      <c r="F191" s="16" t="s">
        <v>120</v>
      </c>
      <c r="G191" s="18">
        <v>3.32</v>
      </c>
      <c r="H191" s="16" t="s">
        <v>81</v>
      </c>
      <c r="I191" s="18">
        <v>3.95</v>
      </c>
      <c r="J191" s="18">
        <v>2.69</v>
      </c>
      <c r="K191" s="18">
        <v>259113.09</v>
      </c>
      <c r="L191" s="18">
        <v>104.58</v>
      </c>
      <c r="M191" s="18">
        <v>270.98</v>
      </c>
      <c r="N191" s="18">
        <v>0.49688655130985343</v>
      </c>
      <c r="O191" s="18">
        <v>3.6987895670875161E-2</v>
      </c>
      <c r="P191" s="16"/>
    </row>
    <row r="192" spans="1:16" x14ac:dyDescent="0.2">
      <c r="A192" s="16"/>
      <c r="B192" s="17" t="s">
        <v>1742</v>
      </c>
      <c r="C192" s="16" t="s">
        <v>1535</v>
      </c>
      <c r="D192" s="45">
        <v>100276492</v>
      </c>
      <c r="E192" s="16" t="s">
        <v>120</v>
      </c>
      <c r="F192" s="16" t="s">
        <v>120</v>
      </c>
      <c r="G192" s="18">
        <v>2.67</v>
      </c>
      <c r="H192" s="16" t="s">
        <v>81</v>
      </c>
      <c r="I192" s="18">
        <v>3.6</v>
      </c>
      <c r="J192" s="18">
        <v>3.01</v>
      </c>
      <c r="K192" s="18">
        <v>70786</v>
      </c>
      <c r="L192" s="18">
        <v>102.43</v>
      </c>
      <c r="M192" s="18">
        <v>72.510000000000005</v>
      </c>
      <c r="N192" s="18">
        <v>0.13295905172144612</v>
      </c>
      <c r="O192" s="18">
        <v>9.8973810432325567E-3</v>
      </c>
      <c r="P192" s="16"/>
    </row>
    <row r="193" spans="1:16" x14ac:dyDescent="0.2">
      <c r="A193" s="16"/>
      <c r="B193" s="17" t="s">
        <v>1751</v>
      </c>
      <c r="C193" s="16" t="s">
        <v>1535</v>
      </c>
      <c r="D193" s="45">
        <v>100808203</v>
      </c>
      <c r="E193" s="16" t="s">
        <v>120</v>
      </c>
      <c r="F193" s="16" t="s">
        <v>120</v>
      </c>
      <c r="G193" s="18">
        <v>3.27</v>
      </c>
      <c r="H193" s="16" t="s">
        <v>81</v>
      </c>
      <c r="I193" s="18">
        <v>3.65</v>
      </c>
      <c r="J193" s="18">
        <v>3.26</v>
      </c>
      <c r="K193" s="18">
        <v>43053</v>
      </c>
      <c r="L193" s="18">
        <v>102.7</v>
      </c>
      <c r="M193" s="18">
        <v>44.21</v>
      </c>
      <c r="N193" s="18">
        <v>8.1066331217833867E-2</v>
      </c>
      <c r="O193" s="18">
        <v>6.0345223544519561E-3</v>
      </c>
      <c r="P193" s="16"/>
    </row>
    <row r="194" spans="1:16" x14ac:dyDescent="0.2">
      <c r="A194" s="16"/>
      <c r="B194" s="17" t="s">
        <v>1751</v>
      </c>
      <c r="C194" s="16" t="s">
        <v>1535</v>
      </c>
      <c r="D194" s="45">
        <v>100808468</v>
      </c>
      <c r="E194" s="16" t="s">
        <v>120</v>
      </c>
      <c r="F194" s="16" t="s">
        <v>120</v>
      </c>
      <c r="G194" s="18">
        <v>3.27</v>
      </c>
      <c r="H194" s="16" t="s">
        <v>81</v>
      </c>
      <c r="I194" s="18">
        <v>3.65</v>
      </c>
      <c r="J194" s="18">
        <v>3.26</v>
      </c>
      <c r="K194" s="18">
        <v>8611</v>
      </c>
      <c r="L194" s="18">
        <v>102.7</v>
      </c>
      <c r="M194" s="18">
        <v>8.84</v>
      </c>
      <c r="N194" s="18">
        <v>1.6209598913495844E-2</v>
      </c>
      <c r="O194" s="18">
        <v>1.2066314773434808E-3</v>
      </c>
      <c r="P194" s="16"/>
    </row>
    <row r="195" spans="1:16" x14ac:dyDescent="0.2">
      <c r="A195" s="16"/>
      <c r="B195" s="17" t="s">
        <v>1751</v>
      </c>
      <c r="C195" s="16" t="s">
        <v>1535</v>
      </c>
      <c r="D195" s="45">
        <v>100808617</v>
      </c>
      <c r="E195" s="16" t="s">
        <v>120</v>
      </c>
      <c r="F195" s="16" t="s">
        <v>120</v>
      </c>
      <c r="G195" s="18">
        <v>3.51</v>
      </c>
      <c r="H195" s="16" t="s">
        <v>81</v>
      </c>
      <c r="I195" s="18">
        <v>3.65</v>
      </c>
      <c r="J195" s="18">
        <v>3.39</v>
      </c>
      <c r="K195" s="18">
        <v>75290</v>
      </c>
      <c r="L195" s="18">
        <v>102.86</v>
      </c>
      <c r="M195" s="18">
        <v>77.44</v>
      </c>
      <c r="N195" s="18">
        <v>0.14199902034628034</v>
      </c>
      <c r="O195" s="18">
        <v>1.0570310136366419E-2</v>
      </c>
      <c r="P195" s="16"/>
    </row>
    <row r="196" spans="1:16" x14ac:dyDescent="0.2">
      <c r="A196" s="16"/>
      <c r="B196" s="17" t="s">
        <v>1751</v>
      </c>
      <c r="C196" s="16" t="s">
        <v>1535</v>
      </c>
      <c r="D196" s="45">
        <v>100808385</v>
      </c>
      <c r="E196" s="16" t="s">
        <v>120</v>
      </c>
      <c r="F196" s="16" t="s">
        <v>120</v>
      </c>
      <c r="G196" s="18">
        <v>4.8499999999999996</v>
      </c>
      <c r="H196" s="16" t="s">
        <v>81</v>
      </c>
      <c r="I196" s="18">
        <v>5.09</v>
      </c>
      <c r="J196" s="18">
        <v>3.78</v>
      </c>
      <c r="K196" s="18">
        <v>77550</v>
      </c>
      <c r="L196" s="18">
        <v>106.77</v>
      </c>
      <c r="M196" s="18">
        <v>82.8</v>
      </c>
      <c r="N196" s="18">
        <v>0.15182746493636379</v>
      </c>
      <c r="O196" s="18">
        <v>1.1301932842085995E-2</v>
      </c>
      <c r="P196" s="16"/>
    </row>
    <row r="197" spans="1:16" x14ac:dyDescent="0.2">
      <c r="A197" s="16"/>
      <c r="B197" s="17" t="s">
        <v>1751</v>
      </c>
      <c r="C197" s="16" t="s">
        <v>1535</v>
      </c>
      <c r="D197" s="45">
        <v>100808799</v>
      </c>
      <c r="E197" s="16" t="s">
        <v>120</v>
      </c>
      <c r="F197" s="16" t="s">
        <v>120</v>
      </c>
      <c r="G197" s="18">
        <v>3.51</v>
      </c>
      <c r="H197" s="16" t="s">
        <v>81</v>
      </c>
      <c r="I197" s="18">
        <v>3.65</v>
      </c>
      <c r="J197" s="18">
        <v>3.39</v>
      </c>
      <c r="K197" s="18">
        <v>14046</v>
      </c>
      <c r="L197" s="18">
        <v>102.86</v>
      </c>
      <c r="M197" s="18">
        <v>14.45</v>
      </c>
      <c r="N197" s="18">
        <v>2.6496459762445131E-2</v>
      </c>
      <c r="O197" s="18">
        <v>1.9723783764268436E-3</v>
      </c>
      <c r="P197" s="16"/>
    </row>
    <row r="198" spans="1:16" x14ac:dyDescent="0.2">
      <c r="A198" s="16"/>
      <c r="B198" s="17" t="s">
        <v>1751</v>
      </c>
      <c r="C198" s="16" t="s">
        <v>1535</v>
      </c>
      <c r="D198" s="45">
        <v>100808120</v>
      </c>
      <c r="E198" s="16" t="s">
        <v>120</v>
      </c>
      <c r="F198" s="16" t="s">
        <v>120</v>
      </c>
      <c r="G198" s="18">
        <v>4.8499999999999996</v>
      </c>
      <c r="H198" s="16" t="s">
        <v>81</v>
      </c>
      <c r="I198" s="18">
        <v>5.09</v>
      </c>
      <c r="J198" s="18">
        <v>3.78</v>
      </c>
      <c r="K198" s="18">
        <v>63450</v>
      </c>
      <c r="L198" s="18">
        <v>106.77</v>
      </c>
      <c r="M198" s="18">
        <v>67.75</v>
      </c>
      <c r="N198" s="18">
        <v>0.12423080615264068</v>
      </c>
      <c r="O198" s="18">
        <v>9.2476564015860647E-3</v>
      </c>
      <c r="P198" s="16"/>
    </row>
    <row r="199" spans="1:16" x14ac:dyDescent="0.2">
      <c r="A199" s="16"/>
      <c r="B199" s="17" t="s">
        <v>1750</v>
      </c>
      <c r="C199" s="16" t="s">
        <v>1535</v>
      </c>
      <c r="D199" s="45">
        <v>100808047</v>
      </c>
      <c r="E199" s="16" t="s">
        <v>120</v>
      </c>
      <c r="F199" s="16" t="s">
        <v>120</v>
      </c>
      <c r="G199" s="18">
        <v>4.41</v>
      </c>
      <c r="H199" s="16" t="s">
        <v>81</v>
      </c>
      <c r="I199" s="18">
        <v>4.58</v>
      </c>
      <c r="J199" s="18">
        <v>3.6</v>
      </c>
      <c r="K199" s="18">
        <v>125143</v>
      </c>
      <c r="L199" s="18">
        <v>104.6</v>
      </c>
      <c r="M199" s="18">
        <v>130.9</v>
      </c>
      <c r="N199" s="18">
        <v>0.24002675314215002</v>
      </c>
      <c r="O199" s="18">
        <v>1.7867427645278464E-2</v>
      </c>
      <c r="P199" s="16"/>
    </row>
    <row r="200" spans="1:16" x14ac:dyDescent="0.2">
      <c r="A200" s="16"/>
      <c r="B200" s="17" t="s">
        <v>1750</v>
      </c>
      <c r="C200" s="16" t="s">
        <v>1535</v>
      </c>
      <c r="D200" s="45">
        <v>100808534</v>
      </c>
      <c r="E200" s="16" t="s">
        <v>120</v>
      </c>
      <c r="F200" s="16" t="s">
        <v>120</v>
      </c>
      <c r="G200" s="18">
        <v>4.5599999999999996</v>
      </c>
      <c r="H200" s="16" t="s">
        <v>81</v>
      </c>
      <c r="I200" s="18">
        <v>3.37</v>
      </c>
      <c r="J200" s="18">
        <v>2.4300000000000002</v>
      </c>
      <c r="K200" s="18">
        <v>312857</v>
      </c>
      <c r="L200" s="18">
        <v>104.49</v>
      </c>
      <c r="M200" s="18">
        <v>326.89999999999998</v>
      </c>
      <c r="N200" s="18">
        <v>0.59942510009296279</v>
      </c>
      <c r="O200" s="18">
        <v>4.4620795242486855E-2</v>
      </c>
      <c r="P200" s="16"/>
    </row>
    <row r="201" spans="1:16" x14ac:dyDescent="0.2">
      <c r="A201" s="16"/>
      <c r="B201" s="17" t="s">
        <v>1749</v>
      </c>
      <c r="C201" s="16" t="s">
        <v>1535</v>
      </c>
      <c r="D201" s="45">
        <v>100550128</v>
      </c>
      <c r="E201" s="16" t="s">
        <v>120</v>
      </c>
      <c r="F201" s="16" t="s">
        <v>120</v>
      </c>
      <c r="G201" s="18">
        <v>5.99</v>
      </c>
      <c r="H201" s="16" t="s">
        <v>81</v>
      </c>
      <c r="I201" s="18">
        <v>3.9</v>
      </c>
      <c r="J201" s="18">
        <v>14.5</v>
      </c>
      <c r="K201" s="18">
        <v>663003</v>
      </c>
      <c r="L201" s="18">
        <v>109.36</v>
      </c>
      <c r="M201" s="18">
        <v>725.06</v>
      </c>
      <c r="N201" s="18">
        <v>1.3295171706130424</v>
      </c>
      <c r="O201" s="18">
        <v>9.8968350561387336E-2</v>
      </c>
      <c r="P201" s="16"/>
    </row>
    <row r="202" spans="1:16" x14ac:dyDescent="0.2">
      <c r="A202" s="16"/>
      <c r="B202" s="17" t="s">
        <v>1748</v>
      </c>
      <c r="C202" s="16" t="s">
        <v>1535</v>
      </c>
      <c r="D202" s="45">
        <v>100550201</v>
      </c>
      <c r="E202" s="16" t="s">
        <v>120</v>
      </c>
      <c r="F202" s="16" t="s">
        <v>120</v>
      </c>
      <c r="G202" s="18">
        <v>4.37</v>
      </c>
      <c r="H202" s="16" t="s">
        <v>81</v>
      </c>
      <c r="I202" s="18">
        <v>4.3</v>
      </c>
      <c r="J202" s="18">
        <v>3.6</v>
      </c>
      <c r="K202" s="18">
        <v>114072.07</v>
      </c>
      <c r="L202" s="18">
        <v>104.08</v>
      </c>
      <c r="M202" s="18">
        <v>118.73</v>
      </c>
      <c r="N202" s="18">
        <v>0.21771104966056129</v>
      </c>
      <c r="O202" s="18">
        <v>1.6206261912329351E-2</v>
      </c>
      <c r="P202" s="16"/>
    </row>
    <row r="203" spans="1:16" x14ac:dyDescent="0.2">
      <c r="A203" s="16"/>
      <c r="B203" s="16" t="s">
        <v>1724</v>
      </c>
      <c r="C203" s="16" t="s">
        <v>1535</v>
      </c>
      <c r="D203" s="28">
        <v>1004456001</v>
      </c>
      <c r="E203" s="16" t="s">
        <v>120</v>
      </c>
      <c r="F203" s="16" t="s">
        <v>120</v>
      </c>
      <c r="G203" s="18">
        <v>2.36</v>
      </c>
      <c r="H203" s="16" t="s">
        <v>81</v>
      </c>
      <c r="I203" s="18">
        <v>4.9000000000000004</v>
      </c>
      <c r="J203" s="18">
        <v>4.9000000000000004</v>
      </c>
      <c r="K203" s="18">
        <v>44464.15</v>
      </c>
      <c r="L203" s="18">
        <v>100.12</v>
      </c>
      <c r="M203" s="18">
        <v>44.517506980000007</v>
      </c>
      <c r="N203" s="18">
        <v>8.1630196015220785E-2</v>
      </c>
      <c r="O203" s="18">
        <v>4.579466749420111E-3</v>
      </c>
      <c r="P203" s="16"/>
    </row>
    <row r="204" spans="1:16" x14ac:dyDescent="0.2">
      <c r="A204" s="7"/>
      <c r="B204" s="7" t="s">
        <v>1543</v>
      </c>
      <c r="C204" s="7"/>
      <c r="D204" s="7"/>
      <c r="E204" s="7"/>
      <c r="F204" s="7"/>
      <c r="G204" s="15">
        <v>0</v>
      </c>
      <c r="H204" s="7"/>
      <c r="I204" s="15">
        <v>0</v>
      </c>
      <c r="J204" s="15">
        <v>0</v>
      </c>
      <c r="K204" s="7"/>
      <c r="L204" s="7"/>
      <c r="M204" s="15">
        <v>0</v>
      </c>
      <c r="N204" s="15">
        <v>0</v>
      </c>
      <c r="O204" s="15">
        <v>0</v>
      </c>
      <c r="P204" s="7"/>
    </row>
    <row r="205" spans="1:16" x14ac:dyDescent="0.2">
      <c r="A205" s="7"/>
      <c r="B205" s="7" t="s">
        <v>1544</v>
      </c>
      <c r="C205" s="7"/>
      <c r="D205" s="7"/>
      <c r="E205" s="7"/>
      <c r="F205" s="7"/>
      <c r="G205" s="15">
        <v>0</v>
      </c>
      <c r="H205" s="7"/>
      <c r="I205" s="15">
        <v>0</v>
      </c>
      <c r="J205" s="15">
        <v>0</v>
      </c>
      <c r="K205" s="7"/>
      <c r="L205" s="7"/>
      <c r="M205" s="15">
        <v>0</v>
      </c>
      <c r="N205" s="15">
        <v>0</v>
      </c>
      <c r="O205" s="15">
        <v>0</v>
      </c>
      <c r="P205" s="7"/>
    </row>
    <row r="206" spans="1:16" x14ac:dyDescent="0.2">
      <c r="A206" s="7"/>
      <c r="B206" s="7" t="s">
        <v>1545</v>
      </c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</row>
    <row r="207" spans="1:16" x14ac:dyDescent="0.2">
      <c r="A207" s="7"/>
      <c r="B207" s="7" t="s">
        <v>1546</v>
      </c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</row>
    <row r="208" spans="1:16" x14ac:dyDescent="0.2">
      <c r="A208" s="7"/>
      <c r="B208" s="7" t="s">
        <v>1547</v>
      </c>
      <c r="C208" s="7"/>
      <c r="D208" s="7"/>
      <c r="E208" s="7"/>
      <c r="F208" s="7"/>
      <c r="G208" s="15">
        <v>0</v>
      </c>
      <c r="H208" s="7"/>
      <c r="I208" s="15">
        <v>0</v>
      </c>
      <c r="J208" s="15">
        <v>0</v>
      </c>
      <c r="K208" s="7"/>
      <c r="L208" s="7"/>
      <c r="M208" s="15">
        <v>0</v>
      </c>
      <c r="N208" s="15">
        <v>0</v>
      </c>
      <c r="O208" s="15">
        <v>0</v>
      </c>
      <c r="P208" s="7"/>
    </row>
    <row r="209" spans="1:16" x14ac:dyDescent="0.2">
      <c r="A209" s="7"/>
      <c r="B209" s="7" t="s">
        <v>1548</v>
      </c>
      <c r="C209" s="7"/>
      <c r="D209" s="7"/>
      <c r="E209" s="7"/>
      <c r="F209" s="7"/>
      <c r="G209" s="15">
        <v>2.2702939715109087</v>
      </c>
      <c r="H209" s="7"/>
      <c r="I209" s="15">
        <v>3.39</v>
      </c>
      <c r="J209" s="15">
        <v>1.3732539723333026</v>
      </c>
      <c r="K209" s="7"/>
      <c r="L209" s="7"/>
      <c r="M209" s="15">
        <v>2918.31</v>
      </c>
      <c r="N209" s="15">
        <v>5.351203009642993</v>
      </c>
      <c r="O209" s="15">
        <v>0.39833989894188387</v>
      </c>
      <c r="P209" s="7"/>
    </row>
    <row r="210" spans="1:16" x14ac:dyDescent="0.2">
      <c r="A210" s="16"/>
      <c r="B210" s="17" t="s">
        <v>1757</v>
      </c>
      <c r="C210" s="16" t="s">
        <v>1535</v>
      </c>
      <c r="D210" s="45">
        <v>100283993</v>
      </c>
      <c r="E210" s="17" t="s">
        <v>204</v>
      </c>
      <c r="F210" s="16" t="s">
        <v>1716</v>
      </c>
      <c r="G210" s="18">
        <v>3.81</v>
      </c>
      <c r="H210" s="16" t="s">
        <v>81</v>
      </c>
      <c r="I210" s="18">
        <v>4.75</v>
      </c>
      <c r="J210" s="18">
        <v>1.28</v>
      </c>
      <c r="K210" s="18">
        <v>620026.81999999995</v>
      </c>
      <c r="L210" s="18">
        <v>116.67</v>
      </c>
      <c r="M210" s="18">
        <v>723.38</v>
      </c>
      <c r="N210" s="18">
        <v>1.3264366133534644</v>
      </c>
      <c r="O210" s="18">
        <v>9.8739035981982706E-2</v>
      </c>
      <c r="P210" s="16"/>
    </row>
    <row r="211" spans="1:16" x14ac:dyDescent="0.2">
      <c r="A211" s="16"/>
      <c r="B211" s="17" t="s">
        <v>1758</v>
      </c>
      <c r="C211" s="16" t="s">
        <v>1535</v>
      </c>
      <c r="D211" s="45">
        <v>100336213</v>
      </c>
      <c r="E211" s="17" t="s">
        <v>216</v>
      </c>
      <c r="F211" s="16" t="s">
        <v>80</v>
      </c>
      <c r="G211" s="18">
        <v>1.99</v>
      </c>
      <c r="H211" s="16" t="s">
        <v>81</v>
      </c>
      <c r="I211" s="18">
        <v>3.27</v>
      </c>
      <c r="J211" s="18">
        <v>0.7</v>
      </c>
      <c r="K211" s="18">
        <v>1001560</v>
      </c>
      <c r="L211" s="18">
        <v>108.64</v>
      </c>
      <c r="M211" s="18">
        <v>1088.0899999999999</v>
      </c>
      <c r="N211" s="18">
        <v>1.9951925884372956</v>
      </c>
      <c r="O211" s="18">
        <v>0.14852077422880861</v>
      </c>
      <c r="P211" s="16"/>
    </row>
    <row r="212" spans="1:16" x14ac:dyDescent="0.2">
      <c r="A212" s="16"/>
      <c r="B212" s="17" t="s">
        <v>1759</v>
      </c>
      <c r="C212" s="16" t="s">
        <v>1535</v>
      </c>
      <c r="D212" s="45">
        <v>163515141</v>
      </c>
      <c r="E212" s="17" t="s">
        <v>337</v>
      </c>
      <c r="F212" s="16" t="s">
        <v>1716</v>
      </c>
      <c r="G212" s="18">
        <v>1.33</v>
      </c>
      <c r="H212" s="16" t="s">
        <v>81</v>
      </c>
      <c r="I212" s="18">
        <v>2.57</v>
      </c>
      <c r="J212" s="18">
        <v>2.2200000000000002</v>
      </c>
      <c r="K212" s="18">
        <v>358634.93</v>
      </c>
      <c r="L212" s="18">
        <v>100.7</v>
      </c>
      <c r="M212" s="18">
        <v>361.14</v>
      </c>
      <c r="N212" s="18">
        <v>0.66220979090722731</v>
      </c>
      <c r="O212" s="18">
        <v>4.9294444765591021E-2</v>
      </c>
      <c r="P212" s="16"/>
    </row>
    <row r="213" spans="1:16" x14ac:dyDescent="0.2">
      <c r="A213" s="16"/>
      <c r="B213" s="17" t="s">
        <v>1759</v>
      </c>
      <c r="C213" s="16" t="s">
        <v>1535</v>
      </c>
      <c r="D213" s="45">
        <v>163515224</v>
      </c>
      <c r="E213" s="17" t="s">
        <v>337</v>
      </c>
      <c r="F213" s="16" t="s">
        <v>1716</v>
      </c>
      <c r="G213" s="18">
        <v>2.58</v>
      </c>
      <c r="H213" s="16" t="s">
        <v>81</v>
      </c>
      <c r="I213" s="18">
        <v>2.57</v>
      </c>
      <c r="J213" s="18">
        <v>2.2000000000000002</v>
      </c>
      <c r="K213" s="18">
        <v>210000</v>
      </c>
      <c r="L213" s="18">
        <v>101.18</v>
      </c>
      <c r="M213" s="18">
        <v>212.48</v>
      </c>
      <c r="N213" s="18">
        <v>0.3896171467352485</v>
      </c>
      <c r="O213" s="18">
        <v>2.9002834423749183E-2</v>
      </c>
      <c r="P213" s="16"/>
    </row>
    <row r="214" spans="1:16" x14ac:dyDescent="0.2">
      <c r="A214" s="16"/>
      <c r="B214" s="17" t="s">
        <v>1759</v>
      </c>
      <c r="C214" s="16" t="s">
        <v>1535</v>
      </c>
      <c r="D214" s="45">
        <v>163514987</v>
      </c>
      <c r="E214" s="17" t="s">
        <v>337</v>
      </c>
      <c r="F214" s="16" t="s">
        <v>1716</v>
      </c>
      <c r="G214" s="18">
        <v>0.88</v>
      </c>
      <c r="H214" s="16" t="s">
        <v>81</v>
      </c>
      <c r="I214" s="18">
        <v>2.68</v>
      </c>
      <c r="J214" s="18">
        <v>1.98</v>
      </c>
      <c r="K214" s="18">
        <v>282384.15000000002</v>
      </c>
      <c r="L214" s="18">
        <v>100.81</v>
      </c>
      <c r="M214" s="18">
        <v>284.67</v>
      </c>
      <c r="N214" s="18">
        <v>0.52198942564534645</v>
      </c>
      <c r="O214" s="18">
        <v>3.8856536499476096E-2</v>
      </c>
      <c r="P214" s="16"/>
    </row>
    <row r="215" spans="1:16" x14ac:dyDescent="0.2">
      <c r="A215" s="16"/>
      <c r="B215" s="17" t="s">
        <v>1759</v>
      </c>
      <c r="C215" s="16" t="s">
        <v>1535</v>
      </c>
      <c r="D215" s="45">
        <v>163515067</v>
      </c>
      <c r="E215" s="17" t="s">
        <v>337</v>
      </c>
      <c r="F215" s="16" t="s">
        <v>1716</v>
      </c>
      <c r="G215" s="18">
        <v>1.71</v>
      </c>
      <c r="H215" s="16" t="s">
        <v>81</v>
      </c>
      <c r="I215" s="18">
        <v>2.68</v>
      </c>
      <c r="J215" s="18">
        <v>1.96</v>
      </c>
      <c r="K215" s="18">
        <v>245000</v>
      </c>
      <c r="L215" s="18">
        <v>101.45</v>
      </c>
      <c r="M215" s="18">
        <v>248.55</v>
      </c>
      <c r="N215" s="18">
        <v>0.45575744456441092</v>
      </c>
      <c r="O215" s="18">
        <v>3.3926273042276266E-2</v>
      </c>
      <c r="P215" s="16"/>
    </row>
    <row r="216" spans="1:16" x14ac:dyDescent="0.2">
      <c r="A216" s="7"/>
      <c r="B216" s="7" t="s">
        <v>1549</v>
      </c>
      <c r="C216" s="7"/>
      <c r="D216" s="7"/>
      <c r="E216" s="7"/>
      <c r="F216" s="7"/>
      <c r="G216" s="15">
        <v>0</v>
      </c>
      <c r="H216" s="7"/>
      <c r="I216" s="15">
        <v>0</v>
      </c>
      <c r="J216" s="15">
        <v>0</v>
      </c>
      <c r="K216" s="7"/>
      <c r="L216" s="7"/>
      <c r="M216" s="15">
        <v>0</v>
      </c>
      <c r="N216" s="15">
        <v>0</v>
      </c>
      <c r="O216" s="15">
        <v>0</v>
      </c>
      <c r="P216" s="7"/>
    </row>
    <row r="217" spans="1:16" x14ac:dyDescent="0.2">
      <c r="A217" s="7"/>
      <c r="B217" s="7" t="s">
        <v>1539</v>
      </c>
      <c r="C217" s="7"/>
      <c r="D217" s="7"/>
      <c r="E217" s="7"/>
      <c r="F217" s="7"/>
      <c r="G217" s="15">
        <v>0</v>
      </c>
      <c r="H217" s="7"/>
      <c r="I217" s="15">
        <v>0</v>
      </c>
      <c r="J217" s="15">
        <v>0</v>
      </c>
      <c r="K217" s="7"/>
      <c r="L217" s="7"/>
      <c r="M217" s="15">
        <v>0</v>
      </c>
      <c r="N217" s="15">
        <v>0</v>
      </c>
      <c r="O217" s="15">
        <v>0</v>
      </c>
      <c r="P217" s="7"/>
    </row>
    <row r="218" spans="1:16" x14ac:dyDescent="0.2">
      <c r="A218" s="7"/>
      <c r="B218" s="7" t="s">
        <v>1540</v>
      </c>
      <c r="C218" s="7"/>
      <c r="D218" s="7"/>
      <c r="E218" s="7"/>
      <c r="F218" s="7"/>
      <c r="G218" s="15">
        <v>0</v>
      </c>
      <c r="H218" s="7"/>
      <c r="I218" s="15">
        <v>0</v>
      </c>
      <c r="J218" s="15">
        <v>0</v>
      </c>
      <c r="K218" s="7"/>
      <c r="L218" s="7"/>
      <c r="M218" s="15">
        <v>0</v>
      </c>
      <c r="N218" s="15">
        <v>0</v>
      </c>
      <c r="O218" s="15">
        <v>0</v>
      </c>
      <c r="P218" s="7"/>
    </row>
    <row r="219" spans="1:16" x14ac:dyDescent="0.2">
      <c r="A219" s="7"/>
      <c r="B219" s="7" t="s">
        <v>1541</v>
      </c>
      <c r="C219" s="7"/>
      <c r="D219" s="7"/>
      <c r="E219" s="7"/>
      <c r="F219" s="7"/>
      <c r="G219" s="15">
        <v>0</v>
      </c>
      <c r="H219" s="7"/>
      <c r="I219" s="15">
        <v>0</v>
      </c>
      <c r="J219" s="15">
        <v>0</v>
      </c>
      <c r="K219" s="7"/>
      <c r="L219" s="7"/>
      <c r="M219" s="15">
        <v>0</v>
      </c>
      <c r="N219" s="15">
        <v>0</v>
      </c>
      <c r="O219" s="15">
        <v>0</v>
      </c>
      <c r="P219" s="7"/>
    </row>
    <row r="220" spans="1:16" x14ac:dyDescent="0.2">
      <c r="A220" s="7"/>
      <c r="B220" s="7" t="s">
        <v>1548</v>
      </c>
      <c r="C220" s="7"/>
      <c r="D220" s="7"/>
      <c r="E220" s="7"/>
      <c r="F220" s="7"/>
      <c r="G220" s="15">
        <v>0</v>
      </c>
      <c r="H220" s="7"/>
      <c r="I220" s="15">
        <v>0</v>
      </c>
      <c r="J220" s="15">
        <v>0</v>
      </c>
      <c r="K220" s="7"/>
      <c r="L220" s="7"/>
      <c r="M220" s="15">
        <v>0</v>
      </c>
      <c r="N220" s="15">
        <v>0</v>
      </c>
      <c r="O220" s="15">
        <v>0</v>
      </c>
      <c r="P220" s="7"/>
    </row>
    <row r="221" spans="1:16" x14ac:dyDescent="0.2">
      <c r="A221" s="13"/>
      <c r="B221" s="19" t="s">
        <v>95</v>
      </c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</row>
    <row r="222" spans="1:16" x14ac:dyDescent="0.2">
      <c r="A222" s="13"/>
      <c r="B222" s="19" t="s">
        <v>155</v>
      </c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</row>
    <row r="223" spans="1:16" x14ac:dyDescent="0.2">
      <c r="A223" s="3" t="s">
        <v>1449</v>
      </c>
      <c r="B223" s="3" t="s">
        <v>55</v>
      </c>
    </row>
  </sheetData>
  <dataValidations count="1">
    <dataValidation allowBlank="1" showInputMessage="1" showErrorMessage="1" sqref="P60:XFD65"/>
  </dataValidations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44"/>
  <sheetViews>
    <sheetView rightToLeft="1" zoomScaleNormal="100" workbookViewId="0">
      <selection activeCell="M12" sqref="M12"/>
    </sheetView>
  </sheetViews>
  <sheetFormatPr defaultRowHeight="12.75" x14ac:dyDescent="0.2"/>
  <cols>
    <col min="1" max="1" width="2" style="1"/>
    <col min="2" max="2" width="36" style="1"/>
    <col min="3" max="3" width="17" style="1"/>
    <col min="4" max="4" width="12" style="1"/>
    <col min="5" max="5" width="7" style="1"/>
    <col min="6" max="6" width="11" style="1"/>
    <col min="7" max="7" width="6" style="1"/>
    <col min="8" max="8" width="10" style="1"/>
    <col min="9" max="9" width="18" style="1"/>
    <col min="10" max="11" width="14" style="1"/>
    <col min="12" max="12" width="8" style="1"/>
    <col min="13" max="13" width="11" style="1"/>
    <col min="14" max="14" width="27.42578125" style="1" customWidth="1"/>
    <col min="15" max="15" width="23" style="1"/>
    <col min="16" max="16" width="12" style="1"/>
  </cols>
  <sheetData>
    <row r="2" spans="1:16" x14ac:dyDescent="0.2">
      <c r="B2" s="2" t="s">
        <v>0</v>
      </c>
    </row>
    <row r="3" spans="1:16" x14ac:dyDescent="0.2">
      <c r="B3" s="3" t="s">
        <v>1</v>
      </c>
    </row>
    <row r="4" spans="1:16" x14ac:dyDescent="0.2">
      <c r="B4" s="3" t="s">
        <v>2</v>
      </c>
    </row>
    <row r="5" spans="1:16" x14ac:dyDescent="0.2">
      <c r="B5" s="3" t="s">
        <v>3</v>
      </c>
    </row>
    <row r="6" spans="1:16" x14ac:dyDescent="0.2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</row>
    <row r="7" spans="1:16" x14ac:dyDescent="0.2">
      <c r="A7" s="4"/>
      <c r="B7" s="4" t="s">
        <v>168</v>
      </c>
      <c r="C7" s="4" t="s">
        <v>58</v>
      </c>
      <c r="D7" s="4" t="s">
        <v>59</v>
      </c>
      <c r="E7" s="4" t="s">
        <v>60</v>
      </c>
      <c r="F7" s="4" t="s">
        <v>61</v>
      </c>
      <c r="G7" s="4" t="s">
        <v>100</v>
      </c>
      <c r="H7" s="4" t="s">
        <v>62</v>
      </c>
      <c r="I7" s="4" t="s">
        <v>1550</v>
      </c>
      <c r="J7" s="4" t="s">
        <v>64</v>
      </c>
      <c r="K7" s="4" t="s">
        <v>101</v>
      </c>
      <c r="L7" s="4" t="s">
        <v>102</v>
      </c>
      <c r="M7" s="4" t="s">
        <v>5</v>
      </c>
      <c r="N7" s="4" t="s">
        <v>66</v>
      </c>
      <c r="O7" s="4" t="s">
        <v>104</v>
      </c>
      <c r="P7" s="4"/>
    </row>
    <row r="8" spans="1:16" x14ac:dyDescent="0.2">
      <c r="A8" s="4"/>
      <c r="B8" s="4"/>
      <c r="C8" s="4"/>
      <c r="D8" s="4"/>
      <c r="E8" s="4"/>
      <c r="F8" s="4"/>
      <c r="G8" s="4" t="s">
        <v>105</v>
      </c>
      <c r="H8" s="4"/>
      <c r="I8" s="4" t="s">
        <v>8</v>
      </c>
      <c r="J8" s="4" t="s">
        <v>8</v>
      </c>
      <c r="K8" s="4" t="s">
        <v>106</v>
      </c>
      <c r="L8" s="4" t="s">
        <v>107</v>
      </c>
      <c r="M8" s="4" t="s">
        <v>7</v>
      </c>
      <c r="N8" s="4" t="s">
        <v>8</v>
      </c>
      <c r="O8" s="4" t="s">
        <v>8</v>
      </c>
      <c r="P8" s="4"/>
    </row>
    <row r="9" spans="1:16" x14ac:dyDescent="0.2">
      <c r="A9" s="4"/>
      <c r="B9" s="4"/>
      <c r="C9" s="12" t="s">
        <v>9</v>
      </c>
      <c r="D9" s="12" t="s">
        <v>10</v>
      </c>
      <c r="E9" s="12" t="s">
        <v>67</v>
      </c>
      <c r="F9" s="12" t="s">
        <v>68</v>
      </c>
      <c r="G9" s="12" t="s">
        <v>69</v>
      </c>
      <c r="H9" s="12" t="s">
        <v>70</v>
      </c>
      <c r="I9" s="12" t="s">
        <v>71</v>
      </c>
      <c r="J9" s="12" t="s">
        <v>72</v>
      </c>
      <c r="K9" s="12" t="s">
        <v>73</v>
      </c>
      <c r="L9" s="12" t="s">
        <v>108</v>
      </c>
      <c r="M9" s="12" t="s">
        <v>109</v>
      </c>
      <c r="N9" s="12" t="s">
        <v>110</v>
      </c>
      <c r="O9" s="12" t="s">
        <v>111</v>
      </c>
      <c r="P9" s="4"/>
    </row>
    <row r="10" spans="1:16" x14ac:dyDescent="0.2">
      <c r="A10" s="13"/>
      <c r="B10" s="19" t="s">
        <v>1551</v>
      </c>
      <c r="C10" s="13"/>
      <c r="D10" s="13"/>
      <c r="E10" s="13"/>
      <c r="F10" s="13"/>
      <c r="G10" s="14">
        <v>3.9700000000000006</v>
      </c>
      <c r="H10" s="13"/>
      <c r="I10" s="14">
        <v>2.2799999999999998</v>
      </c>
      <c r="J10" s="14">
        <v>0.63</v>
      </c>
      <c r="K10" s="13"/>
      <c r="L10" s="13"/>
      <c r="M10" s="14">
        <f>M11</f>
        <v>19851.976520000004</v>
      </c>
      <c r="N10" s="14">
        <f>M10/$M$10*100</f>
        <v>100</v>
      </c>
      <c r="O10" s="14">
        <v>2.7157998632438831</v>
      </c>
      <c r="P10" s="13"/>
    </row>
    <row r="11" spans="1:16" x14ac:dyDescent="0.2">
      <c r="A11" s="7"/>
      <c r="B11" s="7" t="s">
        <v>75</v>
      </c>
      <c r="C11" s="7"/>
      <c r="D11" s="7"/>
      <c r="E11" s="7"/>
      <c r="F11" s="7"/>
      <c r="G11" s="15">
        <v>3.97</v>
      </c>
      <c r="H11" s="7"/>
      <c r="I11" s="15">
        <v>2.2799999999999998</v>
      </c>
      <c r="J11" s="15">
        <v>0.63</v>
      </c>
      <c r="K11" s="7"/>
      <c r="L11" s="7"/>
      <c r="M11" s="15">
        <f>M12+M36</f>
        <v>19851.976520000004</v>
      </c>
      <c r="N11" s="15">
        <f t="shared" ref="N11:N37" si="0">M11/$M$10*100</f>
        <v>100</v>
      </c>
      <c r="O11" s="15">
        <v>2.7157998632438831</v>
      </c>
      <c r="P11" s="7"/>
    </row>
    <row r="12" spans="1:16" x14ac:dyDescent="0.2">
      <c r="A12" s="7"/>
      <c r="B12" s="7" t="s">
        <v>1552</v>
      </c>
      <c r="C12" s="7"/>
      <c r="D12" s="7"/>
      <c r="E12" s="7"/>
      <c r="F12" s="7"/>
      <c r="G12" s="15">
        <v>4.008163190911656</v>
      </c>
      <c r="H12" s="7"/>
      <c r="I12" s="15">
        <v>2.2999999999999998</v>
      </c>
      <c r="J12" s="15">
        <v>0.63555097774013969</v>
      </c>
      <c r="K12" s="7"/>
      <c r="L12" s="7"/>
      <c r="M12" s="15">
        <f>SUM(M13:M35)</f>
        <v>19696.440000000002</v>
      </c>
      <c r="N12" s="15">
        <f t="shared" si="0"/>
        <v>99.216518718711427</v>
      </c>
      <c r="O12" s="15">
        <v>2.6885005085528544</v>
      </c>
      <c r="P12" s="7"/>
    </row>
    <row r="13" spans="1:16" x14ac:dyDescent="0.2">
      <c r="A13" s="16"/>
      <c r="B13" s="16" t="s">
        <v>1553</v>
      </c>
      <c r="C13" s="17" t="s">
        <v>1554</v>
      </c>
      <c r="D13" s="17" t="s">
        <v>1555</v>
      </c>
      <c r="E13" s="17" t="s">
        <v>174</v>
      </c>
      <c r="F13" s="16" t="s">
        <v>80</v>
      </c>
      <c r="G13" s="18">
        <v>3.14</v>
      </c>
      <c r="H13" s="16" t="s">
        <v>81</v>
      </c>
      <c r="I13" s="18">
        <v>0.8</v>
      </c>
      <c r="J13" s="18">
        <v>0.59</v>
      </c>
      <c r="K13" s="18">
        <v>2800000</v>
      </c>
      <c r="L13" s="18">
        <v>101.31</v>
      </c>
      <c r="M13" s="18">
        <v>2836.68</v>
      </c>
      <c r="N13" s="18">
        <f t="shared" si="0"/>
        <v>14.289156533820035</v>
      </c>
      <c r="O13" s="18">
        <v>0.38719766732474037</v>
      </c>
      <c r="P13" s="17" t="s">
        <v>1556</v>
      </c>
    </row>
    <row r="14" spans="1:16" x14ac:dyDescent="0.2">
      <c r="A14" s="16"/>
      <c r="B14" s="17" t="s">
        <v>1557</v>
      </c>
      <c r="C14" s="17" t="s">
        <v>1558</v>
      </c>
      <c r="D14" s="17" t="s">
        <v>1555</v>
      </c>
      <c r="E14" s="17" t="s">
        <v>174</v>
      </c>
      <c r="F14" s="16" t="s">
        <v>80</v>
      </c>
      <c r="G14" s="18">
        <v>2.29</v>
      </c>
      <c r="H14" s="16" t="s">
        <v>81</v>
      </c>
      <c r="I14" s="18">
        <v>1.7</v>
      </c>
      <c r="J14" s="18">
        <v>0.83</v>
      </c>
      <c r="K14" s="18">
        <v>2783000</v>
      </c>
      <c r="L14" s="18">
        <v>103.14</v>
      </c>
      <c r="M14" s="18">
        <v>2870.39</v>
      </c>
      <c r="N14" s="18">
        <f t="shared" si="0"/>
        <v>14.458963303267092</v>
      </c>
      <c r="O14" s="18">
        <v>0.39179897355791332</v>
      </c>
      <c r="P14" s="17" t="s">
        <v>1559</v>
      </c>
    </row>
    <row r="15" spans="1:16" x14ac:dyDescent="0.2">
      <c r="A15" s="16"/>
      <c r="B15" s="16" t="s">
        <v>1560</v>
      </c>
      <c r="C15" s="17" t="s">
        <v>1561</v>
      </c>
      <c r="D15" s="17" t="s">
        <v>1555</v>
      </c>
      <c r="E15" s="17" t="s">
        <v>174</v>
      </c>
      <c r="F15" s="16" t="s">
        <v>80</v>
      </c>
      <c r="G15" s="18">
        <v>0.81</v>
      </c>
      <c r="H15" s="16" t="s">
        <v>81</v>
      </c>
      <c r="I15" s="18">
        <v>5.5</v>
      </c>
      <c r="J15" s="18">
        <v>0.34</v>
      </c>
      <c r="K15" s="18">
        <v>314374.82</v>
      </c>
      <c r="L15" s="18">
        <v>132.58000000000001</v>
      </c>
      <c r="M15" s="18">
        <v>416.8</v>
      </c>
      <c r="N15" s="18">
        <f t="shared" si="0"/>
        <v>2.0995390538573933</v>
      </c>
      <c r="O15" s="18">
        <v>5.6891855176104393E-2</v>
      </c>
      <c r="P15" s="17" t="s">
        <v>1562</v>
      </c>
    </row>
    <row r="16" spans="1:16" x14ac:dyDescent="0.2">
      <c r="A16" s="16"/>
      <c r="B16" s="16" t="s">
        <v>1563</v>
      </c>
      <c r="C16" s="17" t="s">
        <v>1564</v>
      </c>
      <c r="D16" s="17" t="s">
        <v>1555</v>
      </c>
      <c r="E16" s="17" t="s">
        <v>174</v>
      </c>
      <c r="F16" s="16" t="s">
        <v>80</v>
      </c>
      <c r="G16" s="18">
        <v>0.73</v>
      </c>
      <c r="H16" s="16" t="s">
        <v>81</v>
      </c>
      <c r="I16" s="18">
        <v>5.35</v>
      </c>
      <c r="J16" s="18">
        <v>0.32</v>
      </c>
      <c r="K16" s="18">
        <v>62512.52</v>
      </c>
      <c r="L16" s="18">
        <v>133.09</v>
      </c>
      <c r="M16" s="18">
        <v>83.2</v>
      </c>
      <c r="N16" s="18">
        <f t="shared" si="0"/>
        <v>0.41910184568362557</v>
      </c>
      <c r="O16" s="18">
        <v>1.1356531551468055E-2</v>
      </c>
      <c r="P16" s="17" t="s">
        <v>1565</v>
      </c>
    </row>
    <row r="17" spans="1:16" x14ac:dyDescent="0.2">
      <c r="A17" s="16"/>
      <c r="B17" s="16" t="s">
        <v>1566</v>
      </c>
      <c r="C17" s="17" t="s">
        <v>1567</v>
      </c>
      <c r="D17" s="17" t="s">
        <v>1555</v>
      </c>
      <c r="E17" s="17" t="s">
        <v>174</v>
      </c>
      <c r="F17" s="16" t="s">
        <v>80</v>
      </c>
      <c r="G17" s="18">
        <v>0.18</v>
      </c>
      <c r="H17" s="16" t="s">
        <v>81</v>
      </c>
      <c r="I17" s="18">
        <v>5.4</v>
      </c>
      <c r="J17" s="18">
        <v>-0.15</v>
      </c>
      <c r="K17" s="18">
        <v>37557.97</v>
      </c>
      <c r="L17" s="18">
        <v>135.86000000000001</v>
      </c>
      <c r="M17" s="18">
        <v>51.03</v>
      </c>
      <c r="N17" s="18">
        <f t="shared" si="0"/>
        <v>0.25705249020715637</v>
      </c>
      <c r="O17" s="18">
        <v>6.9654303494160437E-3</v>
      </c>
      <c r="P17" s="17" t="s">
        <v>1568</v>
      </c>
    </row>
    <row r="18" spans="1:16" x14ac:dyDescent="0.2">
      <c r="A18" s="16"/>
      <c r="B18" s="16" t="s">
        <v>1569</v>
      </c>
      <c r="C18" s="17" t="s">
        <v>1570</v>
      </c>
      <c r="D18" s="17" t="s">
        <v>1555</v>
      </c>
      <c r="E18" s="17" t="s">
        <v>174</v>
      </c>
      <c r="F18" s="16" t="s">
        <v>80</v>
      </c>
      <c r="G18" s="18">
        <v>0.08</v>
      </c>
      <c r="H18" s="16" t="s">
        <v>81</v>
      </c>
      <c r="I18" s="18">
        <v>5.15</v>
      </c>
      <c r="J18" s="18">
        <v>-0.19</v>
      </c>
      <c r="K18" s="18">
        <v>18510.98</v>
      </c>
      <c r="L18" s="18">
        <v>136.06</v>
      </c>
      <c r="M18" s="18">
        <v>25.19</v>
      </c>
      <c r="N18" s="18">
        <f t="shared" si="0"/>
        <v>0.12688912851887654</v>
      </c>
      <c r="O18" s="18">
        <v>3.4383537233351E-3</v>
      </c>
      <c r="P18" s="17" t="s">
        <v>1571</v>
      </c>
    </row>
    <row r="19" spans="1:16" x14ac:dyDescent="0.2">
      <c r="A19" s="16"/>
      <c r="B19" s="16" t="s">
        <v>1572</v>
      </c>
      <c r="C19" s="17" t="s">
        <v>1573</v>
      </c>
      <c r="D19" s="17" t="s">
        <v>1574</v>
      </c>
      <c r="E19" s="17" t="s">
        <v>174</v>
      </c>
      <c r="F19" s="16" t="s">
        <v>80</v>
      </c>
      <c r="G19" s="18">
        <v>0.13</v>
      </c>
      <c r="H19" s="16" t="s">
        <v>81</v>
      </c>
      <c r="I19" s="18">
        <v>5.35</v>
      </c>
      <c r="J19" s="18">
        <v>-0.21</v>
      </c>
      <c r="K19" s="18">
        <v>24024.01</v>
      </c>
      <c r="L19" s="18">
        <v>131.13999999999999</v>
      </c>
      <c r="M19" s="18">
        <v>31.5</v>
      </c>
      <c r="N19" s="18">
        <f t="shared" si="0"/>
        <v>0.15867437667108419</v>
      </c>
      <c r="O19" s="18">
        <v>4.2996483638370634E-3</v>
      </c>
      <c r="P19" s="17" t="s">
        <v>1575</v>
      </c>
    </row>
    <row r="20" spans="1:16" x14ac:dyDescent="0.2">
      <c r="A20" s="16"/>
      <c r="B20" s="16" t="s">
        <v>1576</v>
      </c>
      <c r="C20" s="17" t="s">
        <v>1577</v>
      </c>
      <c r="D20" s="17" t="s">
        <v>1574</v>
      </c>
      <c r="E20" s="17" t="s">
        <v>174</v>
      </c>
      <c r="F20" s="16" t="s">
        <v>80</v>
      </c>
      <c r="G20" s="18">
        <v>0.01</v>
      </c>
      <c r="H20" s="16" t="s">
        <v>81</v>
      </c>
      <c r="I20" s="18">
        <v>5.35</v>
      </c>
      <c r="J20" s="18">
        <v>0.12</v>
      </c>
      <c r="K20" s="18">
        <v>46812.59</v>
      </c>
      <c r="L20" s="18">
        <v>136.69999999999999</v>
      </c>
      <c r="M20" s="18">
        <v>63.99</v>
      </c>
      <c r="N20" s="18">
        <f t="shared" si="0"/>
        <v>0.32233566232325961</v>
      </c>
      <c r="O20" s="18">
        <v>8.7344285333947214E-3</v>
      </c>
      <c r="P20" s="17" t="s">
        <v>1578</v>
      </c>
    </row>
    <row r="21" spans="1:16" x14ac:dyDescent="0.2">
      <c r="A21" s="16"/>
      <c r="B21" s="16" t="s">
        <v>1579</v>
      </c>
      <c r="C21" s="17" t="s">
        <v>1580</v>
      </c>
      <c r="D21" s="17" t="s">
        <v>1574</v>
      </c>
      <c r="E21" s="17" t="s">
        <v>174</v>
      </c>
      <c r="F21" s="16" t="s">
        <v>80</v>
      </c>
      <c r="G21" s="18">
        <v>2.27</v>
      </c>
      <c r="H21" s="16" t="s">
        <v>81</v>
      </c>
      <c r="I21" s="18">
        <v>6.55</v>
      </c>
      <c r="J21" s="18">
        <v>0.4</v>
      </c>
      <c r="K21" s="18">
        <v>54763.01</v>
      </c>
      <c r="L21" s="18">
        <v>151.74</v>
      </c>
      <c r="M21" s="18">
        <v>83.1</v>
      </c>
      <c r="N21" s="18">
        <f t="shared" si="0"/>
        <v>0.41859811750371734</v>
      </c>
      <c r="O21" s="18">
        <v>1.1342881874122539E-2</v>
      </c>
      <c r="P21" s="17" t="s">
        <v>1581</v>
      </c>
    </row>
    <row r="22" spans="1:16" x14ac:dyDescent="0.2">
      <c r="A22" s="16"/>
      <c r="B22" s="16" t="s">
        <v>1582</v>
      </c>
      <c r="C22" s="17" t="s">
        <v>1583</v>
      </c>
      <c r="D22" s="17" t="s">
        <v>1574</v>
      </c>
      <c r="E22" s="17" t="s">
        <v>174</v>
      </c>
      <c r="F22" s="16" t="s">
        <v>80</v>
      </c>
      <c r="G22" s="18">
        <v>3.99</v>
      </c>
      <c r="H22" s="16" t="s">
        <v>81</v>
      </c>
      <c r="I22" s="18">
        <v>5.75</v>
      </c>
      <c r="J22" s="18">
        <v>0.61</v>
      </c>
      <c r="K22" s="18">
        <v>494214.82</v>
      </c>
      <c r="L22" s="18">
        <v>164.44</v>
      </c>
      <c r="M22" s="18">
        <v>812.69</v>
      </c>
      <c r="N22" s="18">
        <f t="shared" si="0"/>
        <v>4.0937485452959814</v>
      </c>
      <c r="O22" s="18">
        <v>0.1109295628192617</v>
      </c>
      <c r="P22" s="17" t="s">
        <v>1584</v>
      </c>
    </row>
    <row r="23" spans="1:16" x14ac:dyDescent="0.2">
      <c r="A23" s="16"/>
      <c r="B23" s="16" t="s">
        <v>1585</v>
      </c>
      <c r="C23" s="17" t="s">
        <v>1586</v>
      </c>
      <c r="D23" s="17" t="s">
        <v>85</v>
      </c>
      <c r="E23" s="17" t="s">
        <v>174</v>
      </c>
      <c r="F23" s="16" t="s">
        <v>80</v>
      </c>
      <c r="G23" s="18">
        <v>3.73</v>
      </c>
      <c r="H23" s="16" t="s">
        <v>81</v>
      </c>
      <c r="I23" s="18">
        <v>1.65</v>
      </c>
      <c r="J23" s="18">
        <v>0.53</v>
      </c>
      <c r="K23" s="18">
        <v>1740000</v>
      </c>
      <c r="L23" s="18">
        <v>104.8</v>
      </c>
      <c r="M23" s="18">
        <v>1823.52</v>
      </c>
      <c r="N23" s="18">
        <f t="shared" si="0"/>
        <v>9.1855841062620769</v>
      </c>
      <c r="O23" s="18">
        <v>0.24890459633092579</v>
      </c>
      <c r="P23" s="17" t="s">
        <v>1587</v>
      </c>
    </row>
    <row r="24" spans="1:16" x14ac:dyDescent="0.2">
      <c r="A24" s="16"/>
      <c r="B24" s="16" t="s">
        <v>1588</v>
      </c>
      <c r="C24" s="17" t="s">
        <v>1589</v>
      </c>
      <c r="D24" s="17" t="s">
        <v>85</v>
      </c>
      <c r="E24" s="17" t="s">
        <v>174</v>
      </c>
      <c r="F24" s="16" t="s">
        <v>80</v>
      </c>
      <c r="G24" s="18">
        <v>6.17</v>
      </c>
      <c r="H24" s="16" t="s">
        <v>81</v>
      </c>
      <c r="I24" s="18">
        <v>2.46</v>
      </c>
      <c r="J24" s="18">
        <v>0.74</v>
      </c>
      <c r="K24" s="18">
        <v>2390000</v>
      </c>
      <c r="L24" s="18">
        <v>112.35</v>
      </c>
      <c r="M24" s="18">
        <v>2685.16</v>
      </c>
      <c r="N24" s="18">
        <f t="shared" si="0"/>
        <v>13.525907595623124</v>
      </c>
      <c r="O24" s="18">
        <v>0.36651567621081682</v>
      </c>
      <c r="P24" s="17" t="s">
        <v>1590</v>
      </c>
    </row>
    <row r="25" spans="1:16" x14ac:dyDescent="0.2">
      <c r="A25" s="16"/>
      <c r="B25" s="16" t="s">
        <v>1591</v>
      </c>
      <c r="C25" s="17" t="s">
        <v>1592</v>
      </c>
      <c r="D25" s="17" t="s">
        <v>85</v>
      </c>
      <c r="E25" s="17" t="s">
        <v>174</v>
      </c>
      <c r="F25" s="16" t="s">
        <v>80</v>
      </c>
      <c r="G25" s="18">
        <v>0.74</v>
      </c>
      <c r="H25" s="16" t="s">
        <v>81</v>
      </c>
      <c r="I25" s="18">
        <v>5.35</v>
      </c>
      <c r="J25" s="18">
        <v>0.33</v>
      </c>
      <c r="K25" s="18">
        <v>62512.52</v>
      </c>
      <c r="L25" s="18">
        <v>133.08000000000001</v>
      </c>
      <c r="M25" s="18">
        <v>83.19</v>
      </c>
      <c r="N25" s="18">
        <f t="shared" si="0"/>
        <v>0.41905147286563471</v>
      </c>
      <c r="O25" s="18">
        <v>1.1355166583733502E-2</v>
      </c>
      <c r="P25" s="17" t="s">
        <v>1593</v>
      </c>
    </row>
    <row r="26" spans="1:16" x14ac:dyDescent="0.2">
      <c r="A26" s="16"/>
      <c r="B26" s="16" t="s">
        <v>1594</v>
      </c>
      <c r="C26" s="17" t="s">
        <v>1595</v>
      </c>
      <c r="D26" s="17" t="s">
        <v>85</v>
      </c>
      <c r="E26" s="17" t="s">
        <v>174</v>
      </c>
      <c r="F26" s="16" t="s">
        <v>80</v>
      </c>
      <c r="G26" s="18">
        <v>0.79</v>
      </c>
      <c r="H26" s="16" t="s">
        <v>81</v>
      </c>
      <c r="I26" s="18">
        <v>5.5</v>
      </c>
      <c r="J26" s="18">
        <v>0.33</v>
      </c>
      <c r="K26" s="18">
        <v>62874.97</v>
      </c>
      <c r="L26" s="18">
        <v>133.24</v>
      </c>
      <c r="M26" s="18">
        <v>83.77</v>
      </c>
      <c r="N26" s="18">
        <f t="shared" si="0"/>
        <v>0.42197309630910235</v>
      </c>
      <c r="O26" s="18">
        <v>1.1434334712337487E-2</v>
      </c>
      <c r="P26" s="17" t="s">
        <v>1596</v>
      </c>
    </row>
    <row r="27" spans="1:16" x14ac:dyDescent="0.2">
      <c r="A27" s="16"/>
      <c r="B27" s="16" t="s">
        <v>1597</v>
      </c>
      <c r="C27" s="17" t="s">
        <v>1598</v>
      </c>
      <c r="D27" s="17" t="s">
        <v>85</v>
      </c>
      <c r="E27" s="17" t="s">
        <v>174</v>
      </c>
      <c r="F27" s="16" t="s">
        <v>80</v>
      </c>
      <c r="G27" s="18">
        <v>0.32</v>
      </c>
      <c r="H27" s="16" t="s">
        <v>81</v>
      </c>
      <c r="I27" s="18">
        <v>5.45</v>
      </c>
      <c r="J27" s="18">
        <v>-0.06</v>
      </c>
      <c r="K27" s="18">
        <v>62753.58</v>
      </c>
      <c r="L27" s="18">
        <v>135.25</v>
      </c>
      <c r="M27" s="18">
        <v>84.87</v>
      </c>
      <c r="N27" s="18">
        <f t="shared" si="0"/>
        <v>0.42751410628809261</v>
      </c>
      <c r="O27" s="18">
        <v>1.1584481163138148E-2</v>
      </c>
      <c r="P27" s="17" t="s">
        <v>1599</v>
      </c>
    </row>
    <row r="28" spans="1:16" x14ac:dyDescent="0.2">
      <c r="A28" s="16"/>
      <c r="B28" s="16" t="s">
        <v>1600</v>
      </c>
      <c r="C28" s="17" t="s">
        <v>1601</v>
      </c>
      <c r="D28" s="17" t="s">
        <v>85</v>
      </c>
      <c r="E28" s="17" t="s">
        <v>174</v>
      </c>
      <c r="F28" s="16" t="s">
        <v>80</v>
      </c>
      <c r="G28" s="18">
        <v>0.05</v>
      </c>
      <c r="H28" s="16" t="s">
        <v>81</v>
      </c>
      <c r="I28" s="18">
        <v>5.2</v>
      </c>
      <c r="J28" s="18">
        <v>-0.26</v>
      </c>
      <c r="K28" s="18">
        <v>64975.44</v>
      </c>
      <c r="L28" s="18">
        <v>136.12</v>
      </c>
      <c r="M28" s="18">
        <v>88.44</v>
      </c>
      <c r="N28" s="18">
        <f t="shared" si="0"/>
        <v>0.44549720231081547</v>
      </c>
      <c r="O28" s="18">
        <v>1.2071774644373014E-2</v>
      </c>
      <c r="P28" s="17" t="s">
        <v>1602</v>
      </c>
    </row>
    <row r="29" spans="1:16" x14ac:dyDescent="0.2">
      <c r="A29" s="16"/>
      <c r="B29" s="16" t="s">
        <v>1600</v>
      </c>
      <c r="C29" s="17" t="s">
        <v>1603</v>
      </c>
      <c r="D29" s="17" t="s">
        <v>85</v>
      </c>
      <c r="E29" s="17" t="s">
        <v>174</v>
      </c>
      <c r="F29" s="16" t="s">
        <v>80</v>
      </c>
      <c r="G29" s="18">
        <v>0.08</v>
      </c>
      <c r="H29" s="16" t="s">
        <v>81</v>
      </c>
      <c r="I29" s="18">
        <v>5.2</v>
      </c>
      <c r="J29" s="18">
        <v>-0.24</v>
      </c>
      <c r="K29" s="18">
        <v>92822.06</v>
      </c>
      <c r="L29" s="18">
        <v>136.13</v>
      </c>
      <c r="M29" s="18">
        <v>126.36</v>
      </c>
      <c r="N29" s="18">
        <f t="shared" si="0"/>
        <v>0.63651092813200638</v>
      </c>
      <c r="O29" s="18">
        <v>1.7247732293792107E-2</v>
      </c>
      <c r="P29" s="17" t="s">
        <v>1604</v>
      </c>
    </row>
    <row r="30" spans="1:16" x14ac:dyDescent="0.2">
      <c r="A30" s="16"/>
      <c r="B30" s="16" t="s">
        <v>1605</v>
      </c>
      <c r="C30" s="17" t="s">
        <v>1606</v>
      </c>
      <c r="D30" s="17" t="s">
        <v>85</v>
      </c>
      <c r="E30" s="17" t="s">
        <v>174</v>
      </c>
      <c r="F30" s="16" t="s">
        <v>80</v>
      </c>
      <c r="G30" s="18">
        <v>0.03</v>
      </c>
      <c r="H30" s="16" t="s">
        <v>81</v>
      </c>
      <c r="I30" s="18">
        <v>4.9000000000000004</v>
      </c>
      <c r="J30" s="18">
        <v>-0.45</v>
      </c>
      <c r="K30" s="18">
        <v>5832.65</v>
      </c>
      <c r="L30" s="18">
        <v>162.32</v>
      </c>
      <c r="M30" s="18">
        <v>9.4700000000000006</v>
      </c>
      <c r="N30" s="18">
        <f t="shared" si="0"/>
        <v>4.7703058637306908E-2</v>
      </c>
      <c r="O30" s="18">
        <v>1.2926244446202222E-3</v>
      </c>
      <c r="P30" s="17" t="s">
        <v>1607</v>
      </c>
    </row>
    <row r="31" spans="1:16" x14ac:dyDescent="0.2">
      <c r="A31" s="16"/>
      <c r="B31" s="16" t="s">
        <v>1608</v>
      </c>
      <c r="C31" s="17" t="s">
        <v>1609</v>
      </c>
      <c r="D31" s="17" t="s">
        <v>1610</v>
      </c>
      <c r="E31" s="17" t="s">
        <v>79</v>
      </c>
      <c r="F31" s="16" t="s">
        <v>80</v>
      </c>
      <c r="G31" s="18">
        <v>1.84</v>
      </c>
      <c r="H31" s="16" t="s">
        <v>81</v>
      </c>
      <c r="I31" s="18">
        <v>6.13</v>
      </c>
      <c r="J31" s="18">
        <v>0.56000000000000005</v>
      </c>
      <c r="K31" s="18">
        <v>86948.86</v>
      </c>
      <c r="L31" s="18">
        <v>145.9</v>
      </c>
      <c r="M31" s="18">
        <v>126.86</v>
      </c>
      <c r="N31" s="18">
        <f t="shared" si="0"/>
        <v>0.6390295690315474</v>
      </c>
      <c r="O31" s="18">
        <v>1.731598068051968E-2</v>
      </c>
      <c r="P31" s="17" t="s">
        <v>1611</v>
      </c>
    </row>
    <row r="32" spans="1:16" x14ac:dyDescent="0.2">
      <c r="A32" s="16"/>
      <c r="B32" s="16" t="s">
        <v>1612</v>
      </c>
      <c r="C32" s="17" t="s">
        <v>1613</v>
      </c>
      <c r="D32" s="17" t="s">
        <v>1610</v>
      </c>
      <c r="E32" s="17" t="s">
        <v>79</v>
      </c>
      <c r="F32" s="16" t="s">
        <v>80</v>
      </c>
      <c r="G32" s="18">
        <v>1.97</v>
      </c>
      <c r="H32" s="16" t="s">
        <v>81</v>
      </c>
      <c r="I32" s="18">
        <v>6.2</v>
      </c>
      <c r="J32" s="18">
        <v>0.53</v>
      </c>
      <c r="K32" s="18">
        <v>101875.28</v>
      </c>
      <c r="L32" s="18">
        <v>147.47999999999999</v>
      </c>
      <c r="M32" s="18">
        <v>150.25</v>
      </c>
      <c r="N32" s="18">
        <f t="shared" si="0"/>
        <v>0.75685159031207627</v>
      </c>
      <c r="O32" s="18">
        <v>2.050864021163552E-2</v>
      </c>
      <c r="P32" s="17" t="s">
        <v>1614</v>
      </c>
    </row>
    <row r="33" spans="1:16" x14ac:dyDescent="0.2">
      <c r="A33" s="16"/>
      <c r="B33" s="16" t="s">
        <v>1612</v>
      </c>
      <c r="C33" s="17" t="s">
        <v>1615</v>
      </c>
      <c r="D33" s="17" t="s">
        <v>1610</v>
      </c>
      <c r="E33" s="17" t="s">
        <v>79</v>
      </c>
      <c r="F33" s="16" t="s">
        <v>80</v>
      </c>
      <c r="G33" s="18">
        <v>1.92</v>
      </c>
      <c r="H33" s="16" t="s">
        <v>81</v>
      </c>
      <c r="I33" s="18">
        <v>6.2</v>
      </c>
      <c r="J33" s="18">
        <v>0.26</v>
      </c>
      <c r="K33" s="18">
        <v>58214.44</v>
      </c>
      <c r="L33" s="18">
        <v>147.56</v>
      </c>
      <c r="M33" s="18">
        <v>85.9</v>
      </c>
      <c r="N33" s="18">
        <f t="shared" si="0"/>
        <v>0.43270250654114711</v>
      </c>
      <c r="O33" s="18">
        <v>1.1725072839796947E-2</v>
      </c>
      <c r="P33" s="17" t="s">
        <v>1616</v>
      </c>
    </row>
    <row r="34" spans="1:16" x14ac:dyDescent="0.2">
      <c r="A34" s="16"/>
      <c r="B34" s="16" t="s">
        <v>1617</v>
      </c>
      <c r="C34" s="17" t="s">
        <v>1618</v>
      </c>
      <c r="D34" s="17" t="s">
        <v>1610</v>
      </c>
      <c r="E34" s="17" t="s">
        <v>79</v>
      </c>
      <c r="F34" s="16" t="s">
        <v>80</v>
      </c>
      <c r="G34" s="18">
        <v>1.89</v>
      </c>
      <c r="H34" s="16" t="s">
        <v>81</v>
      </c>
      <c r="I34" s="18">
        <v>6.17</v>
      </c>
      <c r="J34" s="18">
        <v>0.55000000000000004</v>
      </c>
      <c r="K34" s="18">
        <v>72634.89</v>
      </c>
      <c r="L34" s="18">
        <v>146.69999999999999</v>
      </c>
      <c r="M34" s="18">
        <v>106.55</v>
      </c>
      <c r="N34" s="18">
        <f t="shared" si="0"/>
        <v>0.53672237569219117</v>
      </c>
      <c r="O34" s="18">
        <v>1.4543731211645686E-2</v>
      </c>
      <c r="P34" s="17" t="s">
        <v>1619</v>
      </c>
    </row>
    <row r="35" spans="1:16" x14ac:dyDescent="0.2">
      <c r="A35" s="16"/>
      <c r="B35" s="16" t="s">
        <v>1620</v>
      </c>
      <c r="C35" s="17" t="s">
        <v>1621</v>
      </c>
      <c r="D35" s="17" t="s">
        <v>1555</v>
      </c>
      <c r="E35" s="17" t="s">
        <v>79</v>
      </c>
      <c r="F35" s="16" t="s">
        <v>80</v>
      </c>
      <c r="G35" s="18">
        <v>5.05</v>
      </c>
      <c r="H35" s="16" t="s">
        <v>81</v>
      </c>
      <c r="I35" s="18">
        <v>2.0499999999999998</v>
      </c>
      <c r="J35" s="18">
        <v>0.66</v>
      </c>
      <c r="K35" s="18">
        <v>6414000</v>
      </c>
      <c r="L35" s="18">
        <v>108.63</v>
      </c>
      <c r="M35" s="18">
        <v>6967.53</v>
      </c>
      <c r="N35" s="18">
        <f t="shared" si="0"/>
        <v>35.097412053558074</v>
      </c>
      <c r="O35" s="18">
        <v>0.95104536395192552</v>
      </c>
      <c r="P35" s="17" t="s">
        <v>1622</v>
      </c>
    </row>
    <row r="36" spans="1:16" x14ac:dyDescent="0.2">
      <c r="A36" s="7"/>
      <c r="B36" s="7" t="s">
        <v>1623</v>
      </c>
      <c r="C36" s="7"/>
      <c r="D36" s="7"/>
      <c r="E36" s="7"/>
      <c r="F36" s="7"/>
      <c r="G36" s="15">
        <v>0</v>
      </c>
      <c r="H36" s="7"/>
      <c r="I36" s="15">
        <v>0</v>
      </c>
      <c r="J36" s="15">
        <v>0</v>
      </c>
      <c r="K36" s="7"/>
      <c r="L36" s="7"/>
      <c r="M36" s="15">
        <f>M37</f>
        <v>155.53652000000002</v>
      </c>
      <c r="N36" s="15">
        <f t="shared" si="0"/>
        <v>0.78348128128855954</v>
      </c>
      <c r="O36" s="15">
        <v>2.7299354691028975E-2</v>
      </c>
      <c r="P36" s="7"/>
    </row>
    <row r="37" spans="1:16" x14ac:dyDescent="0.2">
      <c r="A37" s="16"/>
      <c r="B37" s="16" t="s">
        <v>1624</v>
      </c>
      <c r="C37" s="17" t="s">
        <v>1625</v>
      </c>
      <c r="D37" s="17" t="s">
        <v>1626</v>
      </c>
      <c r="E37" s="17" t="s">
        <v>174</v>
      </c>
      <c r="F37" s="16" t="s">
        <v>80</v>
      </c>
      <c r="G37" s="18">
        <v>0</v>
      </c>
      <c r="H37" s="16" t="s">
        <v>81</v>
      </c>
      <c r="I37" s="18">
        <v>0</v>
      </c>
      <c r="J37" s="18">
        <v>0</v>
      </c>
      <c r="K37" s="18">
        <f>200000.67-44464.15</f>
        <v>155536.52000000002</v>
      </c>
      <c r="L37" s="18">
        <v>100</v>
      </c>
      <c r="M37" s="18">
        <f>L37*K37/100000</f>
        <v>155.53652000000002</v>
      </c>
      <c r="N37" s="18">
        <f t="shared" si="0"/>
        <v>0.78348128128855954</v>
      </c>
      <c r="O37" s="18">
        <v>2.7299354691028975E-2</v>
      </c>
      <c r="P37" s="16"/>
    </row>
    <row r="38" spans="1:16" x14ac:dyDescent="0.2">
      <c r="A38" s="7"/>
      <c r="B38" s="7" t="s">
        <v>1627</v>
      </c>
      <c r="C38" s="7"/>
      <c r="D38" s="7"/>
      <c r="E38" s="7"/>
      <c r="F38" s="7"/>
      <c r="G38" s="15">
        <v>0</v>
      </c>
      <c r="H38" s="7"/>
      <c r="I38" s="15">
        <v>0</v>
      </c>
      <c r="J38" s="15">
        <v>0</v>
      </c>
      <c r="K38" s="7"/>
      <c r="L38" s="7"/>
      <c r="M38" s="15">
        <v>0</v>
      </c>
      <c r="N38" s="15">
        <v>0</v>
      </c>
      <c r="O38" s="15">
        <v>0</v>
      </c>
      <c r="P38" s="7"/>
    </row>
    <row r="39" spans="1:16" x14ac:dyDescent="0.2">
      <c r="A39" s="7"/>
      <c r="B39" s="7" t="s">
        <v>1628</v>
      </c>
      <c r="C39" s="7"/>
      <c r="D39" s="7"/>
      <c r="E39" s="7"/>
      <c r="F39" s="7"/>
      <c r="G39" s="15">
        <v>0</v>
      </c>
      <c r="H39" s="7"/>
      <c r="I39" s="15">
        <v>0</v>
      </c>
      <c r="J39" s="15">
        <v>0</v>
      </c>
      <c r="K39" s="7"/>
      <c r="L39" s="7"/>
      <c r="M39" s="15">
        <v>0</v>
      </c>
      <c r="N39" s="15">
        <v>0</v>
      </c>
      <c r="O39" s="15">
        <v>0</v>
      </c>
      <c r="P39" s="7"/>
    </row>
    <row r="40" spans="1:16" x14ac:dyDescent="0.2">
      <c r="A40" s="7"/>
      <c r="B40" s="7" t="s">
        <v>1004</v>
      </c>
      <c r="C40" s="7"/>
      <c r="D40" s="7"/>
      <c r="E40" s="7"/>
      <c r="F40" s="7"/>
      <c r="G40" s="15">
        <v>0</v>
      </c>
      <c r="H40" s="7"/>
      <c r="I40" s="15">
        <v>0</v>
      </c>
      <c r="J40" s="15">
        <v>0</v>
      </c>
      <c r="K40" s="7"/>
      <c r="L40" s="7"/>
      <c r="M40" s="15">
        <v>0</v>
      </c>
      <c r="N40" s="15">
        <v>0</v>
      </c>
      <c r="O40" s="15">
        <v>0</v>
      </c>
      <c r="P40" s="7"/>
    </row>
    <row r="41" spans="1:16" x14ac:dyDescent="0.2">
      <c r="A41" s="7"/>
      <c r="B41" s="7" t="s">
        <v>92</v>
      </c>
      <c r="C41" s="7"/>
      <c r="D41" s="7"/>
      <c r="E41" s="7"/>
      <c r="F41" s="7"/>
      <c r="G41" s="15">
        <v>0</v>
      </c>
      <c r="H41" s="7"/>
      <c r="I41" s="15">
        <v>0</v>
      </c>
      <c r="J41" s="15">
        <v>0</v>
      </c>
      <c r="K41" s="7"/>
      <c r="L41" s="7"/>
      <c r="M41" s="15">
        <v>0</v>
      </c>
      <c r="N41" s="15">
        <v>0</v>
      </c>
      <c r="O41" s="15">
        <v>0</v>
      </c>
      <c r="P41" s="7"/>
    </row>
    <row r="42" spans="1:16" x14ac:dyDescent="0.2">
      <c r="A42" s="13"/>
      <c r="B42" s="19" t="s">
        <v>95</v>
      </c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</row>
    <row r="43" spans="1:16" x14ac:dyDescent="0.2">
      <c r="A43" s="13"/>
      <c r="B43" s="19" t="s">
        <v>155</v>
      </c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</row>
    <row r="44" spans="1:16" x14ac:dyDescent="0.2">
      <c r="A44" s="3" t="s">
        <v>1449</v>
      </c>
      <c r="B44" s="3" t="s">
        <v>55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9"/>
  <sheetViews>
    <sheetView rightToLeft="1" zoomScaleNormal="100" workbookViewId="0">
      <selection sqref="A1:XFD1048576"/>
    </sheetView>
  </sheetViews>
  <sheetFormatPr defaultRowHeight="12.75" x14ac:dyDescent="0.2"/>
  <cols>
    <col min="1" max="1" width="2" style="1"/>
    <col min="2" max="2" width="34" style="1"/>
    <col min="3" max="3" width="19" style="1"/>
    <col min="4" max="4" width="11" style="1"/>
    <col min="5" max="5" width="25" style="1"/>
    <col min="6" max="6" width="10" style="1"/>
    <col min="7" max="7" width="13" style="1"/>
    <col min="8" max="8" width="24" style="1"/>
    <col min="9" max="9" width="23" style="1"/>
    <col min="10" max="11" width="2" style="1"/>
  </cols>
  <sheetData>
    <row r="2" spans="1:11" x14ac:dyDescent="0.2">
      <c r="B2" s="2" t="s">
        <v>0</v>
      </c>
    </row>
    <row r="3" spans="1:11" x14ac:dyDescent="0.2">
      <c r="B3" s="3" t="s">
        <v>1</v>
      </c>
    </row>
    <row r="4" spans="1:11" x14ac:dyDescent="0.2">
      <c r="B4" s="3" t="s">
        <v>2</v>
      </c>
    </row>
    <row r="5" spans="1:11" x14ac:dyDescent="0.2">
      <c r="B5" s="3" t="s">
        <v>3</v>
      </c>
    </row>
    <row r="6" spans="1:11" x14ac:dyDescent="0.2">
      <c r="A6" s="4"/>
      <c r="B6" s="4" t="s">
        <v>1629</v>
      </c>
      <c r="C6" s="4"/>
      <c r="D6" s="4"/>
      <c r="E6" s="4"/>
      <c r="F6" s="4"/>
      <c r="G6" s="4"/>
      <c r="H6" s="4"/>
      <c r="I6" s="4"/>
      <c r="J6" s="4"/>
      <c r="K6" s="4"/>
    </row>
    <row r="7" spans="1:11" x14ac:dyDescent="0.2">
      <c r="A7" s="4"/>
      <c r="B7" s="4" t="s">
        <v>168</v>
      </c>
      <c r="C7" s="4" t="s">
        <v>1630</v>
      </c>
      <c r="D7" s="4" t="s">
        <v>1631</v>
      </c>
      <c r="E7" s="4" t="s">
        <v>1632</v>
      </c>
      <c r="F7" s="4" t="s">
        <v>62</v>
      </c>
      <c r="G7" s="4" t="s">
        <v>1633</v>
      </c>
      <c r="H7" s="4" t="s">
        <v>66</v>
      </c>
      <c r="I7" s="4" t="s">
        <v>104</v>
      </c>
      <c r="J7" s="4"/>
      <c r="K7" s="4"/>
    </row>
    <row r="8" spans="1:11" x14ac:dyDescent="0.2">
      <c r="A8" s="4"/>
      <c r="B8" s="4"/>
      <c r="C8" s="4" t="s">
        <v>1192</v>
      </c>
      <c r="D8" s="4"/>
      <c r="E8" s="4" t="s">
        <v>8</v>
      </c>
      <c r="F8" s="4"/>
      <c r="G8" s="4" t="s">
        <v>7</v>
      </c>
      <c r="H8" s="4" t="s">
        <v>8</v>
      </c>
      <c r="I8" s="4" t="s">
        <v>8</v>
      </c>
      <c r="J8" s="4"/>
      <c r="K8" s="4"/>
    </row>
    <row r="9" spans="1:11" x14ac:dyDescent="0.2">
      <c r="A9" s="4"/>
      <c r="B9" s="4"/>
      <c r="C9" s="12" t="s">
        <v>9</v>
      </c>
      <c r="D9" s="12" t="s">
        <v>10</v>
      </c>
      <c r="E9" s="12" t="s">
        <v>67</v>
      </c>
      <c r="F9" s="12" t="s">
        <v>68</v>
      </c>
      <c r="G9" s="12" t="s">
        <v>69</v>
      </c>
      <c r="H9" s="12" t="s">
        <v>70</v>
      </c>
      <c r="I9" s="12" t="s">
        <v>71</v>
      </c>
      <c r="J9" s="4"/>
      <c r="K9" s="4"/>
    </row>
    <row r="10" spans="1:11" x14ac:dyDescent="0.2">
      <c r="A10" s="13"/>
      <c r="B10" s="19" t="s">
        <v>1634</v>
      </c>
      <c r="C10" s="13"/>
      <c r="D10" s="13"/>
      <c r="E10" s="14">
        <v>0</v>
      </c>
      <c r="F10" s="13"/>
      <c r="G10" s="14">
        <v>0</v>
      </c>
      <c r="H10" s="14">
        <v>0</v>
      </c>
      <c r="I10" s="14">
        <v>0</v>
      </c>
      <c r="J10" s="13"/>
      <c r="K10" s="13"/>
    </row>
    <row r="11" spans="1:11" x14ac:dyDescent="0.2">
      <c r="A11" s="7"/>
      <c r="B11" s="7" t="s">
        <v>1635</v>
      </c>
      <c r="C11" s="7"/>
      <c r="D11" s="7"/>
      <c r="E11" s="15">
        <v>0</v>
      </c>
      <c r="F11" s="7"/>
      <c r="G11" s="15">
        <v>0</v>
      </c>
      <c r="H11" s="15">
        <v>0</v>
      </c>
      <c r="I11" s="15">
        <v>0</v>
      </c>
      <c r="J11" s="7"/>
      <c r="K11" s="7"/>
    </row>
    <row r="12" spans="1:11" x14ac:dyDescent="0.2">
      <c r="A12" s="7"/>
      <c r="B12" s="7" t="s">
        <v>1636</v>
      </c>
      <c r="C12" s="7"/>
      <c r="D12" s="7"/>
      <c r="E12" s="15">
        <v>0</v>
      </c>
      <c r="F12" s="7"/>
      <c r="G12" s="15">
        <v>0</v>
      </c>
      <c r="H12" s="15">
        <v>0</v>
      </c>
      <c r="I12" s="15">
        <v>0</v>
      </c>
      <c r="J12" s="7"/>
      <c r="K12" s="7"/>
    </row>
    <row r="13" spans="1:11" x14ac:dyDescent="0.2">
      <c r="A13" s="7"/>
      <c r="B13" s="7" t="s">
        <v>1637</v>
      </c>
      <c r="C13" s="7"/>
      <c r="D13" s="7"/>
      <c r="E13" s="15">
        <v>0</v>
      </c>
      <c r="F13" s="7"/>
      <c r="G13" s="15">
        <v>0</v>
      </c>
      <c r="H13" s="15">
        <v>0</v>
      </c>
      <c r="I13" s="15">
        <v>0</v>
      </c>
      <c r="J13" s="7"/>
      <c r="K13" s="7"/>
    </row>
    <row r="14" spans="1:11" x14ac:dyDescent="0.2">
      <c r="A14" s="7"/>
      <c r="B14" s="7" t="s">
        <v>1638</v>
      </c>
      <c r="C14" s="7"/>
      <c r="D14" s="7"/>
      <c r="E14" s="15">
        <v>0</v>
      </c>
      <c r="F14" s="7"/>
      <c r="G14" s="15">
        <v>0</v>
      </c>
      <c r="H14" s="15">
        <v>0</v>
      </c>
      <c r="I14" s="15">
        <v>0</v>
      </c>
      <c r="J14" s="7"/>
      <c r="K14" s="7"/>
    </row>
    <row r="15" spans="1:11" x14ac:dyDescent="0.2">
      <c r="A15" s="7"/>
      <c r="B15" s="7" t="s">
        <v>1636</v>
      </c>
      <c r="C15" s="7"/>
      <c r="D15" s="7"/>
      <c r="E15" s="15">
        <v>0</v>
      </c>
      <c r="F15" s="7"/>
      <c r="G15" s="15">
        <v>0</v>
      </c>
      <c r="H15" s="15">
        <v>0</v>
      </c>
      <c r="I15" s="15">
        <v>0</v>
      </c>
      <c r="J15" s="7"/>
      <c r="K15" s="7"/>
    </row>
    <row r="16" spans="1:11" x14ac:dyDescent="0.2">
      <c r="A16" s="7"/>
      <c r="B16" s="7" t="s">
        <v>1637</v>
      </c>
      <c r="C16" s="7"/>
      <c r="D16" s="7"/>
      <c r="E16" s="15">
        <v>0</v>
      </c>
      <c r="F16" s="7"/>
      <c r="G16" s="15">
        <v>0</v>
      </c>
      <c r="H16" s="15">
        <v>0</v>
      </c>
      <c r="I16" s="15">
        <v>0</v>
      </c>
      <c r="J16" s="7"/>
      <c r="K16" s="7"/>
    </row>
    <row r="17" spans="1:11" x14ac:dyDescent="0.2">
      <c r="A17" s="13"/>
      <c r="B17" s="19" t="s">
        <v>95</v>
      </c>
      <c r="C17" s="13"/>
      <c r="D17" s="13"/>
      <c r="E17" s="13"/>
      <c r="F17" s="13"/>
      <c r="G17" s="13"/>
      <c r="H17" s="13"/>
      <c r="I17" s="13"/>
      <c r="J17" s="13"/>
      <c r="K17" s="13"/>
    </row>
    <row r="18" spans="1:11" x14ac:dyDescent="0.2">
      <c r="A18" s="13"/>
      <c r="B18" s="19" t="s">
        <v>155</v>
      </c>
      <c r="C18" s="13"/>
      <c r="D18" s="13"/>
      <c r="E18" s="13"/>
      <c r="F18" s="13"/>
      <c r="G18" s="13"/>
      <c r="H18" s="13"/>
      <c r="I18" s="13"/>
      <c r="J18" s="13"/>
      <c r="K18" s="13"/>
    </row>
    <row r="19" spans="1:11" x14ac:dyDescent="0.2">
      <c r="A19" s="3" t="s">
        <v>1449</v>
      </c>
      <c r="B19" s="3" t="s">
        <v>55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5"/>
  <sheetViews>
    <sheetView rightToLeft="1" zoomScaleNormal="100" workbookViewId="0">
      <selection sqref="A1:XFD1048576"/>
    </sheetView>
  </sheetViews>
  <sheetFormatPr defaultRowHeight="12.75" x14ac:dyDescent="0.2"/>
  <cols>
    <col min="1" max="1" width="2" style="1"/>
    <col min="2" max="2" width="34" style="1"/>
    <col min="3" max="3" width="12" style="1"/>
    <col min="4" max="4" width="7" style="1"/>
    <col min="5" max="5" width="10" style="1"/>
    <col min="6" max="6" width="14" style="1"/>
    <col min="7" max="7" width="10" style="1"/>
    <col min="8" max="8" width="14" style="1"/>
    <col min="9" max="9" width="11" style="1"/>
    <col min="10" max="10" width="24" style="1"/>
    <col min="11" max="11" width="23" style="1"/>
  </cols>
  <sheetData>
    <row r="2" spans="1:11" x14ac:dyDescent="0.2">
      <c r="B2" s="2" t="s">
        <v>0</v>
      </c>
    </row>
    <row r="3" spans="1:11" x14ac:dyDescent="0.2">
      <c r="B3" s="3" t="s">
        <v>1</v>
      </c>
    </row>
    <row r="4" spans="1:11" x14ac:dyDescent="0.2">
      <c r="B4" s="3" t="s">
        <v>2</v>
      </c>
    </row>
    <row r="5" spans="1:11" x14ac:dyDescent="0.2">
      <c r="B5" s="3" t="s">
        <v>3</v>
      </c>
    </row>
    <row r="6" spans="1:11" x14ac:dyDescent="0.2">
      <c r="A6" s="4"/>
      <c r="B6" s="4" t="s">
        <v>1639</v>
      </c>
      <c r="C6" s="4"/>
      <c r="D6" s="4"/>
      <c r="E6" s="4"/>
      <c r="F6" s="4"/>
      <c r="G6" s="4"/>
      <c r="H6" s="4"/>
      <c r="I6" s="4"/>
      <c r="J6" s="4"/>
      <c r="K6" s="4"/>
    </row>
    <row r="7" spans="1:11" x14ac:dyDescent="0.2">
      <c r="A7" s="4"/>
      <c r="B7" s="4" t="s">
        <v>168</v>
      </c>
      <c r="C7" s="4" t="s">
        <v>59</v>
      </c>
      <c r="D7" s="4" t="s">
        <v>60</v>
      </c>
      <c r="E7" s="4" t="s">
        <v>1640</v>
      </c>
      <c r="F7" s="4" t="s">
        <v>1641</v>
      </c>
      <c r="G7" s="4" t="s">
        <v>62</v>
      </c>
      <c r="H7" s="4" t="s">
        <v>64</v>
      </c>
      <c r="I7" s="4" t="s">
        <v>5</v>
      </c>
      <c r="J7" s="4" t="s">
        <v>66</v>
      </c>
      <c r="K7" s="4" t="s">
        <v>104</v>
      </c>
    </row>
    <row r="8" spans="1:11" x14ac:dyDescent="0.2">
      <c r="A8" s="4"/>
      <c r="B8" s="4"/>
      <c r="C8" s="4"/>
      <c r="D8" s="4"/>
      <c r="E8" s="4"/>
      <c r="F8" s="4" t="s">
        <v>8</v>
      </c>
      <c r="G8" s="4"/>
      <c r="H8" s="4" t="s">
        <v>8</v>
      </c>
      <c r="I8" s="4" t="s">
        <v>7</v>
      </c>
      <c r="J8" s="4" t="s">
        <v>8</v>
      </c>
      <c r="K8" s="4" t="s">
        <v>8</v>
      </c>
    </row>
    <row r="9" spans="1:11" x14ac:dyDescent="0.2">
      <c r="A9" s="4"/>
      <c r="B9" s="4"/>
      <c r="C9" s="12" t="s">
        <v>9</v>
      </c>
      <c r="D9" s="12" t="s">
        <v>10</v>
      </c>
      <c r="E9" s="12" t="s">
        <v>67</v>
      </c>
      <c r="F9" s="12" t="s">
        <v>68</v>
      </c>
      <c r="G9" s="12" t="s">
        <v>69</v>
      </c>
      <c r="H9" s="12" t="s">
        <v>70</v>
      </c>
      <c r="I9" s="12" t="s">
        <v>71</v>
      </c>
      <c r="J9" s="12" t="s">
        <v>72</v>
      </c>
      <c r="K9" s="12" t="s">
        <v>73</v>
      </c>
    </row>
    <row r="10" spans="1:11" x14ac:dyDescent="0.2">
      <c r="A10" s="13"/>
      <c r="B10" s="19" t="s">
        <v>1642</v>
      </c>
      <c r="C10" s="13"/>
      <c r="D10" s="13"/>
      <c r="E10" s="13"/>
      <c r="F10" s="14">
        <v>0</v>
      </c>
      <c r="G10" s="13"/>
      <c r="H10" s="14">
        <v>0</v>
      </c>
      <c r="I10" s="14">
        <v>0</v>
      </c>
      <c r="J10" s="14">
        <v>0</v>
      </c>
      <c r="K10" s="14">
        <v>0</v>
      </c>
    </row>
    <row r="11" spans="1:11" x14ac:dyDescent="0.2">
      <c r="A11" s="7"/>
      <c r="B11" s="7" t="s">
        <v>75</v>
      </c>
      <c r="C11" s="7"/>
      <c r="D11" s="7"/>
      <c r="E11" s="7"/>
      <c r="F11" s="15">
        <v>0</v>
      </c>
      <c r="G11" s="7"/>
      <c r="H11" s="15">
        <v>0</v>
      </c>
      <c r="I11" s="15">
        <v>0</v>
      </c>
      <c r="J11" s="15">
        <v>0</v>
      </c>
      <c r="K11" s="15">
        <v>0</v>
      </c>
    </row>
    <row r="12" spans="1:11" x14ac:dyDescent="0.2">
      <c r="A12" s="7"/>
      <c r="B12" s="7" t="s">
        <v>92</v>
      </c>
      <c r="C12" s="7"/>
      <c r="D12" s="7"/>
      <c r="E12" s="7"/>
      <c r="F12" s="15">
        <v>0</v>
      </c>
      <c r="G12" s="7"/>
      <c r="H12" s="15">
        <v>0</v>
      </c>
      <c r="I12" s="15">
        <v>0</v>
      </c>
      <c r="J12" s="15">
        <v>0</v>
      </c>
      <c r="K12" s="15">
        <v>0</v>
      </c>
    </row>
    <row r="13" spans="1:11" x14ac:dyDescent="0.2">
      <c r="A13" s="13"/>
      <c r="B13" s="19" t="s">
        <v>95</v>
      </c>
      <c r="C13" s="13"/>
      <c r="D13" s="13"/>
      <c r="E13" s="13"/>
      <c r="F13" s="13"/>
      <c r="G13" s="13"/>
      <c r="H13" s="13"/>
      <c r="I13" s="13"/>
      <c r="J13" s="13"/>
      <c r="K13" s="13"/>
    </row>
    <row r="14" spans="1:11" x14ac:dyDescent="0.2">
      <c r="A14" s="13"/>
      <c r="B14" s="19" t="s">
        <v>155</v>
      </c>
      <c r="C14" s="13"/>
      <c r="D14" s="13"/>
      <c r="E14" s="13"/>
      <c r="F14" s="13"/>
      <c r="G14" s="13"/>
      <c r="H14" s="13"/>
      <c r="I14" s="13"/>
      <c r="J14" s="13"/>
      <c r="K14" s="13"/>
    </row>
    <row r="15" spans="1:11" x14ac:dyDescent="0.2">
      <c r="A15" s="3" t="s">
        <v>1449</v>
      </c>
      <c r="B15" s="3" t="s">
        <v>55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8"/>
  <sheetViews>
    <sheetView rightToLeft="1" zoomScaleNormal="100" workbookViewId="0">
      <selection sqref="A1:XFD1048576"/>
    </sheetView>
  </sheetViews>
  <sheetFormatPr defaultRowHeight="12.75" x14ac:dyDescent="0.2"/>
  <cols>
    <col min="1" max="1" width="2" style="1"/>
    <col min="2" max="2" width="43" style="1"/>
    <col min="3" max="3" width="13" style="1"/>
    <col min="4" max="5" width="11" style="1"/>
    <col min="6" max="8" width="14" style="1"/>
    <col min="9" max="9" width="11" style="1"/>
    <col min="10" max="10" width="24" style="1"/>
    <col min="11" max="11" width="23" style="1"/>
  </cols>
  <sheetData>
    <row r="2" spans="1:11" x14ac:dyDescent="0.2">
      <c r="B2" s="2" t="s">
        <v>0</v>
      </c>
    </row>
    <row r="3" spans="1:11" x14ac:dyDescent="0.2">
      <c r="B3" s="3" t="s">
        <v>1</v>
      </c>
    </row>
    <row r="4" spans="1:11" x14ac:dyDescent="0.2">
      <c r="B4" s="3" t="s">
        <v>2</v>
      </c>
    </row>
    <row r="5" spans="1:11" x14ac:dyDescent="0.2">
      <c r="B5" s="3" t="s">
        <v>3</v>
      </c>
    </row>
    <row r="6" spans="1:11" x14ac:dyDescent="0.2">
      <c r="A6" s="4"/>
      <c r="B6" s="4"/>
      <c r="C6" s="4"/>
      <c r="D6" s="4"/>
      <c r="E6" s="4"/>
      <c r="F6" s="4"/>
      <c r="G6" s="4"/>
      <c r="H6" s="4"/>
      <c r="I6" s="4"/>
      <c r="J6" s="4"/>
      <c r="K6" s="4"/>
    </row>
    <row r="7" spans="1:11" x14ac:dyDescent="0.2">
      <c r="A7" s="4"/>
      <c r="B7" s="4" t="s">
        <v>168</v>
      </c>
      <c r="C7" s="4" t="s">
        <v>1643</v>
      </c>
      <c r="D7" s="4" t="s">
        <v>60</v>
      </c>
      <c r="E7" s="4" t="s">
        <v>1640</v>
      </c>
      <c r="F7" s="4" t="s">
        <v>1641</v>
      </c>
      <c r="G7" s="4" t="s">
        <v>62</v>
      </c>
      <c r="H7" s="4" t="s">
        <v>64</v>
      </c>
      <c r="I7" s="4" t="s">
        <v>5</v>
      </c>
      <c r="J7" s="4" t="s">
        <v>66</v>
      </c>
      <c r="K7" s="4" t="s">
        <v>104</v>
      </c>
    </row>
    <row r="8" spans="1:11" x14ac:dyDescent="0.2">
      <c r="A8" s="4"/>
      <c r="B8" s="4"/>
      <c r="C8" s="4"/>
      <c r="D8" s="4"/>
      <c r="E8" s="4"/>
      <c r="F8" s="4" t="s">
        <v>8</v>
      </c>
      <c r="G8" s="4"/>
      <c r="H8" s="4" t="s">
        <v>8</v>
      </c>
      <c r="I8" s="4" t="s">
        <v>7</v>
      </c>
      <c r="J8" s="4" t="s">
        <v>8</v>
      </c>
      <c r="K8" s="4" t="s">
        <v>8</v>
      </c>
    </row>
    <row r="9" spans="1:11" x14ac:dyDescent="0.2">
      <c r="A9" s="4"/>
      <c r="B9" s="4"/>
      <c r="C9" s="12" t="s">
        <v>9</v>
      </c>
      <c r="D9" s="12" t="s">
        <v>10</v>
      </c>
      <c r="E9" s="12" t="s">
        <v>67</v>
      </c>
      <c r="F9" s="12" t="s">
        <v>68</v>
      </c>
      <c r="G9" s="12" t="s">
        <v>69</v>
      </c>
      <c r="H9" s="12" t="s">
        <v>70</v>
      </c>
      <c r="I9" s="12" t="s">
        <v>71</v>
      </c>
      <c r="J9" s="12" t="s">
        <v>72</v>
      </c>
      <c r="K9" s="12" t="s">
        <v>73</v>
      </c>
    </row>
    <row r="10" spans="1:11" x14ac:dyDescent="0.2">
      <c r="A10" s="13"/>
      <c r="B10" s="13" t="s">
        <v>1644</v>
      </c>
      <c r="C10" s="13"/>
      <c r="D10" s="13"/>
      <c r="E10" s="13"/>
      <c r="F10" s="13"/>
      <c r="G10" s="13"/>
      <c r="H10" s="13"/>
      <c r="I10" s="14">
        <v>-368.38000000000011</v>
      </c>
      <c r="J10" s="14">
        <v>303.74</v>
      </c>
      <c r="K10" s="14">
        <v>-0.05</v>
      </c>
    </row>
    <row r="11" spans="1:11" x14ac:dyDescent="0.2">
      <c r="A11" s="7"/>
      <c r="B11" s="7" t="s">
        <v>75</v>
      </c>
      <c r="C11" s="7"/>
      <c r="D11" s="7"/>
      <c r="E11" s="7"/>
      <c r="F11" s="7"/>
      <c r="G11" s="7"/>
      <c r="H11" s="7"/>
      <c r="I11" s="15">
        <v>-368.38000000000011</v>
      </c>
      <c r="J11" s="15">
        <v>303.74</v>
      </c>
      <c r="K11" s="15">
        <v>-0.05</v>
      </c>
    </row>
    <row r="12" spans="1:11" x14ac:dyDescent="0.2">
      <c r="A12" s="16"/>
      <c r="B12" s="16" t="s">
        <v>1645</v>
      </c>
      <c r="C12" s="16">
        <v>-1</v>
      </c>
      <c r="D12" s="16"/>
      <c r="E12" s="16"/>
      <c r="F12" s="18">
        <v>0</v>
      </c>
      <c r="G12" s="16" t="s">
        <v>81</v>
      </c>
      <c r="H12" s="18">
        <v>0</v>
      </c>
      <c r="I12" s="18">
        <v>-501.04</v>
      </c>
      <c r="J12" s="18">
        <v>413.11</v>
      </c>
      <c r="K12" s="18">
        <v>-7.0000000000000007E-2</v>
      </c>
    </row>
    <row r="13" spans="1:11" x14ac:dyDescent="0.2">
      <c r="A13" s="16"/>
      <c r="B13" s="16" t="s">
        <v>1646</v>
      </c>
      <c r="C13" s="16">
        <v>-1</v>
      </c>
      <c r="D13" s="16"/>
      <c r="E13" s="16"/>
      <c r="F13" s="18">
        <v>0</v>
      </c>
      <c r="G13" s="16" t="s">
        <v>81</v>
      </c>
      <c r="H13" s="18">
        <v>0</v>
      </c>
      <c r="I13" s="18">
        <v>-107.53</v>
      </c>
      <c r="J13" s="18">
        <v>88.66</v>
      </c>
      <c r="K13" s="18">
        <v>-0.01</v>
      </c>
    </row>
    <row r="14" spans="1:11" x14ac:dyDescent="0.2">
      <c r="A14" s="16"/>
      <c r="B14" s="16" t="s">
        <v>1647</v>
      </c>
      <c r="C14" s="30">
        <v>-1</v>
      </c>
      <c r="D14" s="16"/>
      <c r="E14" s="16"/>
      <c r="F14" s="18">
        <v>0</v>
      </c>
      <c r="G14" s="16" t="s">
        <v>81</v>
      </c>
      <c r="H14" s="18">
        <v>0</v>
      </c>
      <c r="I14" s="18">
        <v>-1.71</v>
      </c>
      <c r="J14" s="18">
        <v>1.41</v>
      </c>
      <c r="K14" s="18">
        <v>0</v>
      </c>
    </row>
    <row r="15" spans="1:11" x14ac:dyDescent="0.2">
      <c r="A15" s="16"/>
      <c r="B15" s="16" t="s">
        <v>1648</v>
      </c>
      <c r="C15" s="16">
        <v>-1</v>
      </c>
      <c r="D15" s="16"/>
      <c r="E15" s="16"/>
      <c r="F15" s="18">
        <v>0</v>
      </c>
      <c r="G15" s="16" t="s">
        <v>81</v>
      </c>
      <c r="H15" s="18">
        <v>0</v>
      </c>
      <c r="I15" s="18">
        <v>-5.22</v>
      </c>
      <c r="J15" s="18">
        <v>4.3099999999999996</v>
      </c>
      <c r="K15" s="18">
        <v>0</v>
      </c>
    </row>
    <row r="16" spans="1:11" x14ac:dyDescent="0.2">
      <c r="A16" s="16"/>
      <c r="B16" s="16" t="s">
        <v>1649</v>
      </c>
      <c r="C16" s="17" t="s">
        <v>1650</v>
      </c>
      <c r="D16" s="17" t="s">
        <v>79</v>
      </c>
      <c r="E16" s="16" t="s">
        <v>80</v>
      </c>
      <c r="F16" s="18">
        <v>1.64</v>
      </c>
      <c r="G16" s="16" t="s">
        <v>81</v>
      </c>
      <c r="H16" s="18">
        <v>1.21</v>
      </c>
      <c r="I16" s="18">
        <v>4</v>
      </c>
      <c r="J16" s="18">
        <v>-3.3</v>
      </c>
      <c r="K16" s="18">
        <v>0</v>
      </c>
    </row>
    <row r="17" spans="1:11" x14ac:dyDescent="0.2">
      <c r="A17" s="16"/>
      <c r="B17" s="16" t="s">
        <v>1651</v>
      </c>
      <c r="C17" s="17" t="s">
        <v>1652</v>
      </c>
      <c r="D17" s="17" t="s">
        <v>204</v>
      </c>
      <c r="E17" s="16" t="s">
        <v>80</v>
      </c>
      <c r="F17" s="18">
        <v>4.0999999999999996</v>
      </c>
      <c r="G17" s="16" t="s">
        <v>81</v>
      </c>
      <c r="H17" s="18">
        <v>0.96</v>
      </c>
      <c r="I17" s="18">
        <v>47.93</v>
      </c>
      <c r="J17" s="18">
        <v>-39.520000000000003</v>
      </c>
      <c r="K17" s="18">
        <v>0.01</v>
      </c>
    </row>
    <row r="18" spans="1:11" x14ac:dyDescent="0.2">
      <c r="A18" s="16"/>
      <c r="B18" s="16" t="s">
        <v>1653</v>
      </c>
      <c r="C18" s="17" t="s">
        <v>1654</v>
      </c>
      <c r="D18" s="17" t="s">
        <v>216</v>
      </c>
      <c r="E18" s="16" t="s">
        <v>80</v>
      </c>
      <c r="F18" s="18">
        <v>4.8</v>
      </c>
      <c r="G18" s="16" t="s">
        <v>81</v>
      </c>
      <c r="H18" s="18">
        <v>1.19</v>
      </c>
      <c r="I18" s="18">
        <v>61.06</v>
      </c>
      <c r="J18" s="18">
        <v>-50.34</v>
      </c>
      <c r="K18" s="18">
        <v>0.01</v>
      </c>
    </row>
    <row r="19" spans="1:11" x14ac:dyDescent="0.2">
      <c r="A19" s="16"/>
      <c r="B19" s="16" t="s">
        <v>1655</v>
      </c>
      <c r="C19" s="17" t="s">
        <v>264</v>
      </c>
      <c r="D19" s="17" t="s">
        <v>216</v>
      </c>
      <c r="E19" s="16" t="s">
        <v>80</v>
      </c>
      <c r="F19" s="18">
        <v>2.5499999999999998</v>
      </c>
      <c r="G19" s="16" t="s">
        <v>81</v>
      </c>
      <c r="H19" s="18">
        <v>1.1399999999999999</v>
      </c>
      <c r="I19" s="18">
        <v>2.62</v>
      </c>
      <c r="J19" s="18">
        <v>-2.16</v>
      </c>
      <c r="K19" s="18">
        <v>0</v>
      </c>
    </row>
    <row r="20" spans="1:11" x14ac:dyDescent="0.2">
      <c r="A20" s="16"/>
      <c r="B20" s="16" t="s">
        <v>1656</v>
      </c>
      <c r="C20" s="17" t="s">
        <v>267</v>
      </c>
      <c r="D20" s="17" t="s">
        <v>216</v>
      </c>
      <c r="E20" s="16" t="s">
        <v>80</v>
      </c>
      <c r="F20" s="18">
        <v>2.29</v>
      </c>
      <c r="G20" s="16" t="s">
        <v>81</v>
      </c>
      <c r="H20" s="18">
        <v>1.22</v>
      </c>
      <c r="I20" s="18">
        <v>6.23</v>
      </c>
      <c r="J20" s="18">
        <v>-5.13</v>
      </c>
      <c r="K20" s="18">
        <v>0</v>
      </c>
    </row>
    <row r="21" spans="1:11" x14ac:dyDescent="0.2">
      <c r="A21" s="16"/>
      <c r="B21" s="16" t="s">
        <v>1657</v>
      </c>
      <c r="C21" s="17" t="s">
        <v>1658</v>
      </c>
      <c r="D21" s="17" t="s">
        <v>274</v>
      </c>
      <c r="E21" s="16" t="s">
        <v>1716</v>
      </c>
      <c r="F21" s="18">
        <v>4.1500000000000004</v>
      </c>
      <c r="G21" s="16" t="s">
        <v>81</v>
      </c>
      <c r="H21" s="18">
        <v>0.71</v>
      </c>
      <c r="I21" s="18">
        <v>16.649999999999999</v>
      </c>
      <c r="J21" s="18">
        <v>-13.73</v>
      </c>
      <c r="K21" s="18">
        <v>0</v>
      </c>
    </row>
    <row r="22" spans="1:11" x14ac:dyDescent="0.2">
      <c r="A22" s="16"/>
      <c r="B22" s="16" t="s">
        <v>1659</v>
      </c>
      <c r="C22" s="17" t="s">
        <v>1660</v>
      </c>
      <c r="D22" s="17" t="s">
        <v>274</v>
      </c>
      <c r="E22" s="16" t="s">
        <v>80</v>
      </c>
      <c r="F22" s="18">
        <v>4.5999999999999996</v>
      </c>
      <c r="G22" s="16" t="s">
        <v>81</v>
      </c>
      <c r="H22" s="18">
        <v>1.18</v>
      </c>
      <c r="I22" s="18">
        <v>0.97</v>
      </c>
      <c r="J22" s="18">
        <v>-0.8</v>
      </c>
      <c r="K22" s="18">
        <v>0</v>
      </c>
    </row>
    <row r="23" spans="1:11" x14ac:dyDescent="0.2">
      <c r="A23" s="16"/>
      <c r="B23" s="16" t="s">
        <v>1661</v>
      </c>
      <c r="C23" s="17" t="s">
        <v>1662</v>
      </c>
      <c r="D23" s="17" t="s">
        <v>274</v>
      </c>
      <c r="E23" s="16" t="s">
        <v>80</v>
      </c>
      <c r="F23" s="18">
        <v>1.98</v>
      </c>
      <c r="G23" s="16" t="s">
        <v>81</v>
      </c>
      <c r="H23" s="18">
        <v>1.98</v>
      </c>
      <c r="I23" s="18">
        <v>16.239999999999998</v>
      </c>
      <c r="J23" s="18">
        <v>-13.39</v>
      </c>
      <c r="K23" s="18">
        <v>0</v>
      </c>
    </row>
    <row r="24" spans="1:11" x14ac:dyDescent="0.2">
      <c r="A24" s="16"/>
      <c r="B24" s="16" t="s">
        <v>1663</v>
      </c>
      <c r="C24" s="17" t="s">
        <v>1664</v>
      </c>
      <c r="D24" s="17" t="s">
        <v>274</v>
      </c>
      <c r="E24" s="16" t="s">
        <v>80</v>
      </c>
      <c r="F24" s="18">
        <v>4.1399999999999997</v>
      </c>
      <c r="G24" s="16" t="s">
        <v>81</v>
      </c>
      <c r="H24" s="18">
        <v>2.96</v>
      </c>
      <c r="I24" s="18">
        <v>23.37</v>
      </c>
      <c r="J24" s="18">
        <v>-19.27</v>
      </c>
      <c r="K24" s="18">
        <v>0</v>
      </c>
    </row>
    <row r="25" spans="1:11" x14ac:dyDescent="0.2">
      <c r="A25" s="16"/>
      <c r="B25" s="16" t="s">
        <v>1665</v>
      </c>
      <c r="C25" s="17" t="s">
        <v>1666</v>
      </c>
      <c r="D25" s="17" t="s">
        <v>337</v>
      </c>
      <c r="E25" s="16" t="s">
        <v>1716</v>
      </c>
      <c r="F25" s="18">
        <v>5.6</v>
      </c>
      <c r="G25" s="16" t="s">
        <v>81</v>
      </c>
      <c r="H25" s="18">
        <v>1.18</v>
      </c>
      <c r="I25" s="18">
        <v>4.2</v>
      </c>
      <c r="J25" s="18">
        <v>-3.46</v>
      </c>
      <c r="K25" s="18">
        <v>0</v>
      </c>
    </row>
    <row r="26" spans="1:11" x14ac:dyDescent="0.2">
      <c r="A26" s="16"/>
      <c r="B26" s="16" t="s">
        <v>1667</v>
      </c>
      <c r="C26" s="17" t="s">
        <v>1668</v>
      </c>
      <c r="D26" s="17" t="s">
        <v>337</v>
      </c>
      <c r="E26" s="16" t="s">
        <v>1716</v>
      </c>
      <c r="F26" s="18">
        <v>4.2</v>
      </c>
      <c r="G26" s="16" t="s">
        <v>81</v>
      </c>
      <c r="H26" s="18">
        <v>3.3</v>
      </c>
      <c r="I26" s="18">
        <v>2.1800000000000002</v>
      </c>
      <c r="J26" s="18">
        <v>-1.8</v>
      </c>
      <c r="K26" s="18">
        <v>0</v>
      </c>
    </row>
    <row r="27" spans="1:11" x14ac:dyDescent="0.2">
      <c r="A27" s="16"/>
      <c r="B27" s="16" t="s">
        <v>1669</v>
      </c>
      <c r="C27" s="17" t="s">
        <v>1670</v>
      </c>
      <c r="D27" s="17" t="s">
        <v>337</v>
      </c>
      <c r="E27" s="16" t="s">
        <v>1716</v>
      </c>
      <c r="F27" s="18">
        <v>4.55</v>
      </c>
      <c r="G27" s="16" t="s">
        <v>81</v>
      </c>
      <c r="H27" s="18">
        <v>2.88</v>
      </c>
      <c r="I27" s="18">
        <v>19.350000000000001</v>
      </c>
      <c r="J27" s="18">
        <v>-15.95</v>
      </c>
      <c r="K27" s="18">
        <v>0</v>
      </c>
    </row>
    <row r="28" spans="1:11" x14ac:dyDescent="0.2">
      <c r="A28" s="16"/>
      <c r="B28" s="16" t="s">
        <v>1671</v>
      </c>
      <c r="C28" s="17" t="s">
        <v>364</v>
      </c>
      <c r="D28" s="17" t="s">
        <v>357</v>
      </c>
      <c r="E28" s="16" t="s">
        <v>80</v>
      </c>
      <c r="F28" s="18">
        <v>6.9</v>
      </c>
      <c r="G28" s="16" t="s">
        <v>81</v>
      </c>
      <c r="H28" s="18">
        <v>18.52</v>
      </c>
      <c r="I28" s="18">
        <v>0.41</v>
      </c>
      <c r="J28" s="18">
        <v>-0.33</v>
      </c>
      <c r="K28" s="18">
        <v>0</v>
      </c>
    </row>
    <row r="29" spans="1:11" x14ac:dyDescent="0.2">
      <c r="A29" s="16"/>
      <c r="B29" s="17" t="s">
        <v>1672</v>
      </c>
      <c r="C29" s="17" t="s">
        <v>1673</v>
      </c>
      <c r="D29" s="16" t="s">
        <v>120</v>
      </c>
      <c r="E29" s="16" t="s">
        <v>120</v>
      </c>
      <c r="F29" s="18">
        <v>0</v>
      </c>
      <c r="G29" s="16" t="s">
        <v>44</v>
      </c>
      <c r="H29" s="18">
        <v>0</v>
      </c>
      <c r="I29" s="18">
        <v>0.74</v>
      </c>
      <c r="J29" s="18">
        <v>-0.61</v>
      </c>
      <c r="K29" s="18">
        <v>0</v>
      </c>
    </row>
    <row r="30" spans="1:11" x14ac:dyDescent="0.2">
      <c r="A30" s="16"/>
      <c r="B30" s="16" t="s">
        <v>1674</v>
      </c>
      <c r="C30" s="17" t="s">
        <v>1675</v>
      </c>
      <c r="D30" s="16" t="s">
        <v>120</v>
      </c>
      <c r="E30" s="16" t="s">
        <v>120</v>
      </c>
      <c r="F30" s="18">
        <v>0</v>
      </c>
      <c r="G30" s="16" t="s">
        <v>44</v>
      </c>
      <c r="H30" s="18">
        <v>0</v>
      </c>
      <c r="I30" s="18">
        <v>2.2000000000000002</v>
      </c>
      <c r="J30" s="18">
        <v>-1.82</v>
      </c>
      <c r="K30" s="18">
        <v>0</v>
      </c>
    </row>
    <row r="31" spans="1:11" x14ac:dyDescent="0.2">
      <c r="A31" s="16"/>
      <c r="B31" s="17" t="s">
        <v>1676</v>
      </c>
      <c r="C31" s="17" t="s">
        <v>1677</v>
      </c>
      <c r="D31" s="16" t="s">
        <v>120</v>
      </c>
      <c r="E31" s="16" t="s">
        <v>120</v>
      </c>
      <c r="F31" s="18">
        <v>0</v>
      </c>
      <c r="G31" s="16" t="s">
        <v>44</v>
      </c>
      <c r="H31" s="18">
        <v>0</v>
      </c>
      <c r="I31" s="18">
        <v>9.31</v>
      </c>
      <c r="J31" s="18">
        <v>-7.67</v>
      </c>
      <c r="K31" s="18">
        <v>0</v>
      </c>
    </row>
    <row r="32" spans="1:11" x14ac:dyDescent="0.2">
      <c r="A32" s="16"/>
      <c r="B32" s="17" t="s">
        <v>1678</v>
      </c>
      <c r="C32" s="17" t="s">
        <v>1679</v>
      </c>
      <c r="D32" s="16" t="s">
        <v>120</v>
      </c>
      <c r="E32" s="16" t="s">
        <v>120</v>
      </c>
      <c r="F32" s="18">
        <v>0</v>
      </c>
      <c r="G32" s="16" t="s">
        <v>44</v>
      </c>
      <c r="H32" s="18">
        <v>0</v>
      </c>
      <c r="I32" s="18">
        <v>20.27</v>
      </c>
      <c r="J32" s="18">
        <v>-16.71</v>
      </c>
      <c r="K32" s="18">
        <v>0</v>
      </c>
    </row>
    <row r="33" spans="1:11" x14ac:dyDescent="0.2">
      <c r="A33" s="16"/>
      <c r="B33" s="16" t="s">
        <v>1680</v>
      </c>
      <c r="C33" s="17" t="s">
        <v>1681</v>
      </c>
      <c r="D33" s="16" t="s">
        <v>120</v>
      </c>
      <c r="E33" s="16" t="s">
        <v>120</v>
      </c>
      <c r="F33" s="18">
        <v>0</v>
      </c>
      <c r="G33" s="16" t="s">
        <v>81</v>
      </c>
      <c r="H33" s="18">
        <v>0</v>
      </c>
      <c r="I33" s="18">
        <v>4.38</v>
      </c>
      <c r="J33" s="18">
        <v>-3.61</v>
      </c>
      <c r="K33" s="18">
        <v>0</v>
      </c>
    </row>
    <row r="34" spans="1:11" x14ac:dyDescent="0.2">
      <c r="A34" s="16"/>
      <c r="B34" s="17" t="s">
        <v>1682</v>
      </c>
      <c r="C34" s="17" t="s">
        <v>1683</v>
      </c>
      <c r="D34" s="16" t="s">
        <v>120</v>
      </c>
      <c r="E34" s="16" t="s">
        <v>120</v>
      </c>
      <c r="F34" s="18">
        <v>0</v>
      </c>
      <c r="G34" s="16" t="s">
        <v>81</v>
      </c>
      <c r="H34" s="18">
        <v>0</v>
      </c>
      <c r="I34" s="18">
        <v>5.01</v>
      </c>
      <c r="J34" s="18">
        <v>-4.13</v>
      </c>
      <c r="K34" s="18">
        <v>0</v>
      </c>
    </row>
    <row r="35" spans="1:11" x14ac:dyDescent="0.2">
      <c r="A35" s="7"/>
      <c r="B35" s="7" t="s">
        <v>92</v>
      </c>
      <c r="C35" s="7"/>
      <c r="D35" s="7"/>
      <c r="E35" s="7"/>
      <c r="F35" s="7"/>
      <c r="G35" s="7"/>
      <c r="H35" s="7"/>
      <c r="I35" s="15">
        <v>0</v>
      </c>
      <c r="J35" s="15">
        <v>0</v>
      </c>
      <c r="K35" s="15">
        <v>0</v>
      </c>
    </row>
    <row r="36" spans="1:11" x14ac:dyDescent="0.2">
      <c r="A36" s="13"/>
      <c r="B36" s="19" t="s">
        <v>95</v>
      </c>
      <c r="C36" s="13"/>
      <c r="D36" s="13"/>
      <c r="E36" s="13"/>
      <c r="F36" s="13"/>
      <c r="G36" s="13"/>
      <c r="H36" s="13"/>
      <c r="I36" s="13"/>
      <c r="J36" s="13"/>
      <c r="K36" s="13"/>
    </row>
    <row r="37" spans="1:11" x14ac:dyDescent="0.2">
      <c r="A37" s="13"/>
      <c r="B37" s="19" t="s">
        <v>155</v>
      </c>
      <c r="C37" s="13"/>
      <c r="D37" s="13"/>
      <c r="E37" s="13"/>
      <c r="F37" s="13"/>
      <c r="G37" s="13"/>
      <c r="H37" s="13"/>
      <c r="I37" s="13"/>
      <c r="J37" s="13"/>
      <c r="K37" s="13"/>
    </row>
    <row r="38" spans="1:11" x14ac:dyDescent="0.2">
      <c r="A38" s="3" t="s">
        <v>1449</v>
      </c>
      <c r="B38" s="3" t="s">
        <v>55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3"/>
  <sheetViews>
    <sheetView rightToLeft="1" zoomScaleNormal="100" workbookViewId="0">
      <selection sqref="A1:XFD1048576"/>
    </sheetView>
  </sheetViews>
  <sheetFormatPr defaultRowHeight="12.75" x14ac:dyDescent="0.2"/>
  <cols>
    <col min="1" max="1" width="2" style="1"/>
    <col min="2" max="2" width="29" style="1"/>
    <col min="3" max="3" width="16" style="1"/>
    <col min="4" max="4" width="22" style="1"/>
  </cols>
  <sheetData>
    <row r="2" spans="1:4" x14ac:dyDescent="0.2">
      <c r="B2" s="2" t="s">
        <v>0</v>
      </c>
    </row>
    <row r="3" spans="1:4" x14ac:dyDescent="0.2">
      <c r="B3" s="3" t="s">
        <v>1</v>
      </c>
    </row>
    <row r="4" spans="1:4" x14ac:dyDescent="0.2">
      <c r="B4" s="3" t="s">
        <v>2</v>
      </c>
    </row>
    <row r="5" spans="1:4" x14ac:dyDescent="0.2">
      <c r="B5" s="3" t="s">
        <v>3</v>
      </c>
    </row>
    <row r="6" spans="1:4" x14ac:dyDescent="0.2">
      <c r="A6" s="4"/>
      <c r="B6" s="12" t="s">
        <v>1684</v>
      </c>
      <c r="C6" s="4"/>
      <c r="D6" s="4"/>
    </row>
    <row r="7" spans="1:4" x14ac:dyDescent="0.2">
      <c r="A7" s="4"/>
      <c r="B7" s="4" t="s">
        <v>168</v>
      </c>
      <c r="C7" s="4" t="s">
        <v>1685</v>
      </c>
      <c r="D7" s="4" t="s">
        <v>1686</v>
      </c>
    </row>
    <row r="8" spans="1:4" x14ac:dyDescent="0.2">
      <c r="A8" s="4"/>
      <c r="B8" s="4"/>
      <c r="C8" s="4" t="s">
        <v>7</v>
      </c>
      <c r="D8" s="4" t="s">
        <v>1192</v>
      </c>
    </row>
    <row r="9" spans="1:4" x14ac:dyDescent="0.2">
      <c r="A9" s="4"/>
      <c r="B9" s="4"/>
      <c r="C9" s="12" t="s">
        <v>9</v>
      </c>
      <c r="D9" s="12" t="s">
        <v>10</v>
      </c>
    </row>
    <row r="10" spans="1:4" x14ac:dyDescent="0.2">
      <c r="A10" s="13"/>
      <c r="B10" s="13" t="s">
        <v>1687</v>
      </c>
      <c r="C10" s="22">
        <v>3260.9755830200002</v>
      </c>
      <c r="D10" s="13"/>
    </row>
    <row r="11" spans="1:4" x14ac:dyDescent="0.2">
      <c r="A11" s="7"/>
      <c r="B11" s="7" t="s">
        <v>75</v>
      </c>
      <c r="C11" s="21">
        <v>2984.8673970200002</v>
      </c>
      <c r="D11" s="7"/>
    </row>
    <row r="12" spans="1:4" x14ac:dyDescent="0.2">
      <c r="A12" s="24"/>
      <c r="B12" s="25" t="s">
        <v>1701</v>
      </c>
      <c r="C12" s="26">
        <v>50.892195000000001</v>
      </c>
      <c r="D12" s="27">
        <v>42613</v>
      </c>
    </row>
    <row r="13" spans="1:4" x14ac:dyDescent="0.2">
      <c r="A13" s="24"/>
      <c r="B13" s="25" t="s">
        <v>1702</v>
      </c>
      <c r="C13" s="26">
        <v>61.495501620000006</v>
      </c>
      <c r="D13" s="27">
        <v>42735</v>
      </c>
    </row>
    <row r="14" spans="1:4" x14ac:dyDescent="0.2">
      <c r="A14" s="24"/>
      <c r="B14" s="25" t="s">
        <v>1703</v>
      </c>
      <c r="C14" s="26">
        <v>297.76655039999997</v>
      </c>
      <c r="D14" s="27">
        <v>42766</v>
      </c>
    </row>
    <row r="15" spans="1:4" x14ac:dyDescent="0.2">
      <c r="A15" s="24"/>
      <c r="B15" s="25" t="s">
        <v>1704</v>
      </c>
      <c r="C15" s="26">
        <v>437.63625000000002</v>
      </c>
      <c r="D15" s="27">
        <v>42735</v>
      </c>
    </row>
    <row r="16" spans="1:4" x14ac:dyDescent="0.2">
      <c r="A16" s="24"/>
      <c r="B16" s="25" t="s">
        <v>1705</v>
      </c>
      <c r="C16" s="26">
        <v>1489.7296999999999</v>
      </c>
      <c r="D16" s="27">
        <v>42735</v>
      </c>
    </row>
    <row r="17" spans="1:4" x14ac:dyDescent="0.2">
      <c r="A17" s="24"/>
      <c r="B17" s="25" t="s">
        <v>1706</v>
      </c>
      <c r="C17" s="26">
        <v>646.3876800000005</v>
      </c>
      <c r="D17" s="27">
        <v>42735</v>
      </c>
    </row>
    <row r="18" spans="1:4" x14ac:dyDescent="0.2">
      <c r="A18" s="24"/>
      <c r="B18" s="25" t="s">
        <v>1707</v>
      </c>
      <c r="C18" s="26">
        <v>0.95952000000001858</v>
      </c>
      <c r="D18" s="27">
        <v>47318</v>
      </c>
    </row>
    <row r="19" spans="1:4" x14ac:dyDescent="0.2">
      <c r="A19" s="7"/>
      <c r="B19" s="7" t="s">
        <v>92</v>
      </c>
      <c r="C19" s="21">
        <v>276.10818599999999</v>
      </c>
      <c r="D19" s="7"/>
    </row>
    <row r="20" spans="1:4" x14ac:dyDescent="0.2">
      <c r="A20" s="24"/>
      <c r="B20" s="25" t="s">
        <v>1708</v>
      </c>
      <c r="C20" s="26">
        <v>180.381246</v>
      </c>
      <c r="D20" s="27">
        <v>43404</v>
      </c>
    </row>
    <row r="21" spans="1:4" x14ac:dyDescent="0.2">
      <c r="A21" s="24"/>
      <c r="B21" s="25" t="s">
        <v>1709</v>
      </c>
      <c r="C21" s="26">
        <v>95.726939999999999</v>
      </c>
      <c r="D21" s="27">
        <v>42902</v>
      </c>
    </row>
    <row r="22" spans="1:4" x14ac:dyDescent="0.2">
      <c r="A22" s="13"/>
      <c r="B22" s="19" t="s">
        <v>1688</v>
      </c>
      <c r="C22" s="13"/>
      <c r="D22" s="13"/>
    </row>
    <row r="23" spans="1:4" x14ac:dyDescent="0.2">
      <c r="A23" s="3" t="s">
        <v>1449</v>
      </c>
      <c r="B23" s="3" t="s">
        <v>55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6"/>
  <sheetViews>
    <sheetView rightToLeft="1" zoomScaleNormal="100" workbookViewId="0">
      <selection activeCell="M37" sqref="M37"/>
    </sheetView>
  </sheetViews>
  <sheetFormatPr defaultRowHeight="12.75" x14ac:dyDescent="0.2"/>
  <cols>
    <col min="1" max="1" width="2" style="1"/>
    <col min="2" max="2" width="24" style="1"/>
    <col min="3" max="3" width="11" style="1"/>
    <col min="4" max="4" width="10" style="1"/>
    <col min="5" max="5" width="7" style="1"/>
    <col min="6" max="6" width="9" style="1"/>
    <col min="7" max="7" width="13" style="1"/>
    <col min="8" max="8" width="6" style="1"/>
    <col min="9" max="9" width="10" style="1"/>
    <col min="10" max="10" width="13" style="1"/>
    <col min="11" max="11" width="16" style="1"/>
    <col min="12" max="12" width="10" style="1"/>
    <col min="13" max="13" width="13" style="1"/>
    <col min="14" max="14" width="22" style="1"/>
    <col min="15" max="15" width="24" style="1"/>
    <col min="16" max="16" width="23" style="1"/>
    <col min="17" max="17" width="2" style="1"/>
  </cols>
  <sheetData>
    <row r="2" spans="1:17" x14ac:dyDescent="0.2">
      <c r="B2" s="2" t="s">
        <v>0</v>
      </c>
    </row>
    <row r="3" spans="1:17" x14ac:dyDescent="0.2">
      <c r="B3" s="3" t="s">
        <v>1</v>
      </c>
    </row>
    <row r="4" spans="1:17" x14ac:dyDescent="0.2">
      <c r="B4" s="3" t="s">
        <v>2</v>
      </c>
    </row>
    <row r="5" spans="1:17" x14ac:dyDescent="0.2">
      <c r="B5" s="3" t="s">
        <v>3</v>
      </c>
    </row>
    <row r="6" spans="1:17" x14ac:dyDescent="0.2">
      <c r="A6" s="4"/>
      <c r="B6" s="12" t="s">
        <v>1689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</row>
    <row r="7" spans="1:17" x14ac:dyDescent="0.2">
      <c r="A7" s="4"/>
      <c r="B7" s="4" t="s">
        <v>168</v>
      </c>
      <c r="C7" s="4" t="s">
        <v>58</v>
      </c>
      <c r="D7" s="4" t="s">
        <v>158</v>
      </c>
      <c r="E7" s="4" t="s">
        <v>60</v>
      </c>
      <c r="F7" s="4" t="s">
        <v>61</v>
      </c>
      <c r="G7" s="4" t="s">
        <v>99</v>
      </c>
      <c r="H7" s="4" t="s">
        <v>100</v>
      </c>
      <c r="I7" s="4" t="s">
        <v>62</v>
      </c>
      <c r="J7" s="4" t="s">
        <v>63</v>
      </c>
      <c r="K7" s="4" t="s">
        <v>1690</v>
      </c>
      <c r="L7" s="4" t="s">
        <v>101</v>
      </c>
      <c r="M7" s="4" t="s">
        <v>1691</v>
      </c>
      <c r="N7" s="4" t="s">
        <v>103</v>
      </c>
      <c r="O7" s="4" t="s">
        <v>66</v>
      </c>
      <c r="P7" s="4" t="s">
        <v>104</v>
      </c>
      <c r="Q7" s="4"/>
    </row>
    <row r="8" spans="1:17" x14ac:dyDescent="0.2">
      <c r="A8" s="4"/>
      <c r="B8" s="4"/>
      <c r="C8" s="4"/>
      <c r="D8" s="4"/>
      <c r="E8" s="4"/>
      <c r="F8" s="4"/>
      <c r="G8" s="4"/>
      <c r="H8" s="4" t="s">
        <v>105</v>
      </c>
      <c r="I8" s="4"/>
      <c r="J8" s="4" t="s">
        <v>8</v>
      </c>
      <c r="K8" s="4" t="s">
        <v>1692</v>
      </c>
      <c r="L8" s="4" t="s">
        <v>106</v>
      </c>
      <c r="M8" s="4" t="s">
        <v>7</v>
      </c>
      <c r="N8" s="4" t="s">
        <v>8</v>
      </c>
      <c r="O8" s="4" t="s">
        <v>8</v>
      </c>
      <c r="P8" s="4" t="s">
        <v>8</v>
      </c>
      <c r="Q8" s="4"/>
    </row>
    <row r="9" spans="1:17" x14ac:dyDescent="0.2">
      <c r="A9" s="4"/>
      <c r="B9" s="4"/>
      <c r="C9" s="12" t="s">
        <v>9</v>
      </c>
      <c r="D9" s="12" t="s">
        <v>10</v>
      </c>
      <c r="E9" s="12" t="s">
        <v>67</v>
      </c>
      <c r="F9" s="12" t="s">
        <v>68</v>
      </c>
      <c r="G9" s="12" t="s">
        <v>69</v>
      </c>
      <c r="H9" s="12" t="s">
        <v>70</v>
      </c>
      <c r="I9" s="12" t="s">
        <v>71</v>
      </c>
      <c r="J9" s="12" t="s">
        <v>72</v>
      </c>
      <c r="K9" s="12" t="s">
        <v>73</v>
      </c>
      <c r="L9" s="12" t="s">
        <v>108</v>
      </c>
      <c r="M9" s="12" t="s">
        <v>109</v>
      </c>
      <c r="N9" s="12" t="s">
        <v>110</v>
      </c>
      <c r="O9" s="12" t="s">
        <v>111</v>
      </c>
      <c r="P9" s="12" t="s">
        <v>112</v>
      </c>
      <c r="Q9" s="4"/>
    </row>
    <row r="10" spans="1:17" x14ac:dyDescent="0.2">
      <c r="A10" s="13"/>
      <c r="B10" s="13" t="s">
        <v>1693</v>
      </c>
      <c r="C10" s="13"/>
      <c r="D10" s="13"/>
      <c r="E10" s="13"/>
      <c r="F10" s="13"/>
      <c r="G10" s="13"/>
      <c r="H10" s="14">
        <v>0</v>
      </c>
      <c r="I10" s="13"/>
      <c r="J10" s="14">
        <v>0</v>
      </c>
      <c r="K10" s="14">
        <v>0</v>
      </c>
      <c r="L10" s="13"/>
      <c r="M10" s="14">
        <v>0</v>
      </c>
      <c r="N10" s="13"/>
      <c r="O10" s="14">
        <v>0</v>
      </c>
      <c r="P10" s="14">
        <v>0</v>
      </c>
      <c r="Q10" s="13"/>
    </row>
    <row r="11" spans="1:17" x14ac:dyDescent="0.2">
      <c r="A11" s="13"/>
      <c r="B11" s="13" t="s">
        <v>75</v>
      </c>
      <c r="C11" s="13"/>
      <c r="D11" s="13"/>
      <c r="E11" s="13"/>
      <c r="F11" s="13"/>
      <c r="G11" s="13"/>
      <c r="H11" s="14">
        <v>0</v>
      </c>
      <c r="I11" s="13"/>
      <c r="J11" s="14">
        <v>0</v>
      </c>
      <c r="K11" s="14">
        <v>0</v>
      </c>
      <c r="L11" s="13"/>
      <c r="M11" s="14">
        <v>0</v>
      </c>
      <c r="N11" s="13"/>
      <c r="O11" s="14">
        <v>0</v>
      </c>
      <c r="P11" s="14">
        <v>0</v>
      </c>
      <c r="Q11" s="13"/>
    </row>
    <row r="12" spans="1:17" x14ac:dyDescent="0.2">
      <c r="A12" s="7"/>
      <c r="B12" s="7" t="s">
        <v>163</v>
      </c>
      <c r="C12" s="7"/>
      <c r="D12" s="7"/>
      <c r="E12" s="7"/>
      <c r="F12" s="7"/>
      <c r="G12" s="7"/>
      <c r="H12" s="15">
        <v>0</v>
      </c>
      <c r="I12" s="7"/>
      <c r="J12" s="15">
        <v>0</v>
      </c>
      <c r="K12" s="15">
        <v>0</v>
      </c>
      <c r="L12" s="7"/>
      <c r="M12" s="15">
        <v>0</v>
      </c>
      <c r="N12" s="7"/>
      <c r="O12" s="15">
        <v>0</v>
      </c>
      <c r="P12" s="15">
        <v>0</v>
      </c>
      <c r="Q12" s="7"/>
    </row>
    <row r="13" spans="1:17" x14ac:dyDescent="0.2">
      <c r="A13" s="7"/>
      <c r="B13" s="7" t="s">
        <v>131</v>
      </c>
      <c r="C13" s="7"/>
      <c r="D13" s="7"/>
      <c r="E13" s="7"/>
      <c r="F13" s="7"/>
      <c r="G13" s="7"/>
      <c r="H13" s="15">
        <v>0</v>
      </c>
      <c r="I13" s="7"/>
      <c r="J13" s="15">
        <v>0</v>
      </c>
      <c r="K13" s="15">
        <v>0</v>
      </c>
      <c r="L13" s="7"/>
      <c r="M13" s="15">
        <v>0</v>
      </c>
      <c r="N13" s="7"/>
      <c r="O13" s="15">
        <v>0</v>
      </c>
      <c r="P13" s="15">
        <v>0</v>
      </c>
      <c r="Q13" s="7"/>
    </row>
    <row r="14" spans="1:17" x14ac:dyDescent="0.2">
      <c r="A14" s="7"/>
      <c r="B14" s="7" t="s">
        <v>164</v>
      </c>
      <c r="C14" s="7"/>
      <c r="D14" s="7"/>
      <c r="E14" s="7"/>
      <c r="F14" s="7"/>
      <c r="G14" s="7"/>
      <c r="H14" s="15">
        <v>0</v>
      </c>
      <c r="I14" s="7"/>
      <c r="J14" s="15">
        <v>0</v>
      </c>
      <c r="K14" s="15">
        <v>0</v>
      </c>
      <c r="L14" s="7"/>
      <c r="M14" s="15">
        <v>0</v>
      </c>
      <c r="N14" s="7"/>
      <c r="O14" s="15">
        <v>0</v>
      </c>
      <c r="P14" s="15">
        <v>0</v>
      </c>
      <c r="Q14" s="7"/>
    </row>
    <row r="15" spans="1:17" x14ac:dyDescent="0.2">
      <c r="A15" s="7"/>
      <c r="B15" s="7" t="s">
        <v>537</v>
      </c>
      <c r="C15" s="7"/>
      <c r="D15" s="7"/>
      <c r="E15" s="7"/>
      <c r="F15" s="7"/>
      <c r="G15" s="7"/>
      <c r="H15" s="15">
        <v>0</v>
      </c>
      <c r="I15" s="7"/>
      <c r="J15" s="15">
        <v>0</v>
      </c>
      <c r="K15" s="15">
        <v>0</v>
      </c>
      <c r="L15" s="7"/>
      <c r="M15" s="15">
        <v>0</v>
      </c>
      <c r="N15" s="7"/>
      <c r="O15" s="15">
        <v>0</v>
      </c>
      <c r="P15" s="15">
        <v>0</v>
      </c>
      <c r="Q15" s="7"/>
    </row>
    <row r="16" spans="1:17" x14ac:dyDescent="0.2">
      <c r="A16" s="3" t="s">
        <v>1449</v>
      </c>
      <c r="B16" s="3" t="s">
        <v>55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8"/>
  <sheetViews>
    <sheetView rightToLeft="1" zoomScaleNormal="100" workbookViewId="0">
      <selection sqref="A1:XFD1048576"/>
    </sheetView>
  </sheetViews>
  <sheetFormatPr defaultRowHeight="12.75" x14ac:dyDescent="0.2"/>
  <cols>
    <col min="1" max="1" width="2" style="1"/>
    <col min="2" max="2" width="34" style="1"/>
    <col min="3" max="3" width="11" style="1"/>
    <col min="4" max="4" width="10" style="1"/>
    <col min="5" max="5" width="7" style="1"/>
    <col min="6" max="6" width="9" style="1"/>
    <col min="7" max="7" width="13" style="1"/>
    <col min="8" max="8" width="7.42578125" style="1" bestFit="1" customWidth="1"/>
    <col min="9" max="9" width="10" style="1"/>
    <col min="10" max="10" width="13" style="1"/>
    <col min="11" max="11" width="16" style="1"/>
    <col min="12" max="12" width="11.28515625" style="1" bestFit="1" customWidth="1"/>
    <col min="13" max="13" width="13" style="1"/>
    <col min="14" max="14" width="22" style="1"/>
    <col min="15" max="15" width="24" style="1"/>
    <col min="16" max="16" width="23" style="1"/>
    <col min="17" max="17" width="2" style="1"/>
  </cols>
  <sheetData>
    <row r="2" spans="1:17" x14ac:dyDescent="0.2">
      <c r="B2" s="2" t="s">
        <v>0</v>
      </c>
    </row>
    <row r="3" spans="1:17" x14ac:dyDescent="0.2">
      <c r="B3" s="3" t="s">
        <v>1</v>
      </c>
    </row>
    <row r="4" spans="1:17" x14ac:dyDescent="0.2">
      <c r="B4" s="3" t="s">
        <v>2</v>
      </c>
    </row>
    <row r="5" spans="1:17" x14ac:dyDescent="0.2">
      <c r="B5" s="3" t="s">
        <v>3</v>
      </c>
    </row>
    <row r="6" spans="1:17" x14ac:dyDescent="0.2">
      <c r="A6" s="4"/>
      <c r="B6" s="12" t="s">
        <v>1694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</row>
    <row r="7" spans="1:17" x14ac:dyDescent="0.2">
      <c r="A7" s="4"/>
      <c r="B7" s="4" t="s">
        <v>168</v>
      </c>
      <c r="C7" s="4" t="s">
        <v>58</v>
      </c>
      <c r="D7" s="4" t="s">
        <v>158</v>
      </c>
      <c r="E7" s="4" t="s">
        <v>60</v>
      </c>
      <c r="F7" s="4" t="s">
        <v>61</v>
      </c>
      <c r="G7" s="4" t="s">
        <v>99</v>
      </c>
      <c r="H7" s="4" t="s">
        <v>100</v>
      </c>
      <c r="I7" s="4" t="s">
        <v>62</v>
      </c>
      <c r="J7" s="4" t="s">
        <v>63</v>
      </c>
      <c r="K7" s="4" t="s">
        <v>1690</v>
      </c>
      <c r="L7" s="4" t="s">
        <v>101</v>
      </c>
      <c r="M7" s="4" t="s">
        <v>1691</v>
      </c>
      <c r="N7" s="4" t="s">
        <v>103</v>
      </c>
      <c r="O7" s="4" t="s">
        <v>66</v>
      </c>
      <c r="P7" s="4" t="s">
        <v>104</v>
      </c>
      <c r="Q7" s="4"/>
    </row>
    <row r="8" spans="1:17" x14ac:dyDescent="0.2">
      <c r="A8" s="4"/>
      <c r="B8" s="4"/>
      <c r="C8" s="4"/>
      <c r="D8" s="4"/>
      <c r="E8" s="4"/>
      <c r="F8" s="4"/>
      <c r="G8" s="4" t="s">
        <v>1192</v>
      </c>
      <c r="H8" s="4" t="s">
        <v>105</v>
      </c>
      <c r="I8" s="4"/>
      <c r="J8" s="4" t="s">
        <v>8</v>
      </c>
      <c r="K8" s="4" t="s">
        <v>8</v>
      </c>
      <c r="L8" s="4" t="s">
        <v>106</v>
      </c>
      <c r="M8" s="4" t="s">
        <v>7</v>
      </c>
      <c r="N8" s="4" t="s">
        <v>8</v>
      </c>
      <c r="O8" s="4" t="s">
        <v>8</v>
      </c>
      <c r="P8" s="4" t="s">
        <v>8</v>
      </c>
      <c r="Q8" s="4"/>
    </row>
    <row r="9" spans="1:17" x14ac:dyDescent="0.2">
      <c r="A9" s="4"/>
      <c r="B9" s="4"/>
      <c r="C9" s="12" t="s">
        <v>9</v>
      </c>
      <c r="D9" s="12" t="s">
        <v>10</v>
      </c>
      <c r="E9" s="12" t="s">
        <v>67</v>
      </c>
      <c r="F9" s="12" t="s">
        <v>68</v>
      </c>
      <c r="G9" s="12" t="s">
        <v>69</v>
      </c>
      <c r="H9" s="12" t="s">
        <v>70</v>
      </c>
      <c r="I9" s="12" t="s">
        <v>71</v>
      </c>
      <c r="J9" s="12" t="s">
        <v>72</v>
      </c>
      <c r="K9" s="12" t="s">
        <v>73</v>
      </c>
      <c r="L9" s="12" t="s">
        <v>108</v>
      </c>
      <c r="M9" s="12" t="s">
        <v>109</v>
      </c>
      <c r="N9" s="12" t="s">
        <v>110</v>
      </c>
      <c r="O9" s="12" t="s">
        <v>111</v>
      </c>
      <c r="P9" s="12" t="s">
        <v>112</v>
      </c>
      <c r="Q9" s="4"/>
    </row>
    <row r="10" spans="1:17" x14ac:dyDescent="0.2">
      <c r="A10" s="13"/>
      <c r="B10" s="13" t="s">
        <v>1695</v>
      </c>
      <c r="C10" s="13"/>
      <c r="D10" s="13"/>
      <c r="E10" s="13"/>
      <c r="F10" s="13"/>
      <c r="G10" s="13"/>
      <c r="H10" s="14">
        <v>2.7136900261344885</v>
      </c>
      <c r="I10" s="13"/>
      <c r="J10" s="14">
        <v>6.3026751960086624</v>
      </c>
      <c r="K10" s="14">
        <v>0.70523989546204624</v>
      </c>
      <c r="L10" s="22"/>
      <c r="M10" s="14">
        <v>6478.0300000000007</v>
      </c>
      <c r="N10" s="14"/>
      <c r="O10" s="14">
        <v>100</v>
      </c>
      <c r="P10" s="14">
        <v>0.88423019334563224</v>
      </c>
      <c r="Q10" s="13"/>
    </row>
    <row r="11" spans="1:17" x14ac:dyDescent="0.2">
      <c r="A11" s="13"/>
      <c r="B11" s="13" t="s">
        <v>1696</v>
      </c>
      <c r="C11" s="13"/>
      <c r="D11" s="13"/>
      <c r="E11" s="13"/>
      <c r="F11" s="13"/>
      <c r="G11" s="13"/>
      <c r="H11" s="14">
        <v>2.7136900261344885</v>
      </c>
      <c r="I11" s="13"/>
      <c r="J11" s="14">
        <v>6.3026751960086624</v>
      </c>
      <c r="K11" s="14">
        <v>0.70523989546204624</v>
      </c>
      <c r="L11" s="14"/>
      <c r="M11" s="14">
        <v>6478.0300000000007</v>
      </c>
      <c r="N11" s="14"/>
      <c r="O11" s="14">
        <v>100</v>
      </c>
      <c r="P11" s="14">
        <v>0.88423019334563224</v>
      </c>
      <c r="Q11" s="13"/>
    </row>
    <row r="12" spans="1:17" x14ac:dyDescent="0.2">
      <c r="A12" s="7"/>
      <c r="B12" s="7" t="s">
        <v>1697</v>
      </c>
      <c r="C12" s="7"/>
      <c r="D12" s="7"/>
      <c r="E12" s="7"/>
      <c r="F12" s="7"/>
      <c r="G12" s="7"/>
      <c r="H12" s="15">
        <v>2.7136900261344885</v>
      </c>
      <c r="I12" s="7"/>
      <c r="J12" s="15">
        <v>6.3026751960086624</v>
      </c>
      <c r="K12" s="15">
        <v>0.70523989546204624</v>
      </c>
      <c r="L12" s="15"/>
      <c r="M12" s="15">
        <v>6478.0300000000007</v>
      </c>
      <c r="N12" s="15"/>
      <c r="O12" s="15">
        <v>100</v>
      </c>
      <c r="P12" s="15">
        <v>0.88423019334563224</v>
      </c>
      <c r="Q12" s="7"/>
    </row>
    <row r="13" spans="1:17" s="31" customFormat="1" x14ac:dyDescent="0.2">
      <c r="A13" s="24"/>
      <c r="B13" s="40" t="s">
        <v>1720</v>
      </c>
      <c r="C13" s="41">
        <v>1734265291</v>
      </c>
      <c r="D13" s="40" t="s">
        <v>173</v>
      </c>
      <c r="E13" s="40" t="s">
        <v>204</v>
      </c>
      <c r="F13" s="40" t="s">
        <v>80</v>
      </c>
      <c r="G13" s="40" t="s">
        <v>1212</v>
      </c>
      <c r="H13" s="42">
        <v>2.74</v>
      </c>
      <c r="I13" s="40" t="s">
        <v>81</v>
      </c>
      <c r="J13" s="42">
        <v>6.5</v>
      </c>
      <c r="K13" s="43">
        <v>0.6</v>
      </c>
      <c r="L13" s="43">
        <v>2000000</v>
      </c>
      <c r="M13" s="43">
        <v>2217.11</v>
      </c>
      <c r="N13" s="43">
        <v>1.33</v>
      </c>
      <c r="O13" s="43">
        <v>34.225065336221036</v>
      </c>
      <c r="P13" s="43">
        <v>0.30262836139513632</v>
      </c>
      <c r="Q13" s="24"/>
    </row>
    <row r="14" spans="1:17" s="31" customFormat="1" x14ac:dyDescent="0.2">
      <c r="A14" s="24"/>
      <c r="B14" s="40" t="s">
        <v>1721</v>
      </c>
      <c r="C14" s="41">
        <v>1640209351</v>
      </c>
      <c r="D14" s="40" t="s">
        <v>173</v>
      </c>
      <c r="E14" s="40" t="s">
        <v>274</v>
      </c>
      <c r="F14" s="40" t="s">
        <v>80</v>
      </c>
      <c r="G14" s="42" t="s">
        <v>1271</v>
      </c>
      <c r="H14" s="40">
        <v>2.7</v>
      </c>
      <c r="I14" s="42" t="s">
        <v>81</v>
      </c>
      <c r="J14" s="43">
        <v>6.2</v>
      </c>
      <c r="K14" s="43">
        <v>0.76</v>
      </c>
      <c r="L14" s="43">
        <v>3800000</v>
      </c>
      <c r="M14" s="43">
        <v>4260.92</v>
      </c>
      <c r="N14" s="43">
        <v>2.5299999999999998</v>
      </c>
      <c r="O14" s="43">
        <v>65.77493466377895</v>
      </c>
      <c r="P14" s="43">
        <v>0.58160183195049597</v>
      </c>
      <c r="Q14" s="24"/>
    </row>
    <row r="15" spans="1:17" x14ac:dyDescent="0.2">
      <c r="A15" s="7"/>
      <c r="B15" s="7" t="s">
        <v>1698</v>
      </c>
      <c r="C15" s="7"/>
      <c r="D15" s="7"/>
      <c r="E15" s="7"/>
      <c r="F15" s="7"/>
      <c r="G15" s="7"/>
      <c r="H15" s="15">
        <v>0</v>
      </c>
      <c r="I15" s="7"/>
      <c r="J15" s="15">
        <v>0</v>
      </c>
      <c r="K15" s="15">
        <v>0</v>
      </c>
      <c r="L15" s="7"/>
      <c r="M15" s="15">
        <v>0</v>
      </c>
      <c r="N15" s="15"/>
      <c r="O15" s="15">
        <v>0</v>
      </c>
      <c r="P15" s="15">
        <v>0</v>
      </c>
      <c r="Q15" s="7"/>
    </row>
    <row r="16" spans="1:17" x14ac:dyDescent="0.2">
      <c r="A16" s="7"/>
      <c r="B16" s="7" t="s">
        <v>1628</v>
      </c>
      <c r="C16" s="7"/>
      <c r="D16" s="7"/>
      <c r="E16" s="7"/>
      <c r="F16" s="7"/>
      <c r="G16" s="7"/>
      <c r="H16" s="15">
        <v>0</v>
      </c>
      <c r="I16" s="7"/>
      <c r="J16" s="15">
        <v>0</v>
      </c>
      <c r="K16" s="15">
        <v>0</v>
      </c>
      <c r="L16" s="7"/>
      <c r="M16" s="15">
        <v>0</v>
      </c>
      <c r="N16" s="15"/>
      <c r="O16" s="15">
        <v>0</v>
      </c>
      <c r="P16" s="15">
        <v>0</v>
      </c>
      <c r="Q16" s="7"/>
    </row>
    <row r="17" spans="1:17" x14ac:dyDescent="0.2">
      <c r="A17" s="7"/>
      <c r="B17" s="7" t="s">
        <v>1004</v>
      </c>
      <c r="C17" s="7"/>
      <c r="D17" s="7"/>
      <c r="E17" s="7"/>
      <c r="F17" s="7"/>
      <c r="G17" s="7"/>
      <c r="H17" s="15">
        <v>0</v>
      </c>
      <c r="I17" s="7"/>
      <c r="J17" s="15">
        <v>0</v>
      </c>
      <c r="K17" s="15">
        <v>0</v>
      </c>
      <c r="L17" s="7"/>
      <c r="M17" s="15">
        <v>0</v>
      </c>
      <c r="N17" s="15"/>
      <c r="O17" s="15">
        <v>0</v>
      </c>
      <c r="P17" s="15">
        <v>0</v>
      </c>
      <c r="Q17" s="7"/>
    </row>
    <row r="18" spans="1:17" x14ac:dyDescent="0.2">
      <c r="A18" s="3" t="s">
        <v>1449</v>
      </c>
      <c r="B18" s="3" t="s">
        <v>55</v>
      </c>
    </row>
  </sheetData>
  <pageMargins left="0.74791666666666701" right="0.74791666666666701" top="0.98402777777777795" bottom="0.98402777777777795" header="0.51180555555555496" footer="0.51180555555555496"/>
  <pageSetup paperSize="9" firstPageNumber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39"/>
  <sheetViews>
    <sheetView rightToLeft="1" zoomScaleNormal="100" workbookViewId="0">
      <selection activeCell="N14" sqref="N14"/>
    </sheetView>
  </sheetViews>
  <sheetFormatPr defaultRowHeight="12.75" x14ac:dyDescent="0.2"/>
  <cols>
    <col min="1" max="1" width="2" style="1"/>
    <col min="2" max="2" width="40" style="1"/>
    <col min="3" max="4" width="11" style="1"/>
    <col min="5" max="5" width="7" style="1"/>
    <col min="6" max="6" width="11" style="1"/>
    <col min="7" max="7" width="13" style="1"/>
    <col min="8" max="8" width="7" style="1"/>
    <col min="9" max="9" width="10" style="1"/>
    <col min="10" max="10" width="13" style="1"/>
    <col min="11" max="11" width="14" style="1"/>
    <col min="12" max="12" width="16" style="1"/>
    <col min="13" max="13" width="8" style="1"/>
    <col min="14" max="14" width="12" style="1"/>
    <col min="15" max="15" width="22" style="1"/>
    <col min="16" max="16" width="24" style="1"/>
    <col min="17" max="17" width="23" style="1"/>
    <col min="18" max="18" width="2" style="1"/>
  </cols>
  <sheetData>
    <row r="2" spans="1:18" x14ac:dyDescent="0.2">
      <c r="B2" s="2" t="s">
        <v>0</v>
      </c>
    </row>
    <row r="3" spans="1:18" x14ac:dyDescent="0.2">
      <c r="B3" s="3" t="s">
        <v>1</v>
      </c>
    </row>
    <row r="4" spans="1:18" x14ac:dyDescent="0.2">
      <c r="B4" s="3" t="s">
        <v>2</v>
      </c>
    </row>
    <row r="5" spans="1:18" x14ac:dyDescent="0.2">
      <c r="B5" s="3" t="s">
        <v>3</v>
      </c>
    </row>
    <row r="6" spans="1:18" x14ac:dyDescent="0.2">
      <c r="A6" s="4"/>
      <c r="B6" s="12" t="s">
        <v>96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</row>
    <row r="7" spans="1:18" x14ac:dyDescent="0.2">
      <c r="A7" s="4"/>
      <c r="B7" s="12" t="s">
        <v>97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</row>
    <row r="8" spans="1:18" x14ac:dyDescent="0.2">
      <c r="A8" s="4"/>
      <c r="B8" s="4" t="s">
        <v>57</v>
      </c>
      <c r="C8" s="4" t="s">
        <v>58</v>
      </c>
      <c r="D8" s="4" t="s">
        <v>98</v>
      </c>
      <c r="E8" s="4" t="s">
        <v>60</v>
      </c>
      <c r="F8" s="4" t="s">
        <v>61</v>
      </c>
      <c r="G8" s="4" t="s">
        <v>99</v>
      </c>
      <c r="H8" s="4" t="s">
        <v>100</v>
      </c>
      <c r="I8" s="4" t="s">
        <v>62</v>
      </c>
      <c r="J8" s="4" t="s">
        <v>63</v>
      </c>
      <c r="K8" s="4" t="s">
        <v>64</v>
      </c>
      <c r="L8" s="4" t="s">
        <v>101</v>
      </c>
      <c r="M8" s="4" t="s">
        <v>102</v>
      </c>
      <c r="N8" s="4" t="s">
        <v>65</v>
      </c>
      <c r="O8" s="4" t="s">
        <v>103</v>
      </c>
      <c r="P8" s="4" t="s">
        <v>66</v>
      </c>
      <c r="Q8" s="4" t="s">
        <v>104</v>
      </c>
      <c r="R8" s="4"/>
    </row>
    <row r="9" spans="1:18" x14ac:dyDescent="0.2">
      <c r="A9" s="4"/>
      <c r="B9" s="4"/>
      <c r="C9" s="4"/>
      <c r="D9" s="4"/>
      <c r="E9" s="4"/>
      <c r="F9" s="4"/>
      <c r="G9" s="4"/>
      <c r="H9" s="4" t="s">
        <v>105</v>
      </c>
      <c r="I9" s="4"/>
      <c r="J9" s="4" t="s">
        <v>8</v>
      </c>
      <c r="K9" s="4" t="s">
        <v>8</v>
      </c>
      <c r="L9" s="4" t="s">
        <v>106</v>
      </c>
      <c r="M9" s="4" t="s">
        <v>107</v>
      </c>
      <c r="N9" s="4" t="s">
        <v>7</v>
      </c>
      <c r="O9" s="4" t="s">
        <v>8</v>
      </c>
      <c r="P9" s="4" t="s">
        <v>8</v>
      </c>
      <c r="Q9" s="4" t="s">
        <v>8</v>
      </c>
      <c r="R9" s="4"/>
    </row>
    <row r="10" spans="1:18" x14ac:dyDescent="0.2">
      <c r="A10" s="4"/>
      <c r="B10" s="4"/>
      <c r="C10" s="12" t="s">
        <v>9</v>
      </c>
      <c r="D10" s="12" t="s">
        <v>10</v>
      </c>
      <c r="E10" s="12" t="s">
        <v>67</v>
      </c>
      <c r="F10" s="12" t="s">
        <v>68</v>
      </c>
      <c r="G10" s="12" t="s">
        <v>69</v>
      </c>
      <c r="H10" s="12" t="s">
        <v>70</v>
      </c>
      <c r="I10" s="12" t="s">
        <v>71</v>
      </c>
      <c r="J10" s="12" t="s">
        <v>72</v>
      </c>
      <c r="K10" s="12" t="s">
        <v>73</v>
      </c>
      <c r="L10" s="12" t="s">
        <v>108</v>
      </c>
      <c r="M10" s="12" t="s">
        <v>109</v>
      </c>
      <c r="N10" s="12" t="s">
        <v>110</v>
      </c>
      <c r="O10" s="12" t="s">
        <v>111</v>
      </c>
      <c r="P10" s="12" t="s">
        <v>112</v>
      </c>
      <c r="Q10" s="12" t="s">
        <v>113</v>
      </c>
      <c r="R10" s="4"/>
    </row>
    <row r="11" spans="1:18" x14ac:dyDescent="0.2">
      <c r="A11" s="13"/>
      <c r="B11" s="13" t="s">
        <v>114</v>
      </c>
      <c r="C11" s="13"/>
      <c r="D11" s="13"/>
      <c r="E11" s="13"/>
      <c r="F11" s="13"/>
      <c r="G11" s="13"/>
      <c r="H11" s="14">
        <v>5.058895754247966</v>
      </c>
      <c r="I11" s="13"/>
      <c r="J11" s="14">
        <v>4.0199999999999996</v>
      </c>
      <c r="K11" s="14">
        <v>0.26127691583208557</v>
      </c>
      <c r="L11" s="14">
        <v>162764748.22</v>
      </c>
      <c r="M11" s="13"/>
      <c r="N11" s="14">
        <v>206725.44999999998</v>
      </c>
      <c r="O11" s="13"/>
      <c r="P11" s="14">
        <v>100</v>
      </c>
      <c r="Q11" s="14">
        <v>28.217356916062879</v>
      </c>
      <c r="R11" s="13"/>
    </row>
    <row r="12" spans="1:18" x14ac:dyDescent="0.2">
      <c r="A12" s="7"/>
      <c r="B12" s="7" t="s">
        <v>75</v>
      </c>
      <c r="C12" s="7"/>
      <c r="D12" s="7"/>
      <c r="E12" s="7"/>
      <c r="F12" s="7"/>
      <c r="G12" s="7"/>
      <c r="H12" s="15">
        <v>5.058895754247966</v>
      </c>
      <c r="I12" s="7"/>
      <c r="J12" s="15">
        <v>4.0199999999999996</v>
      </c>
      <c r="K12" s="15">
        <v>0.26127691583208557</v>
      </c>
      <c r="L12" s="15">
        <v>162764748.22</v>
      </c>
      <c r="M12" s="7"/>
      <c r="N12" s="15">
        <v>206725.44999999998</v>
      </c>
      <c r="O12" s="7"/>
      <c r="P12" s="15">
        <v>100</v>
      </c>
      <c r="Q12" s="15">
        <v>28.217356916062879</v>
      </c>
      <c r="R12" s="7"/>
    </row>
    <row r="13" spans="1:18" x14ac:dyDescent="0.2">
      <c r="A13" s="7"/>
      <c r="B13" s="7" t="s">
        <v>115</v>
      </c>
      <c r="C13" s="7"/>
      <c r="D13" s="7"/>
      <c r="E13" s="7"/>
      <c r="F13" s="7"/>
      <c r="G13" s="7"/>
      <c r="H13" s="15">
        <v>5.9419816415142517</v>
      </c>
      <c r="I13" s="7"/>
      <c r="J13" s="15">
        <v>2.95</v>
      </c>
      <c r="K13" s="15">
        <v>-6.4914186236884927E-2</v>
      </c>
      <c r="L13" s="15">
        <v>85130587.219999999</v>
      </c>
      <c r="M13" s="7"/>
      <c r="N13" s="15">
        <v>113754.47999999998</v>
      </c>
      <c r="O13" s="7"/>
      <c r="P13" s="15">
        <v>55.026838737078563</v>
      </c>
      <c r="Q13" s="15">
        <v>15.527119486067809</v>
      </c>
      <c r="R13" s="7"/>
    </row>
    <row r="14" spans="1:18" x14ac:dyDescent="0.2">
      <c r="A14" s="7"/>
      <c r="B14" s="7" t="s">
        <v>1760</v>
      </c>
      <c r="C14" s="7"/>
      <c r="D14" s="7"/>
      <c r="E14" s="7"/>
      <c r="F14" s="7"/>
      <c r="G14" s="7"/>
      <c r="H14" s="15">
        <v>5.9419816415142517</v>
      </c>
      <c r="I14" s="7"/>
      <c r="J14" s="15">
        <v>2.95</v>
      </c>
      <c r="K14" s="15">
        <v>-6.4914186236884927E-2</v>
      </c>
      <c r="L14" s="15">
        <v>85130587.219999999</v>
      </c>
      <c r="M14" s="7"/>
      <c r="N14" s="15">
        <v>113754.47999999998</v>
      </c>
      <c r="O14" s="7"/>
      <c r="P14" s="15">
        <v>55.026838737078563</v>
      </c>
      <c r="Q14" s="15">
        <v>15.527119486067809</v>
      </c>
      <c r="R14" s="7"/>
    </row>
    <row r="15" spans="1:18" x14ac:dyDescent="0.2">
      <c r="A15" s="16"/>
      <c r="B15" s="16" t="s">
        <v>116</v>
      </c>
      <c r="C15" s="17" t="s">
        <v>117</v>
      </c>
      <c r="D15" s="17" t="s">
        <v>118</v>
      </c>
      <c r="E15" s="17" t="s">
        <v>119</v>
      </c>
      <c r="F15" s="16" t="s">
        <v>1717</v>
      </c>
      <c r="G15" s="16"/>
      <c r="H15" s="18">
        <v>9.02</v>
      </c>
      <c r="I15" s="16" t="s">
        <v>81</v>
      </c>
      <c r="J15" s="18">
        <v>0.75</v>
      </c>
      <c r="K15" s="18">
        <v>0.21</v>
      </c>
      <c r="L15" s="18">
        <v>6027925</v>
      </c>
      <c r="M15" s="18">
        <v>104.66</v>
      </c>
      <c r="N15" s="18">
        <v>6308.83</v>
      </c>
      <c r="O15" s="18">
        <v>0.08</v>
      </c>
      <c r="P15" s="18">
        <v>3.0517916395876754</v>
      </c>
      <c r="Q15" s="18">
        <v>0.86113493927702167</v>
      </c>
      <c r="R15" s="16"/>
    </row>
    <row r="16" spans="1:18" x14ac:dyDescent="0.2">
      <c r="A16" s="16"/>
      <c r="B16" s="16" t="s">
        <v>121</v>
      </c>
      <c r="C16" s="17" t="s">
        <v>122</v>
      </c>
      <c r="D16" s="17" t="s">
        <v>118</v>
      </c>
      <c r="E16" s="17" t="s">
        <v>119</v>
      </c>
      <c r="F16" s="16" t="s">
        <v>1717</v>
      </c>
      <c r="G16" s="16"/>
      <c r="H16" s="18">
        <v>6.82</v>
      </c>
      <c r="I16" s="16" t="s">
        <v>81</v>
      </c>
      <c r="J16" s="18">
        <v>1.75</v>
      </c>
      <c r="K16" s="18">
        <v>0.02</v>
      </c>
      <c r="L16" s="18">
        <v>25716817</v>
      </c>
      <c r="M16" s="18">
        <v>114.42</v>
      </c>
      <c r="N16" s="18">
        <v>29425.18</v>
      </c>
      <c r="O16" s="18">
        <v>0.19</v>
      </c>
      <c r="P16" s="18">
        <v>14.233941684490228</v>
      </c>
      <c r="Q16" s="18">
        <v>4.0164421283368608</v>
      </c>
      <c r="R16" s="16"/>
    </row>
    <row r="17" spans="1:18" x14ac:dyDescent="0.2">
      <c r="A17" s="16"/>
      <c r="B17" s="16" t="s">
        <v>123</v>
      </c>
      <c r="C17" s="17" t="s">
        <v>124</v>
      </c>
      <c r="D17" s="17" t="s">
        <v>118</v>
      </c>
      <c r="E17" s="17" t="s">
        <v>119</v>
      </c>
      <c r="F17" s="16" t="s">
        <v>1717</v>
      </c>
      <c r="G17" s="16"/>
      <c r="H17" s="18">
        <v>5.77</v>
      </c>
      <c r="I17" s="16" t="s">
        <v>81</v>
      </c>
      <c r="J17" s="18">
        <v>2.75</v>
      </c>
      <c r="K17" s="18">
        <v>-0.09</v>
      </c>
      <c r="L17" s="18">
        <v>20536222</v>
      </c>
      <c r="M17" s="18">
        <v>122.71</v>
      </c>
      <c r="N17" s="18">
        <v>25200</v>
      </c>
      <c r="O17" s="18">
        <v>0.13</v>
      </c>
      <c r="P17" s="18">
        <v>12.190081095481956</v>
      </c>
      <c r="Q17" s="18">
        <v>3.4397186910696513</v>
      </c>
      <c r="R17" s="16"/>
    </row>
    <row r="18" spans="1:18" x14ac:dyDescent="0.2">
      <c r="A18" s="16"/>
      <c r="B18" s="16" t="s">
        <v>125</v>
      </c>
      <c r="C18" s="17" t="s">
        <v>126</v>
      </c>
      <c r="D18" s="17" t="s">
        <v>118</v>
      </c>
      <c r="E18" s="17" t="s">
        <v>119</v>
      </c>
      <c r="F18" s="16" t="s">
        <v>1717</v>
      </c>
      <c r="G18" s="16"/>
      <c r="H18" s="18">
        <v>1.8</v>
      </c>
      <c r="I18" s="16" t="s">
        <v>81</v>
      </c>
      <c r="J18" s="18">
        <v>3.5</v>
      </c>
      <c r="K18" s="18">
        <v>-0.06</v>
      </c>
      <c r="L18" s="18">
        <v>1390460</v>
      </c>
      <c r="M18" s="18">
        <v>124.29</v>
      </c>
      <c r="N18" s="18">
        <v>1728.2</v>
      </c>
      <c r="O18" s="18">
        <v>0.01</v>
      </c>
      <c r="P18" s="18">
        <v>0.83598802179412368</v>
      </c>
      <c r="Q18" s="18">
        <v>0.2358937238851814</v>
      </c>
      <c r="R18" s="16"/>
    </row>
    <row r="19" spans="1:18" x14ac:dyDescent="0.2">
      <c r="A19" s="16"/>
      <c r="B19" s="16" t="s">
        <v>127</v>
      </c>
      <c r="C19" s="17" t="s">
        <v>128</v>
      </c>
      <c r="D19" s="17" t="s">
        <v>118</v>
      </c>
      <c r="E19" s="17" t="s">
        <v>119</v>
      </c>
      <c r="F19" s="16" t="s">
        <v>1717</v>
      </c>
      <c r="G19" s="16"/>
      <c r="H19" s="18">
        <v>4.5999999999999996</v>
      </c>
      <c r="I19" s="16" t="s">
        <v>81</v>
      </c>
      <c r="J19" s="18">
        <v>4</v>
      </c>
      <c r="K19" s="18">
        <v>-0.22</v>
      </c>
      <c r="L19" s="18">
        <v>22741183.219999999</v>
      </c>
      <c r="M19" s="18">
        <v>161.43</v>
      </c>
      <c r="N19" s="18">
        <v>36711.089999999997</v>
      </c>
      <c r="O19" s="18">
        <v>0.15</v>
      </c>
      <c r="P19" s="18">
        <v>17.758379531886373</v>
      </c>
      <c r="Q19" s="18">
        <v>5.0109453350214341</v>
      </c>
      <c r="R19" s="16"/>
    </row>
    <row r="20" spans="1:18" x14ac:dyDescent="0.2">
      <c r="A20" s="16"/>
      <c r="B20" s="16" t="s">
        <v>129</v>
      </c>
      <c r="C20" s="17" t="s">
        <v>130</v>
      </c>
      <c r="D20" s="17" t="s">
        <v>118</v>
      </c>
      <c r="E20" s="17" t="s">
        <v>119</v>
      </c>
      <c r="F20" s="16" t="s">
        <v>1717</v>
      </c>
      <c r="G20" s="16"/>
      <c r="H20" s="18">
        <v>7.02</v>
      </c>
      <c r="I20" s="16" t="s">
        <v>81</v>
      </c>
      <c r="J20" s="18">
        <v>4</v>
      </c>
      <c r="K20" s="18">
        <v>0.08</v>
      </c>
      <c r="L20" s="18">
        <v>8717980</v>
      </c>
      <c r="M20" s="18">
        <v>164.96</v>
      </c>
      <c r="N20" s="18">
        <v>14381.18</v>
      </c>
      <c r="O20" s="18">
        <v>0.08</v>
      </c>
      <c r="P20" s="18">
        <v>6.9566567638382217</v>
      </c>
      <c r="Q20" s="18">
        <v>1.9629846684776606</v>
      </c>
      <c r="R20" s="16"/>
    </row>
    <row r="21" spans="1:18" x14ac:dyDescent="0.2">
      <c r="A21" s="7"/>
      <c r="B21" s="7" t="s">
        <v>131</v>
      </c>
      <c r="C21" s="7"/>
      <c r="D21" s="7"/>
      <c r="E21" s="7"/>
      <c r="F21" s="7"/>
      <c r="G21" s="7"/>
      <c r="H21" s="15">
        <v>3.9783974449228618</v>
      </c>
      <c r="I21" s="7"/>
      <c r="J21" s="15">
        <v>5.33</v>
      </c>
      <c r="K21" s="15">
        <v>0.6603875112844364</v>
      </c>
      <c r="L21" s="15">
        <v>77634161</v>
      </c>
      <c r="M21" s="7"/>
      <c r="N21" s="15">
        <v>92970.97</v>
      </c>
      <c r="O21" s="7"/>
      <c r="P21" s="15">
        <v>44.97316126292143</v>
      </c>
      <c r="Q21" s="15">
        <v>12.690237429995072</v>
      </c>
      <c r="R21" s="7"/>
    </row>
    <row r="22" spans="1:18" x14ac:dyDescent="0.2">
      <c r="A22" s="7"/>
      <c r="B22" s="7" t="s">
        <v>1761</v>
      </c>
      <c r="C22" s="7"/>
      <c r="D22" s="7"/>
      <c r="E22" s="7"/>
      <c r="F22" s="7"/>
      <c r="G22" s="7"/>
      <c r="H22" s="15">
        <v>3.9783974449228618</v>
      </c>
      <c r="I22" s="7"/>
      <c r="J22" s="15">
        <v>5.33</v>
      </c>
      <c r="K22" s="15">
        <v>0.6603875112844364</v>
      </c>
      <c r="L22" s="15">
        <v>77634161</v>
      </c>
      <c r="M22" s="7"/>
      <c r="N22" s="15">
        <v>92970.97</v>
      </c>
      <c r="O22" s="7"/>
      <c r="P22" s="15">
        <v>44.97316126292143</v>
      </c>
      <c r="Q22" s="15">
        <v>12.690237429995072</v>
      </c>
      <c r="R22" s="7"/>
    </row>
    <row r="23" spans="1:18" x14ac:dyDescent="0.2">
      <c r="A23" s="16"/>
      <c r="B23" s="16" t="s">
        <v>132</v>
      </c>
      <c r="C23" s="17" t="s">
        <v>133</v>
      </c>
      <c r="D23" s="17" t="s">
        <v>118</v>
      </c>
      <c r="E23" s="17" t="s">
        <v>119</v>
      </c>
      <c r="F23" s="16" t="s">
        <v>1717</v>
      </c>
      <c r="G23" s="16"/>
      <c r="H23" s="18">
        <v>8.44</v>
      </c>
      <c r="I23" s="16" t="s">
        <v>81</v>
      </c>
      <c r="J23" s="18">
        <v>1.75</v>
      </c>
      <c r="K23" s="18">
        <v>1.63</v>
      </c>
      <c r="L23" s="18">
        <v>1057924</v>
      </c>
      <c r="M23" s="18">
        <v>102.48</v>
      </c>
      <c r="N23" s="18">
        <v>1084.1600000000001</v>
      </c>
      <c r="O23" s="18">
        <v>0.01</v>
      </c>
      <c r="P23" s="18">
        <v>0.52444437779673481</v>
      </c>
      <c r="Q23" s="18">
        <v>0.1479843419091299</v>
      </c>
      <c r="R23" s="16"/>
    </row>
    <row r="24" spans="1:18" x14ac:dyDescent="0.2">
      <c r="A24" s="16"/>
      <c r="B24" s="16" t="s">
        <v>134</v>
      </c>
      <c r="C24" s="17" t="s">
        <v>135</v>
      </c>
      <c r="D24" s="17" t="s">
        <v>118</v>
      </c>
      <c r="E24" s="17" t="s">
        <v>119</v>
      </c>
      <c r="F24" s="16" t="s">
        <v>1717</v>
      </c>
      <c r="G24" s="16"/>
      <c r="H24" s="18">
        <v>2.85</v>
      </c>
      <c r="I24" s="16" t="s">
        <v>81</v>
      </c>
      <c r="J24" s="18">
        <v>2.25</v>
      </c>
      <c r="K24" s="18">
        <v>0.36</v>
      </c>
      <c r="L24" s="18">
        <v>2200800</v>
      </c>
      <c r="M24" s="18">
        <v>105.66</v>
      </c>
      <c r="N24" s="18">
        <v>2325.36</v>
      </c>
      <c r="O24" s="18">
        <v>0.01</v>
      </c>
      <c r="P24" s="18">
        <v>1.1248542450869017</v>
      </c>
      <c r="Q24" s="18">
        <v>0.31740413712165572</v>
      </c>
      <c r="R24" s="16"/>
    </row>
    <row r="25" spans="1:18" x14ac:dyDescent="0.2">
      <c r="A25" s="16"/>
      <c r="B25" s="16" t="s">
        <v>136</v>
      </c>
      <c r="C25" s="17" t="s">
        <v>137</v>
      </c>
      <c r="D25" s="17" t="s">
        <v>118</v>
      </c>
      <c r="E25" s="17" t="s">
        <v>119</v>
      </c>
      <c r="F25" s="16" t="s">
        <v>1717</v>
      </c>
      <c r="G25" s="16"/>
      <c r="H25" s="18">
        <v>0.66</v>
      </c>
      <c r="I25" s="16" t="s">
        <v>81</v>
      </c>
      <c r="J25" s="18">
        <v>5.5</v>
      </c>
      <c r="K25" s="18">
        <v>0.09</v>
      </c>
      <c r="L25" s="18">
        <v>10220415</v>
      </c>
      <c r="M25" s="18">
        <v>105.44</v>
      </c>
      <c r="N25" s="18">
        <v>10776.41</v>
      </c>
      <c r="O25" s="18">
        <v>0.06</v>
      </c>
      <c r="P25" s="18">
        <v>5.2129091991334402</v>
      </c>
      <c r="Q25" s="18">
        <v>1.470945194429758</v>
      </c>
      <c r="R25" s="16"/>
    </row>
    <row r="26" spans="1:18" x14ac:dyDescent="0.2">
      <c r="A26" s="16"/>
      <c r="B26" s="16" t="s">
        <v>138</v>
      </c>
      <c r="C26" s="17" t="s">
        <v>139</v>
      </c>
      <c r="D26" s="17" t="s">
        <v>118</v>
      </c>
      <c r="E26" s="17" t="s">
        <v>119</v>
      </c>
      <c r="F26" s="16" t="s">
        <v>1717</v>
      </c>
      <c r="G26" s="16"/>
      <c r="H26" s="18">
        <v>2.5099999999999998</v>
      </c>
      <c r="I26" s="16" t="s">
        <v>81</v>
      </c>
      <c r="J26" s="18">
        <v>6</v>
      </c>
      <c r="K26" s="18">
        <v>0.28999999999999998</v>
      </c>
      <c r="L26" s="18">
        <v>18148971</v>
      </c>
      <c r="M26" s="18">
        <v>117.15</v>
      </c>
      <c r="N26" s="18">
        <v>21261.52</v>
      </c>
      <c r="O26" s="18">
        <v>0.1</v>
      </c>
      <c r="P26" s="18">
        <v>10.284906865603631</v>
      </c>
      <c r="Q26" s="18">
        <v>2.9021288787520323</v>
      </c>
      <c r="R26" s="16"/>
    </row>
    <row r="27" spans="1:18" x14ac:dyDescent="0.2">
      <c r="A27" s="16"/>
      <c r="B27" s="16" t="s">
        <v>140</v>
      </c>
      <c r="C27" s="17" t="s">
        <v>141</v>
      </c>
      <c r="D27" s="17" t="s">
        <v>118</v>
      </c>
      <c r="E27" s="17" t="s">
        <v>119</v>
      </c>
      <c r="F27" s="16" t="s">
        <v>1717</v>
      </c>
      <c r="G27" s="16"/>
      <c r="H27" s="18">
        <v>3.33</v>
      </c>
      <c r="I27" s="16" t="s">
        <v>81</v>
      </c>
      <c r="J27" s="18">
        <v>5</v>
      </c>
      <c r="K27" s="18">
        <v>0.49</v>
      </c>
      <c r="L27" s="18">
        <v>19029170</v>
      </c>
      <c r="M27" s="18">
        <v>118.08</v>
      </c>
      <c r="N27" s="18">
        <v>22469.64</v>
      </c>
      <c r="O27" s="18">
        <v>0.11</v>
      </c>
      <c r="P27" s="18">
        <v>10.869314832789094</v>
      </c>
      <c r="Q27" s="18">
        <v>3.0670333606986619</v>
      </c>
      <c r="R27" s="16"/>
    </row>
    <row r="28" spans="1:18" x14ac:dyDescent="0.2">
      <c r="A28" s="16"/>
      <c r="B28" s="16" t="s">
        <v>142</v>
      </c>
      <c r="C28" s="17" t="s">
        <v>143</v>
      </c>
      <c r="D28" s="17" t="s">
        <v>118</v>
      </c>
      <c r="E28" s="17" t="s">
        <v>119</v>
      </c>
      <c r="F28" s="16" t="s">
        <v>1717</v>
      </c>
      <c r="G28" s="16"/>
      <c r="H28" s="18">
        <v>6.9</v>
      </c>
      <c r="I28" s="16" t="s">
        <v>81</v>
      </c>
      <c r="J28" s="18">
        <v>3.75</v>
      </c>
      <c r="K28" s="18">
        <v>1.37</v>
      </c>
      <c r="L28" s="18">
        <v>2578780</v>
      </c>
      <c r="M28" s="18">
        <v>118.33</v>
      </c>
      <c r="N28" s="18">
        <v>3051.47</v>
      </c>
      <c r="O28" s="18">
        <v>0.02</v>
      </c>
      <c r="P28" s="18">
        <v>1.4760978873186634</v>
      </c>
      <c r="Q28" s="18">
        <v>0.4165158092951709</v>
      </c>
      <c r="R28" s="16"/>
    </row>
    <row r="29" spans="1:18" x14ac:dyDescent="0.2">
      <c r="A29" s="16"/>
      <c r="B29" s="16" t="s">
        <v>144</v>
      </c>
      <c r="C29" s="17" t="s">
        <v>145</v>
      </c>
      <c r="D29" s="17" t="s">
        <v>118</v>
      </c>
      <c r="E29" s="17" t="s">
        <v>119</v>
      </c>
      <c r="F29" s="16" t="s">
        <v>1717</v>
      </c>
      <c r="G29" s="16"/>
      <c r="H29" s="18">
        <v>6.03</v>
      </c>
      <c r="I29" s="16" t="s">
        <v>81</v>
      </c>
      <c r="J29" s="18">
        <v>4.25</v>
      </c>
      <c r="K29" s="18">
        <v>1.17</v>
      </c>
      <c r="L29" s="18">
        <v>1073547</v>
      </c>
      <c r="M29" s="18">
        <v>120.93</v>
      </c>
      <c r="N29" s="18">
        <v>1298.24</v>
      </c>
      <c r="O29" s="18">
        <v>0.01</v>
      </c>
      <c r="P29" s="18">
        <v>0.62800201910311482</v>
      </c>
      <c r="Q29" s="18">
        <v>0.17720557117040731</v>
      </c>
      <c r="R29" s="16"/>
    </row>
    <row r="30" spans="1:18" x14ac:dyDescent="0.2">
      <c r="A30" s="16"/>
      <c r="B30" s="16" t="s">
        <v>146</v>
      </c>
      <c r="C30" s="17" t="s">
        <v>147</v>
      </c>
      <c r="D30" s="17" t="s">
        <v>118</v>
      </c>
      <c r="E30" s="17" t="s">
        <v>119</v>
      </c>
      <c r="F30" s="16" t="s">
        <v>1717</v>
      </c>
      <c r="G30" s="16"/>
      <c r="H30" s="18">
        <v>4.95</v>
      </c>
      <c r="I30" s="16" t="s">
        <v>81</v>
      </c>
      <c r="J30" s="18">
        <v>5.5</v>
      </c>
      <c r="K30" s="18">
        <v>0.89</v>
      </c>
      <c r="L30" s="18">
        <v>18573970</v>
      </c>
      <c r="M30" s="18">
        <v>127.28</v>
      </c>
      <c r="N30" s="18">
        <v>23640.95</v>
      </c>
      <c r="O30" s="18">
        <v>0.1</v>
      </c>
      <c r="P30" s="18">
        <v>11.435916574374371</v>
      </c>
      <c r="Q30" s="18">
        <v>3.2269133964144077</v>
      </c>
      <c r="R30" s="16"/>
    </row>
    <row r="31" spans="1:18" x14ac:dyDescent="0.2">
      <c r="A31" s="16"/>
      <c r="B31" s="16" t="s">
        <v>148</v>
      </c>
      <c r="C31" s="17" t="s">
        <v>149</v>
      </c>
      <c r="D31" s="17" t="s">
        <v>118</v>
      </c>
      <c r="E31" s="17" t="s">
        <v>119</v>
      </c>
      <c r="F31" s="16" t="s">
        <v>1717</v>
      </c>
      <c r="G31" s="16"/>
      <c r="H31" s="18">
        <v>8.1199999999999992</v>
      </c>
      <c r="I31" s="16" t="s">
        <v>81</v>
      </c>
      <c r="J31" s="18">
        <v>6.25</v>
      </c>
      <c r="K31" s="18">
        <v>1.68</v>
      </c>
      <c r="L31" s="18">
        <v>3489384</v>
      </c>
      <c r="M31" s="18">
        <v>147.25</v>
      </c>
      <c r="N31" s="18">
        <v>5138.12</v>
      </c>
      <c r="O31" s="18">
        <v>0.02</v>
      </c>
      <c r="P31" s="18">
        <v>2.4854801380284819</v>
      </c>
      <c r="Q31" s="18">
        <v>0.70133680162534906</v>
      </c>
      <c r="R31" s="16"/>
    </row>
    <row r="32" spans="1:18" x14ac:dyDescent="0.2">
      <c r="A32" s="16"/>
      <c r="B32" s="16" t="s">
        <v>150</v>
      </c>
      <c r="C32" s="17" t="s">
        <v>151</v>
      </c>
      <c r="D32" s="17" t="s">
        <v>118</v>
      </c>
      <c r="E32" s="17" t="s">
        <v>119</v>
      </c>
      <c r="F32" s="16" t="s">
        <v>1717</v>
      </c>
      <c r="G32" s="16"/>
      <c r="H32" s="18">
        <v>16.190000000000001</v>
      </c>
      <c r="I32" s="16" t="s">
        <v>81</v>
      </c>
      <c r="J32" s="18">
        <v>5.5</v>
      </c>
      <c r="K32" s="18">
        <v>2.74</v>
      </c>
      <c r="L32" s="18">
        <v>1261200</v>
      </c>
      <c r="M32" s="18">
        <v>152.63999999999999</v>
      </c>
      <c r="N32" s="18">
        <v>1925.1</v>
      </c>
      <c r="O32" s="18">
        <v>0.01</v>
      </c>
      <c r="P32" s="18">
        <v>0.93123512368699646</v>
      </c>
      <c r="Q32" s="18">
        <v>0.2627699385784994</v>
      </c>
      <c r="R32" s="16"/>
    </row>
    <row r="33" spans="1:18" x14ac:dyDescent="0.2">
      <c r="A33" s="7"/>
      <c r="B33" s="7" t="s">
        <v>152</v>
      </c>
      <c r="C33" s="7"/>
      <c r="D33" s="7"/>
      <c r="E33" s="7"/>
      <c r="F33" s="7"/>
      <c r="G33" s="7"/>
      <c r="H33" s="15">
        <v>0</v>
      </c>
      <c r="I33" s="7"/>
      <c r="J33" s="15">
        <v>0</v>
      </c>
      <c r="K33" s="15">
        <v>0</v>
      </c>
      <c r="L33" s="15">
        <v>0</v>
      </c>
      <c r="M33" s="7"/>
      <c r="N33" s="15">
        <v>0</v>
      </c>
      <c r="O33" s="7"/>
      <c r="P33" s="15">
        <v>0</v>
      </c>
      <c r="Q33" s="15">
        <v>0</v>
      </c>
      <c r="R33" s="7"/>
    </row>
    <row r="34" spans="1:18" x14ac:dyDescent="0.2">
      <c r="A34" s="7"/>
      <c r="B34" s="7" t="s">
        <v>92</v>
      </c>
      <c r="C34" s="7"/>
      <c r="D34" s="7"/>
      <c r="E34" s="7"/>
      <c r="F34" s="7"/>
      <c r="G34" s="7"/>
      <c r="H34" s="15">
        <v>0</v>
      </c>
      <c r="I34" s="7"/>
      <c r="J34" s="15">
        <v>0</v>
      </c>
      <c r="K34" s="15">
        <v>0</v>
      </c>
      <c r="L34" s="15">
        <v>0</v>
      </c>
      <c r="M34" s="7"/>
      <c r="N34" s="15">
        <v>0</v>
      </c>
      <c r="O34" s="7"/>
      <c r="P34" s="15">
        <v>0</v>
      </c>
      <c r="Q34" s="15">
        <v>0</v>
      </c>
      <c r="R34" s="7"/>
    </row>
    <row r="35" spans="1:18" x14ac:dyDescent="0.2">
      <c r="A35" s="7"/>
      <c r="B35" s="7" t="s">
        <v>153</v>
      </c>
      <c r="C35" s="7"/>
      <c r="D35" s="7"/>
      <c r="E35" s="7"/>
      <c r="F35" s="7"/>
      <c r="G35" s="7"/>
      <c r="H35" s="15">
        <v>0</v>
      </c>
      <c r="I35" s="7"/>
      <c r="J35" s="15">
        <v>0</v>
      </c>
      <c r="K35" s="15">
        <v>0</v>
      </c>
      <c r="L35" s="15">
        <v>0</v>
      </c>
      <c r="M35" s="7"/>
      <c r="N35" s="15">
        <v>0</v>
      </c>
      <c r="O35" s="7"/>
      <c r="P35" s="15">
        <v>0</v>
      </c>
      <c r="Q35" s="15">
        <v>0</v>
      </c>
      <c r="R35" s="7"/>
    </row>
    <row r="36" spans="1:18" x14ac:dyDescent="0.2">
      <c r="A36" s="7"/>
      <c r="B36" s="7" t="s">
        <v>154</v>
      </c>
      <c r="C36" s="7"/>
      <c r="D36" s="7"/>
      <c r="E36" s="7"/>
      <c r="F36" s="7"/>
      <c r="G36" s="7"/>
      <c r="H36" s="15">
        <v>0</v>
      </c>
      <c r="I36" s="7"/>
      <c r="J36" s="15">
        <v>0</v>
      </c>
      <c r="K36" s="15">
        <v>0</v>
      </c>
      <c r="L36" s="15">
        <v>0</v>
      </c>
      <c r="M36" s="7"/>
      <c r="N36" s="15">
        <v>0</v>
      </c>
      <c r="O36" s="7"/>
      <c r="P36" s="15">
        <v>0</v>
      </c>
      <c r="Q36" s="15">
        <v>0</v>
      </c>
      <c r="R36" s="7"/>
    </row>
    <row r="37" spans="1:18" x14ac:dyDescent="0.2">
      <c r="A37" s="13"/>
      <c r="B37" s="19" t="s">
        <v>95</v>
      </c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</row>
    <row r="38" spans="1:18" x14ac:dyDescent="0.2">
      <c r="A38" s="13"/>
      <c r="B38" s="19" t="s">
        <v>155</v>
      </c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</row>
    <row r="39" spans="1:18" x14ac:dyDescent="0.2">
      <c r="A39" s="3" t="s">
        <v>54</v>
      </c>
      <c r="B39" s="3" t="s">
        <v>55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8"/>
  <sheetViews>
    <sheetView rightToLeft="1" zoomScaleNormal="100" workbookViewId="0">
      <selection activeCell="L36" sqref="L36"/>
    </sheetView>
  </sheetViews>
  <sheetFormatPr defaultRowHeight="12.75" x14ac:dyDescent="0.2"/>
  <cols>
    <col min="1" max="1" width="2" style="1"/>
    <col min="2" max="2" width="35" style="1"/>
    <col min="3" max="3" width="11" style="1"/>
    <col min="4" max="4" width="10" style="1"/>
    <col min="5" max="5" width="7" style="1"/>
    <col min="6" max="6" width="9" style="1"/>
    <col min="7" max="7" width="13" style="1"/>
    <col min="8" max="8" width="6" style="1"/>
    <col min="9" max="9" width="10" style="1"/>
    <col min="10" max="10" width="13" style="1"/>
    <col min="11" max="11" width="16" style="1"/>
    <col min="12" max="12" width="12.85546875" style="1" bestFit="1" customWidth="1"/>
    <col min="13" max="13" width="13.140625" style="1" bestFit="1" customWidth="1"/>
    <col min="14" max="14" width="22" style="1"/>
    <col min="15" max="15" width="24" style="1"/>
    <col min="16" max="16" width="23" style="1"/>
  </cols>
  <sheetData>
    <row r="2" spans="1:16" x14ac:dyDescent="0.2">
      <c r="B2" s="2" t="s">
        <v>0</v>
      </c>
    </row>
    <row r="3" spans="1:16" x14ac:dyDescent="0.2">
      <c r="B3" s="3" t="s">
        <v>1</v>
      </c>
    </row>
    <row r="4" spans="1:16" x14ac:dyDescent="0.2">
      <c r="B4" s="3" t="s">
        <v>2</v>
      </c>
    </row>
    <row r="5" spans="1:16" x14ac:dyDescent="0.2">
      <c r="B5" s="3" t="s">
        <v>3</v>
      </c>
    </row>
    <row r="6" spans="1:16" x14ac:dyDescent="0.2">
      <c r="A6" s="4"/>
      <c r="B6" s="12" t="s">
        <v>1699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</row>
    <row r="7" spans="1:16" x14ac:dyDescent="0.2">
      <c r="A7" s="4"/>
      <c r="B7" s="4" t="s">
        <v>168</v>
      </c>
      <c r="C7" s="4" t="s">
        <v>58</v>
      </c>
      <c r="D7" s="4" t="s">
        <v>158</v>
      </c>
      <c r="E7" s="4" t="s">
        <v>60</v>
      </c>
      <c r="F7" s="4" t="s">
        <v>61</v>
      </c>
      <c r="G7" s="4" t="s">
        <v>99</v>
      </c>
      <c r="H7" s="4" t="s">
        <v>100</v>
      </c>
      <c r="I7" s="4" t="s">
        <v>62</v>
      </c>
      <c r="J7" s="4" t="s">
        <v>63</v>
      </c>
      <c r="K7" s="4" t="s">
        <v>1690</v>
      </c>
      <c r="L7" s="4" t="s">
        <v>101</v>
      </c>
      <c r="M7" s="4" t="s">
        <v>1691</v>
      </c>
      <c r="N7" s="4" t="s">
        <v>103</v>
      </c>
      <c r="O7" s="4" t="s">
        <v>66</v>
      </c>
      <c r="P7" s="4" t="s">
        <v>104</v>
      </c>
    </row>
    <row r="8" spans="1:16" x14ac:dyDescent="0.2">
      <c r="A8" s="4"/>
      <c r="B8" s="4"/>
      <c r="C8" s="4"/>
      <c r="D8" s="4"/>
      <c r="E8" s="4"/>
      <c r="F8" s="4"/>
      <c r="G8" s="4" t="s">
        <v>1192</v>
      </c>
      <c r="H8" s="4" t="s">
        <v>105</v>
      </c>
      <c r="I8" s="4"/>
      <c r="J8" s="4" t="s">
        <v>8</v>
      </c>
      <c r="K8" s="4" t="s">
        <v>8</v>
      </c>
      <c r="L8" s="4" t="s">
        <v>106</v>
      </c>
      <c r="M8" s="4" t="s">
        <v>7</v>
      </c>
      <c r="N8" s="4" t="s">
        <v>8</v>
      </c>
      <c r="O8" s="4" t="s">
        <v>8</v>
      </c>
      <c r="P8" s="4" t="s">
        <v>8</v>
      </c>
    </row>
    <row r="9" spans="1:16" x14ac:dyDescent="0.2">
      <c r="A9" s="4"/>
      <c r="B9" s="4"/>
      <c r="C9" s="12" t="s">
        <v>9</v>
      </c>
      <c r="D9" s="12" t="s">
        <v>10</v>
      </c>
      <c r="E9" s="12" t="s">
        <v>67</v>
      </c>
      <c r="F9" s="12" t="s">
        <v>68</v>
      </c>
      <c r="G9" s="12" t="s">
        <v>69</v>
      </c>
      <c r="H9" s="12" t="s">
        <v>70</v>
      </c>
      <c r="I9" s="12" t="s">
        <v>71</v>
      </c>
      <c r="J9" s="12" t="s">
        <v>72</v>
      </c>
      <c r="K9" s="12" t="s">
        <v>73</v>
      </c>
      <c r="L9" s="12" t="s">
        <v>108</v>
      </c>
      <c r="M9" s="12" t="s">
        <v>109</v>
      </c>
      <c r="N9" s="12" t="s">
        <v>110</v>
      </c>
      <c r="O9" s="12" t="s">
        <v>111</v>
      </c>
      <c r="P9" s="12" t="s">
        <v>112</v>
      </c>
    </row>
    <row r="10" spans="1:16" x14ac:dyDescent="0.2">
      <c r="A10" s="13"/>
      <c r="B10" s="13" t="s">
        <v>1700</v>
      </c>
      <c r="C10" s="13"/>
      <c r="D10" s="13"/>
      <c r="E10" s="13"/>
      <c r="F10" s="13"/>
      <c r="G10" s="13"/>
      <c r="H10" s="34">
        <v>4.0237998110988142</v>
      </c>
      <c r="I10" s="13"/>
      <c r="J10" s="34">
        <v>5.65</v>
      </c>
      <c r="K10" s="34">
        <v>5.76</v>
      </c>
      <c r="L10" s="33">
        <v>3128852.11</v>
      </c>
      <c r="M10" s="33">
        <v>3451.54</v>
      </c>
      <c r="N10" s="13"/>
      <c r="O10" s="33">
        <v>100</v>
      </c>
      <c r="P10" s="33">
        <v>0.47112407345137081</v>
      </c>
    </row>
    <row r="11" spans="1:16" x14ac:dyDescent="0.2">
      <c r="A11" s="7"/>
      <c r="B11" s="7" t="s">
        <v>1696</v>
      </c>
      <c r="C11" s="7"/>
      <c r="D11" s="7"/>
      <c r="E11" s="7"/>
      <c r="F11" s="7"/>
      <c r="G11" s="7"/>
      <c r="H11" s="32">
        <v>4.0237998110988142</v>
      </c>
      <c r="I11" s="7"/>
      <c r="J11" s="32">
        <v>5.65</v>
      </c>
      <c r="K11" s="32">
        <v>5.76</v>
      </c>
      <c r="L11" s="32">
        <v>3128852.11</v>
      </c>
      <c r="M11" s="32">
        <v>3451.54</v>
      </c>
      <c r="N11" s="7"/>
      <c r="O11" s="35">
        <v>100</v>
      </c>
      <c r="P11" s="35">
        <v>0.47112407345137081</v>
      </c>
    </row>
    <row r="12" spans="1:16" x14ac:dyDescent="0.2">
      <c r="A12" s="7"/>
      <c r="B12" s="7" t="s">
        <v>1697</v>
      </c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</row>
    <row r="13" spans="1:16" x14ac:dyDescent="0.2">
      <c r="A13" s="7"/>
      <c r="B13" s="7" t="s">
        <v>1698</v>
      </c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</row>
    <row r="14" spans="1:16" x14ac:dyDescent="0.2">
      <c r="A14" s="7"/>
      <c r="B14" s="7" t="s">
        <v>1628</v>
      </c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</row>
    <row r="15" spans="1:16" x14ac:dyDescent="0.2">
      <c r="A15" s="7"/>
      <c r="B15" s="7" t="s">
        <v>1004</v>
      </c>
      <c r="C15" s="7"/>
      <c r="D15" s="7"/>
      <c r="E15" s="7"/>
      <c r="F15" s="7"/>
      <c r="G15" s="7"/>
      <c r="H15" s="32">
        <v>4.0237998110988142</v>
      </c>
      <c r="I15" s="7"/>
      <c r="J15" s="32">
        <v>5.65</v>
      </c>
      <c r="K15" s="32">
        <v>5.76</v>
      </c>
      <c r="L15" s="32">
        <v>3128852.11</v>
      </c>
      <c r="M15" s="32">
        <v>3451.54</v>
      </c>
      <c r="N15" s="7"/>
      <c r="O15" s="7"/>
      <c r="P15" s="7"/>
    </row>
    <row r="16" spans="1:16" s="31" customFormat="1" x14ac:dyDescent="0.2">
      <c r="A16" s="24"/>
      <c r="B16" s="36" t="s">
        <v>1542</v>
      </c>
      <c r="C16" s="36">
        <v>1002618741</v>
      </c>
      <c r="D16" s="36" t="s">
        <v>1722</v>
      </c>
      <c r="E16" s="36" t="s">
        <v>216</v>
      </c>
      <c r="F16" s="36" t="s">
        <v>1717</v>
      </c>
      <c r="G16" s="37">
        <v>40010</v>
      </c>
      <c r="H16" s="36">
        <v>2.5</v>
      </c>
      <c r="I16" s="36" t="s">
        <v>81</v>
      </c>
      <c r="J16" s="36">
        <v>5.65</v>
      </c>
      <c r="K16" s="36">
        <v>5.76</v>
      </c>
      <c r="L16" s="38">
        <v>646352.11</v>
      </c>
      <c r="M16" s="38">
        <v>712.24</v>
      </c>
      <c r="N16" s="24"/>
      <c r="O16" s="39">
        <v>20.635426505270114</v>
      </c>
      <c r="P16" s="39">
        <v>9.721846192569239E-2</v>
      </c>
    </row>
    <row r="17" spans="1:16" s="31" customFormat="1" x14ac:dyDescent="0.2">
      <c r="A17" s="24"/>
      <c r="B17" s="36" t="s">
        <v>1542</v>
      </c>
      <c r="C17" s="36">
        <v>1002619571</v>
      </c>
      <c r="D17" s="36" t="s">
        <v>1722</v>
      </c>
      <c r="E17" s="36" t="s">
        <v>216</v>
      </c>
      <c r="F17" s="36" t="s">
        <v>1717</v>
      </c>
      <c r="G17" s="37">
        <v>40010</v>
      </c>
      <c r="H17" s="36">
        <v>4.42</v>
      </c>
      <c r="I17" s="36" t="s">
        <v>81</v>
      </c>
      <c r="J17" s="36">
        <v>5.65</v>
      </c>
      <c r="K17" s="36">
        <v>5.76</v>
      </c>
      <c r="L17" s="38">
        <v>2482500</v>
      </c>
      <c r="M17" s="38">
        <v>2739.3</v>
      </c>
      <c r="N17" s="24"/>
      <c r="O17" s="39">
        <v>79.364573494729896</v>
      </c>
      <c r="P17" s="39">
        <v>0.37390561152567842</v>
      </c>
    </row>
    <row r="18" spans="1:16" x14ac:dyDescent="0.2">
      <c r="A18" s="3" t="s">
        <v>1449</v>
      </c>
      <c r="B18" s="3" t="s">
        <v>55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21"/>
  <sheetViews>
    <sheetView rightToLeft="1" zoomScaleNormal="100" workbookViewId="0">
      <selection activeCell="A17" sqref="A17:XFD17"/>
    </sheetView>
  </sheetViews>
  <sheetFormatPr defaultRowHeight="12.75" x14ac:dyDescent="0.2"/>
  <cols>
    <col min="1" max="1" width="2" style="1"/>
    <col min="2" max="2" width="34" style="1"/>
    <col min="3" max="5" width="11" style="1"/>
    <col min="6" max="6" width="12" style="1"/>
    <col min="7" max="7" width="10" style="1"/>
    <col min="8" max="8" width="7" style="1"/>
    <col min="9" max="9" width="9" style="1"/>
    <col min="10" max="10" width="13" style="1"/>
    <col min="11" max="11" width="6" style="1"/>
    <col min="12" max="12" width="10" style="1"/>
    <col min="13" max="13" width="13" style="1"/>
    <col min="14" max="14" width="14" style="1"/>
    <col min="15" max="15" width="10" style="1"/>
    <col min="16" max="16" width="8" style="1"/>
    <col min="17" max="17" width="10" style="1"/>
    <col min="18" max="18" width="22" style="1"/>
    <col min="19" max="19" width="24" style="1"/>
    <col min="20" max="20" width="23" style="1"/>
    <col min="21" max="21" width="2" style="1"/>
  </cols>
  <sheetData>
    <row r="2" spans="1:21" x14ac:dyDescent="0.2">
      <c r="B2" s="2" t="s">
        <v>0</v>
      </c>
    </row>
    <row r="3" spans="1:21" x14ac:dyDescent="0.2">
      <c r="B3" s="3" t="s">
        <v>1</v>
      </c>
    </row>
    <row r="4" spans="1:21" x14ac:dyDescent="0.2">
      <c r="B4" s="3" t="s">
        <v>2</v>
      </c>
    </row>
    <row r="5" spans="1:21" x14ac:dyDescent="0.2">
      <c r="B5" s="3" t="s">
        <v>3</v>
      </c>
    </row>
    <row r="6" spans="1:21" x14ac:dyDescent="0.2">
      <c r="A6" s="4"/>
      <c r="B6" s="12" t="s">
        <v>96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</row>
    <row r="7" spans="1:21" x14ac:dyDescent="0.2">
      <c r="A7" s="4"/>
      <c r="B7" s="12" t="s">
        <v>156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</row>
    <row r="8" spans="1:21" x14ac:dyDescent="0.2">
      <c r="A8" s="4"/>
      <c r="B8" s="4" t="s">
        <v>57</v>
      </c>
      <c r="C8" s="4" t="s">
        <v>58</v>
      </c>
      <c r="D8" s="4" t="s">
        <v>98</v>
      </c>
      <c r="E8" s="4" t="s">
        <v>157</v>
      </c>
      <c r="F8" s="4" t="s">
        <v>59</v>
      </c>
      <c r="G8" s="4" t="s">
        <v>158</v>
      </c>
      <c r="H8" s="4" t="s">
        <v>60</v>
      </c>
      <c r="I8" s="4" t="s">
        <v>61</v>
      </c>
      <c r="J8" s="4" t="s">
        <v>99</v>
      </c>
      <c r="K8" s="4" t="s">
        <v>100</v>
      </c>
      <c r="L8" s="4" t="s">
        <v>62</v>
      </c>
      <c r="M8" s="4" t="s">
        <v>63</v>
      </c>
      <c r="N8" s="4" t="s">
        <v>64</v>
      </c>
      <c r="O8" s="4" t="s">
        <v>101</v>
      </c>
      <c r="P8" s="4" t="s">
        <v>102</v>
      </c>
      <c r="Q8" s="4" t="s">
        <v>65</v>
      </c>
      <c r="R8" s="4" t="s">
        <v>103</v>
      </c>
      <c r="S8" s="4" t="s">
        <v>66</v>
      </c>
      <c r="T8" s="4" t="s">
        <v>104</v>
      </c>
      <c r="U8" s="4"/>
    </row>
    <row r="9" spans="1:21" x14ac:dyDescent="0.2">
      <c r="A9" s="4"/>
      <c r="B9" s="4"/>
      <c r="C9" s="4"/>
      <c r="D9" s="4"/>
      <c r="E9" s="4"/>
      <c r="F9" s="4"/>
      <c r="G9" s="4"/>
      <c r="H9" s="4"/>
      <c r="I9" s="4"/>
      <c r="J9" s="4"/>
      <c r="K9" s="4" t="s">
        <v>105</v>
      </c>
      <c r="L9" s="4"/>
      <c r="M9" s="4" t="s">
        <v>8</v>
      </c>
      <c r="N9" s="4" t="s">
        <v>8</v>
      </c>
      <c r="O9" s="4" t="s">
        <v>106</v>
      </c>
      <c r="P9" s="4" t="s">
        <v>107</v>
      </c>
      <c r="Q9" s="4" t="s">
        <v>7</v>
      </c>
      <c r="R9" s="4" t="s">
        <v>8</v>
      </c>
      <c r="S9" s="4" t="s">
        <v>8</v>
      </c>
      <c r="T9" s="4" t="s">
        <v>8</v>
      </c>
      <c r="U9" s="4"/>
    </row>
    <row r="10" spans="1:21" x14ac:dyDescent="0.2">
      <c r="A10" s="4"/>
      <c r="B10" s="4"/>
      <c r="C10" s="12" t="s">
        <v>9</v>
      </c>
      <c r="D10" s="12" t="s">
        <v>10</v>
      </c>
      <c r="E10" s="12" t="s">
        <v>67</v>
      </c>
      <c r="F10" s="12" t="s">
        <v>68</v>
      </c>
      <c r="G10" s="12" t="s">
        <v>69</v>
      </c>
      <c r="H10" s="12" t="s">
        <v>70</v>
      </c>
      <c r="I10" s="12" t="s">
        <v>71</v>
      </c>
      <c r="J10" s="12" t="s">
        <v>72</v>
      </c>
      <c r="K10" s="12" t="s">
        <v>73</v>
      </c>
      <c r="L10" s="12" t="s">
        <v>108</v>
      </c>
      <c r="M10" s="12" t="s">
        <v>109</v>
      </c>
      <c r="N10" s="12" t="s">
        <v>110</v>
      </c>
      <c r="O10" s="12" t="s">
        <v>111</v>
      </c>
      <c r="P10" s="12" t="s">
        <v>112</v>
      </c>
      <c r="Q10" s="12" t="s">
        <v>113</v>
      </c>
      <c r="R10" s="12" t="s">
        <v>159</v>
      </c>
      <c r="S10" s="12" t="s">
        <v>160</v>
      </c>
      <c r="T10" s="12" t="s">
        <v>161</v>
      </c>
      <c r="U10" s="4"/>
    </row>
    <row r="11" spans="1:21" x14ac:dyDescent="0.2">
      <c r="A11" s="13"/>
      <c r="B11" s="13" t="s">
        <v>162</v>
      </c>
      <c r="C11" s="13"/>
      <c r="D11" s="13"/>
      <c r="E11" s="13"/>
      <c r="F11" s="13"/>
      <c r="G11" s="13"/>
      <c r="H11" s="13"/>
      <c r="I11" s="13"/>
      <c r="J11" s="13"/>
      <c r="K11" s="14">
        <v>0</v>
      </c>
      <c r="L11" s="13"/>
      <c r="M11" s="14">
        <v>0</v>
      </c>
      <c r="N11" s="14">
        <v>0</v>
      </c>
      <c r="O11" s="14">
        <v>0</v>
      </c>
      <c r="P11" s="13"/>
      <c r="Q11" s="14">
        <v>0</v>
      </c>
      <c r="R11" s="13"/>
      <c r="S11" s="14">
        <v>0</v>
      </c>
      <c r="T11" s="14">
        <v>0</v>
      </c>
      <c r="U11" s="13"/>
    </row>
    <row r="12" spans="1:21" x14ac:dyDescent="0.2">
      <c r="A12" s="7"/>
      <c r="B12" s="7" t="s">
        <v>75</v>
      </c>
      <c r="C12" s="7"/>
      <c r="D12" s="7"/>
      <c r="E12" s="7"/>
      <c r="F12" s="7"/>
      <c r="G12" s="7"/>
      <c r="H12" s="7"/>
      <c r="I12" s="7"/>
      <c r="J12" s="7"/>
      <c r="K12" s="15">
        <v>0</v>
      </c>
      <c r="L12" s="7"/>
      <c r="M12" s="15">
        <v>0</v>
      </c>
      <c r="N12" s="15">
        <v>0</v>
      </c>
      <c r="O12" s="15">
        <v>0</v>
      </c>
      <c r="P12" s="7"/>
      <c r="Q12" s="15">
        <v>0</v>
      </c>
      <c r="R12" s="7"/>
      <c r="S12" s="15">
        <v>0</v>
      </c>
      <c r="T12" s="15">
        <v>0</v>
      </c>
      <c r="U12" s="7"/>
    </row>
    <row r="13" spans="1:21" x14ac:dyDescent="0.2">
      <c r="A13" s="7"/>
      <c r="B13" s="7" t="s">
        <v>163</v>
      </c>
      <c r="C13" s="7"/>
      <c r="D13" s="7"/>
      <c r="E13" s="7"/>
      <c r="F13" s="7"/>
      <c r="G13" s="7"/>
      <c r="H13" s="7"/>
      <c r="I13" s="7"/>
      <c r="J13" s="7"/>
      <c r="K13" s="15">
        <v>0</v>
      </c>
      <c r="L13" s="7"/>
      <c r="M13" s="15">
        <v>0</v>
      </c>
      <c r="N13" s="15">
        <v>0</v>
      </c>
      <c r="O13" s="15">
        <v>0</v>
      </c>
      <c r="P13" s="7"/>
      <c r="Q13" s="15">
        <v>0</v>
      </c>
      <c r="R13" s="7"/>
      <c r="S13" s="15">
        <v>0</v>
      </c>
      <c r="T13" s="15">
        <v>0</v>
      </c>
      <c r="U13" s="7"/>
    </row>
    <row r="14" spans="1:21" x14ac:dyDescent="0.2">
      <c r="A14" s="7"/>
      <c r="B14" s="7" t="s">
        <v>131</v>
      </c>
      <c r="C14" s="7"/>
      <c r="D14" s="7"/>
      <c r="E14" s="7"/>
      <c r="F14" s="7"/>
      <c r="G14" s="7"/>
      <c r="H14" s="7"/>
      <c r="I14" s="7"/>
      <c r="J14" s="7"/>
      <c r="K14" s="15">
        <v>0</v>
      </c>
      <c r="L14" s="7"/>
      <c r="M14" s="15">
        <v>0</v>
      </c>
      <c r="N14" s="15">
        <v>0</v>
      </c>
      <c r="O14" s="15">
        <v>0</v>
      </c>
      <c r="P14" s="7"/>
      <c r="Q14" s="15">
        <v>0</v>
      </c>
      <c r="R14" s="7"/>
      <c r="S14" s="15">
        <v>0</v>
      </c>
      <c r="T14" s="15">
        <v>0</v>
      </c>
      <c r="U14" s="7"/>
    </row>
    <row r="15" spans="1:21" x14ac:dyDescent="0.2">
      <c r="A15" s="7"/>
      <c r="B15" s="7" t="s">
        <v>164</v>
      </c>
      <c r="C15" s="7"/>
      <c r="D15" s="7"/>
      <c r="E15" s="7"/>
      <c r="F15" s="7"/>
      <c r="G15" s="7"/>
      <c r="H15" s="7"/>
      <c r="I15" s="7"/>
      <c r="J15" s="7"/>
      <c r="K15" s="15">
        <v>0</v>
      </c>
      <c r="L15" s="7"/>
      <c r="M15" s="15">
        <v>0</v>
      </c>
      <c r="N15" s="15">
        <v>0</v>
      </c>
      <c r="O15" s="15">
        <v>0</v>
      </c>
      <c r="P15" s="7"/>
      <c r="Q15" s="15">
        <v>0</v>
      </c>
      <c r="R15" s="7"/>
      <c r="S15" s="15">
        <v>0</v>
      </c>
      <c r="T15" s="15">
        <v>0</v>
      </c>
      <c r="U15" s="7"/>
    </row>
    <row r="16" spans="1:21" x14ac:dyDescent="0.2">
      <c r="A16" s="7"/>
      <c r="B16" s="7" t="s">
        <v>166</v>
      </c>
      <c r="C16" s="7"/>
      <c r="D16" s="7"/>
      <c r="E16" s="7"/>
      <c r="F16" s="7"/>
      <c r="G16" s="7"/>
      <c r="H16" s="7"/>
      <c r="I16" s="7"/>
      <c r="J16" s="7"/>
      <c r="K16" s="15">
        <v>0</v>
      </c>
      <c r="L16" s="7"/>
      <c r="M16" s="15">
        <v>0</v>
      </c>
      <c r="N16" s="15">
        <v>0</v>
      </c>
      <c r="O16" s="15">
        <v>0</v>
      </c>
      <c r="P16" s="7"/>
      <c r="Q16" s="15">
        <v>0</v>
      </c>
      <c r="R16" s="7"/>
      <c r="S16" s="15">
        <v>0</v>
      </c>
      <c r="T16" s="15">
        <v>0</v>
      </c>
      <c r="U16" s="7"/>
    </row>
    <row r="17" spans="1:21" x14ac:dyDescent="0.2">
      <c r="A17" s="7"/>
      <c r="B17" s="7" t="s">
        <v>165</v>
      </c>
      <c r="C17" s="7"/>
      <c r="D17" s="7"/>
      <c r="E17" s="7"/>
      <c r="F17" s="7"/>
      <c r="G17" s="7"/>
      <c r="H17" s="7"/>
      <c r="I17" s="7"/>
      <c r="J17" s="7"/>
      <c r="K17" s="15">
        <v>0</v>
      </c>
      <c r="L17" s="7"/>
      <c r="M17" s="15">
        <v>0</v>
      </c>
      <c r="N17" s="15">
        <v>0</v>
      </c>
      <c r="O17" s="15">
        <v>0</v>
      </c>
      <c r="P17" s="7"/>
      <c r="Q17" s="15">
        <v>0</v>
      </c>
      <c r="R17" s="7"/>
      <c r="S17" s="15">
        <v>0</v>
      </c>
      <c r="T17" s="15">
        <v>0</v>
      </c>
      <c r="U17" s="7"/>
    </row>
    <row r="18" spans="1:21" x14ac:dyDescent="0.2">
      <c r="A18" s="7"/>
      <c r="B18" s="7" t="s">
        <v>92</v>
      </c>
      <c r="C18" s="7"/>
      <c r="D18" s="7"/>
      <c r="E18" s="7"/>
      <c r="F18" s="7"/>
      <c r="G18" s="7"/>
      <c r="H18" s="7"/>
      <c r="I18" s="7"/>
      <c r="J18" s="7"/>
      <c r="K18" s="15">
        <v>0</v>
      </c>
      <c r="L18" s="7"/>
      <c r="M18" s="15">
        <v>0</v>
      </c>
      <c r="N18" s="15">
        <v>0</v>
      </c>
      <c r="O18" s="15">
        <v>0</v>
      </c>
      <c r="P18" s="7"/>
      <c r="Q18" s="15">
        <v>0</v>
      </c>
      <c r="R18" s="7"/>
      <c r="S18" s="15">
        <v>0</v>
      </c>
      <c r="T18" s="15">
        <v>0</v>
      </c>
      <c r="U18" s="7"/>
    </row>
    <row r="19" spans="1:21" x14ac:dyDescent="0.2">
      <c r="A19" s="13"/>
      <c r="B19" s="19" t="s">
        <v>95</v>
      </c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</row>
    <row r="20" spans="1:21" x14ac:dyDescent="0.2">
      <c r="A20" s="13"/>
      <c r="B20" s="19" t="s">
        <v>155</v>
      </c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</row>
    <row r="21" spans="1:21" x14ac:dyDescent="0.2">
      <c r="A21" s="3" t="s">
        <v>54</v>
      </c>
      <c r="B21" s="3" t="s">
        <v>55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173"/>
  <sheetViews>
    <sheetView rightToLeft="1" topLeftCell="A124" zoomScaleNormal="100" workbookViewId="0">
      <selection sqref="A1:XFD1048576"/>
    </sheetView>
  </sheetViews>
  <sheetFormatPr defaultRowHeight="12.75" x14ac:dyDescent="0.2"/>
  <cols>
    <col min="1" max="1" width="2" style="1"/>
    <col min="2" max="2" width="35" style="1"/>
    <col min="3" max="3" width="15" style="1"/>
    <col min="4" max="5" width="11" style="1"/>
    <col min="6" max="6" width="12" style="1"/>
    <col min="7" max="7" width="33" style="1"/>
    <col min="8" max="9" width="11" style="1"/>
    <col min="10" max="10" width="13" style="1"/>
    <col min="11" max="11" width="7" style="1"/>
    <col min="12" max="12" width="14" style="1"/>
    <col min="13" max="13" width="13" style="1"/>
    <col min="14" max="14" width="14" style="1"/>
    <col min="15" max="15" width="16" style="1"/>
    <col min="16" max="16" width="14" style="1"/>
    <col min="17" max="17" width="12" style="1"/>
    <col min="18" max="18" width="22" style="1"/>
    <col min="19" max="19" width="24" style="1"/>
    <col min="20" max="20" width="23" style="1"/>
    <col min="21" max="21" width="11" style="1"/>
  </cols>
  <sheetData>
    <row r="2" spans="1:21" x14ac:dyDescent="0.2">
      <c r="B2" s="2" t="s">
        <v>0</v>
      </c>
    </row>
    <row r="3" spans="1:21" x14ac:dyDescent="0.2">
      <c r="B3" s="3" t="s">
        <v>1</v>
      </c>
    </row>
    <row r="4" spans="1:21" x14ac:dyDescent="0.2">
      <c r="B4" s="3" t="s">
        <v>2</v>
      </c>
    </row>
    <row r="5" spans="1:21" x14ac:dyDescent="0.2">
      <c r="B5" s="3" t="s">
        <v>3</v>
      </c>
    </row>
    <row r="6" spans="1:21" x14ac:dyDescent="0.2">
      <c r="A6" s="4"/>
      <c r="B6" s="12" t="s">
        <v>96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</row>
    <row r="7" spans="1:21" x14ac:dyDescent="0.2">
      <c r="A7" s="4"/>
      <c r="B7" s="12" t="s">
        <v>167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</row>
    <row r="8" spans="1:21" x14ac:dyDescent="0.2">
      <c r="A8" s="4"/>
      <c r="B8" s="4" t="s">
        <v>168</v>
      </c>
      <c r="C8" s="4" t="s">
        <v>58</v>
      </c>
      <c r="D8" s="4" t="s">
        <v>98</v>
      </c>
      <c r="E8" s="4" t="s">
        <v>157</v>
      </c>
      <c r="F8" s="4" t="s">
        <v>59</v>
      </c>
      <c r="G8" s="4" t="s">
        <v>158</v>
      </c>
      <c r="H8" s="4" t="s">
        <v>60</v>
      </c>
      <c r="I8" s="4" t="s">
        <v>61</v>
      </c>
      <c r="J8" s="4" t="s">
        <v>99</v>
      </c>
      <c r="K8" s="4" t="s">
        <v>100</v>
      </c>
      <c r="L8" s="4" t="s">
        <v>62</v>
      </c>
      <c r="M8" s="4" t="s">
        <v>63</v>
      </c>
      <c r="N8" s="4" t="s">
        <v>64</v>
      </c>
      <c r="O8" s="4" t="s">
        <v>101</v>
      </c>
      <c r="P8" s="4" t="s">
        <v>102</v>
      </c>
      <c r="Q8" s="4" t="s">
        <v>65</v>
      </c>
      <c r="R8" s="4" t="s">
        <v>103</v>
      </c>
      <c r="S8" s="4" t="s">
        <v>66</v>
      </c>
      <c r="T8" s="4" t="s">
        <v>104</v>
      </c>
      <c r="U8" s="4"/>
    </row>
    <row r="9" spans="1:21" x14ac:dyDescent="0.2">
      <c r="A9" s="4"/>
      <c r="B9" s="4"/>
      <c r="C9" s="4"/>
      <c r="D9" s="4"/>
      <c r="E9" s="4"/>
      <c r="F9" s="4"/>
      <c r="G9" s="4"/>
      <c r="H9" s="4"/>
      <c r="I9" s="4"/>
      <c r="J9" s="4"/>
      <c r="K9" s="4" t="s">
        <v>105</v>
      </c>
      <c r="L9" s="4"/>
      <c r="M9" s="4" t="s">
        <v>8</v>
      </c>
      <c r="N9" s="4" t="s">
        <v>8</v>
      </c>
      <c r="O9" s="4" t="s">
        <v>106</v>
      </c>
      <c r="P9" s="4" t="s">
        <v>107</v>
      </c>
      <c r="Q9" s="4" t="s">
        <v>7</v>
      </c>
      <c r="R9" s="4" t="s">
        <v>8</v>
      </c>
      <c r="S9" s="4" t="s">
        <v>8</v>
      </c>
      <c r="T9" s="4" t="s">
        <v>8</v>
      </c>
      <c r="U9" s="4"/>
    </row>
    <row r="10" spans="1:21" x14ac:dyDescent="0.2">
      <c r="A10" s="4"/>
      <c r="B10" s="4"/>
      <c r="C10" s="12" t="s">
        <v>9</v>
      </c>
      <c r="D10" s="12" t="s">
        <v>10</v>
      </c>
      <c r="E10" s="12" t="s">
        <v>67</v>
      </c>
      <c r="F10" s="12" t="s">
        <v>68</v>
      </c>
      <c r="G10" s="12" t="s">
        <v>69</v>
      </c>
      <c r="H10" s="12" t="s">
        <v>70</v>
      </c>
      <c r="I10" s="12" t="s">
        <v>71</v>
      </c>
      <c r="J10" s="12" t="s">
        <v>72</v>
      </c>
      <c r="K10" s="12" t="s">
        <v>73</v>
      </c>
      <c r="L10" s="12" t="s">
        <v>108</v>
      </c>
      <c r="M10" s="12" t="s">
        <v>109</v>
      </c>
      <c r="N10" s="12" t="s">
        <v>110</v>
      </c>
      <c r="O10" s="12" t="s">
        <v>111</v>
      </c>
      <c r="P10" s="12" t="s">
        <v>112</v>
      </c>
      <c r="Q10" s="12" t="s">
        <v>113</v>
      </c>
      <c r="R10" s="12" t="s">
        <v>159</v>
      </c>
      <c r="S10" s="12" t="s">
        <v>160</v>
      </c>
      <c r="T10" s="12" t="s">
        <v>161</v>
      </c>
      <c r="U10" s="4"/>
    </row>
    <row r="11" spans="1:21" x14ac:dyDescent="0.2">
      <c r="A11" s="13"/>
      <c r="B11" s="13" t="s">
        <v>169</v>
      </c>
      <c r="C11" s="13"/>
      <c r="D11" s="13"/>
      <c r="E11" s="13"/>
      <c r="F11" s="13"/>
      <c r="G11" s="13"/>
      <c r="H11" s="13"/>
      <c r="I11" s="13"/>
      <c r="J11" s="13"/>
      <c r="K11" s="14">
        <v>4.8764340552735659</v>
      </c>
      <c r="L11" s="13"/>
      <c r="M11" s="14">
        <v>3.96</v>
      </c>
      <c r="N11" s="14">
        <v>2.6860278874453258</v>
      </c>
      <c r="O11" s="14">
        <v>115509263.27000001</v>
      </c>
      <c r="P11" s="13"/>
      <c r="Q11" s="14">
        <v>142582.44000000003</v>
      </c>
      <c r="R11" s="13"/>
      <c r="S11" s="14">
        <v>100</v>
      </c>
      <c r="T11" s="14">
        <v>19.462043011361793</v>
      </c>
      <c r="U11" s="13"/>
    </row>
    <row r="12" spans="1:21" x14ac:dyDescent="0.2">
      <c r="A12" s="7"/>
      <c r="B12" s="7" t="s">
        <v>75</v>
      </c>
      <c r="C12" s="7"/>
      <c r="D12" s="7"/>
      <c r="E12" s="7"/>
      <c r="F12" s="7"/>
      <c r="G12" s="7"/>
      <c r="H12" s="7"/>
      <c r="I12" s="7"/>
      <c r="J12" s="7"/>
      <c r="K12" s="15">
        <v>4.6454346237918687</v>
      </c>
      <c r="L12" s="7"/>
      <c r="M12" s="15">
        <v>3.72</v>
      </c>
      <c r="N12" s="15">
        <v>2.2488470261734292</v>
      </c>
      <c r="O12" s="15">
        <v>109849263.27000001</v>
      </c>
      <c r="P12" s="7"/>
      <c r="Q12" s="15">
        <v>120976.12000000002</v>
      </c>
      <c r="R12" s="7"/>
      <c r="S12" s="15">
        <v>84.846436910463865</v>
      </c>
      <c r="T12" s="15">
        <v>16.512850045122427</v>
      </c>
      <c r="U12" s="7"/>
    </row>
    <row r="13" spans="1:21" x14ac:dyDescent="0.2">
      <c r="A13" s="7"/>
      <c r="B13" s="7" t="s">
        <v>163</v>
      </c>
      <c r="C13" s="7"/>
      <c r="D13" s="7"/>
      <c r="E13" s="7"/>
      <c r="F13" s="7"/>
      <c r="G13" s="7"/>
      <c r="H13" s="7"/>
      <c r="I13" s="7"/>
      <c r="J13" s="7"/>
      <c r="K13" s="15">
        <v>4.6137454385243961</v>
      </c>
      <c r="L13" s="7"/>
      <c r="M13" s="15">
        <v>3.64</v>
      </c>
      <c r="N13" s="15">
        <v>1.9989402136820473</v>
      </c>
      <c r="O13" s="15">
        <v>73974030.980000019</v>
      </c>
      <c r="P13" s="7"/>
      <c r="Q13" s="15">
        <v>83662.620000000039</v>
      </c>
      <c r="R13" s="7"/>
      <c r="S13" s="15">
        <v>58.676664531761425</v>
      </c>
      <c r="T13" s="15">
        <v>11.41967768880388</v>
      </c>
      <c r="U13" s="7"/>
    </row>
    <row r="14" spans="1:21" x14ac:dyDescent="0.2">
      <c r="A14" s="16"/>
      <c r="B14" s="16" t="s">
        <v>170</v>
      </c>
      <c r="C14" s="17" t="s">
        <v>171</v>
      </c>
      <c r="D14" s="17" t="s">
        <v>118</v>
      </c>
      <c r="E14" s="16"/>
      <c r="F14" s="17" t="s">
        <v>172</v>
      </c>
      <c r="G14" s="16" t="s">
        <v>173</v>
      </c>
      <c r="H14" s="17" t="s">
        <v>174</v>
      </c>
      <c r="I14" s="16" t="s">
        <v>80</v>
      </c>
      <c r="J14" s="16"/>
      <c r="K14" s="18">
        <v>3.96</v>
      </c>
      <c r="L14" s="16" t="s">
        <v>81</v>
      </c>
      <c r="M14" s="18">
        <v>0.59</v>
      </c>
      <c r="N14" s="18">
        <v>0.71</v>
      </c>
      <c r="O14" s="18">
        <v>1239833</v>
      </c>
      <c r="P14" s="18">
        <v>99.53</v>
      </c>
      <c r="Q14" s="18">
        <v>1234.01</v>
      </c>
      <c r="R14" s="18">
        <v>0.02</v>
      </c>
      <c r="S14" s="18">
        <v>0.86547123194132447</v>
      </c>
      <c r="T14" s="18">
        <v>0.16843838341138334</v>
      </c>
      <c r="U14" s="16"/>
    </row>
    <row r="15" spans="1:21" x14ac:dyDescent="0.2">
      <c r="A15" s="16"/>
      <c r="B15" s="16" t="s">
        <v>175</v>
      </c>
      <c r="C15" s="17" t="s">
        <v>176</v>
      </c>
      <c r="D15" s="17" t="s">
        <v>118</v>
      </c>
      <c r="E15" s="16"/>
      <c r="F15" s="17" t="s">
        <v>177</v>
      </c>
      <c r="G15" s="16" t="s">
        <v>173</v>
      </c>
      <c r="H15" s="17" t="s">
        <v>174</v>
      </c>
      <c r="I15" s="16" t="s">
        <v>80</v>
      </c>
      <c r="J15" s="16"/>
      <c r="K15" s="18">
        <v>13.35</v>
      </c>
      <c r="L15" s="16" t="s">
        <v>81</v>
      </c>
      <c r="M15" s="18">
        <v>0.47</v>
      </c>
      <c r="N15" s="18">
        <v>0.83</v>
      </c>
      <c r="O15" s="18">
        <v>3619000</v>
      </c>
      <c r="P15" s="18">
        <v>98.45</v>
      </c>
      <c r="Q15" s="18">
        <v>3562.91</v>
      </c>
      <c r="R15" s="18">
        <v>0.76</v>
      </c>
      <c r="S15" s="18">
        <v>2.4988420733997811</v>
      </c>
      <c r="T15" s="18">
        <v>0.4863257191110702</v>
      </c>
      <c r="U15" s="16"/>
    </row>
    <row r="16" spans="1:21" x14ac:dyDescent="0.2">
      <c r="A16" s="16"/>
      <c r="B16" s="16" t="s">
        <v>178</v>
      </c>
      <c r="C16" s="17" t="s">
        <v>179</v>
      </c>
      <c r="D16" s="17" t="s">
        <v>118</v>
      </c>
      <c r="E16" s="16"/>
      <c r="F16" s="17" t="s">
        <v>177</v>
      </c>
      <c r="G16" s="16" t="s">
        <v>173</v>
      </c>
      <c r="H16" s="17" t="s">
        <v>174</v>
      </c>
      <c r="I16" s="16" t="s">
        <v>80</v>
      </c>
      <c r="J16" s="16"/>
      <c r="K16" s="18">
        <v>3.55</v>
      </c>
      <c r="L16" s="16" t="s">
        <v>81</v>
      </c>
      <c r="M16" s="18">
        <v>0.64</v>
      </c>
      <c r="N16" s="18">
        <v>0.38</v>
      </c>
      <c r="O16" s="18">
        <v>2723319</v>
      </c>
      <c r="P16" s="18">
        <v>99.86</v>
      </c>
      <c r="Q16" s="18">
        <v>2719.51</v>
      </c>
      <c r="R16" s="18">
        <v>0.09</v>
      </c>
      <c r="S16" s="18">
        <v>1.907324632682678</v>
      </c>
      <c r="T16" s="18">
        <v>0.37120434037900107</v>
      </c>
      <c r="U16" s="16"/>
    </row>
    <row r="17" spans="1:21" x14ac:dyDescent="0.2">
      <c r="A17" s="16"/>
      <c r="B17" s="16" t="s">
        <v>180</v>
      </c>
      <c r="C17" s="17" t="s">
        <v>181</v>
      </c>
      <c r="D17" s="17" t="s">
        <v>118</v>
      </c>
      <c r="E17" s="16"/>
      <c r="F17" s="17" t="s">
        <v>177</v>
      </c>
      <c r="G17" s="16" t="s">
        <v>173</v>
      </c>
      <c r="H17" s="17" t="s">
        <v>174</v>
      </c>
      <c r="I17" s="16" t="s">
        <v>80</v>
      </c>
      <c r="J17" s="16"/>
      <c r="K17" s="18">
        <v>4.6900000000000004</v>
      </c>
      <c r="L17" s="16" t="s">
        <v>81</v>
      </c>
      <c r="M17" s="18">
        <v>4</v>
      </c>
      <c r="N17" s="18">
        <v>0.56000000000000005</v>
      </c>
      <c r="O17" s="18">
        <v>512563</v>
      </c>
      <c r="P17" s="18">
        <v>118.6</v>
      </c>
      <c r="Q17" s="18">
        <v>607.9</v>
      </c>
      <c r="R17" s="18">
        <v>0.02</v>
      </c>
      <c r="S17" s="18">
        <v>0.42634983662784831</v>
      </c>
      <c r="T17" s="18">
        <v>8.2976388583382577E-2</v>
      </c>
      <c r="U17" s="16"/>
    </row>
    <row r="18" spans="1:21" x14ac:dyDescent="0.2">
      <c r="A18" s="16"/>
      <c r="B18" s="16" t="s">
        <v>182</v>
      </c>
      <c r="C18" s="17" t="s">
        <v>183</v>
      </c>
      <c r="D18" s="17" t="s">
        <v>118</v>
      </c>
      <c r="E18" s="16"/>
      <c r="F18" s="17" t="s">
        <v>184</v>
      </c>
      <c r="G18" s="16" t="s">
        <v>173</v>
      </c>
      <c r="H18" s="17" t="s">
        <v>174</v>
      </c>
      <c r="I18" s="16" t="s">
        <v>80</v>
      </c>
      <c r="J18" s="16"/>
      <c r="K18" s="18">
        <v>3.69</v>
      </c>
      <c r="L18" s="16" t="s">
        <v>81</v>
      </c>
      <c r="M18" s="18">
        <v>0.7</v>
      </c>
      <c r="N18" s="18">
        <v>0.39</v>
      </c>
      <c r="O18" s="18">
        <v>2300000</v>
      </c>
      <c r="P18" s="18">
        <v>101.65</v>
      </c>
      <c r="Q18" s="18">
        <v>2337.9499999999998</v>
      </c>
      <c r="R18" s="18">
        <v>0.05</v>
      </c>
      <c r="S18" s="18">
        <v>1.6397180466262178</v>
      </c>
      <c r="T18" s="18">
        <v>0.31912263149945597</v>
      </c>
      <c r="U18" s="16"/>
    </row>
    <row r="19" spans="1:21" x14ac:dyDescent="0.2">
      <c r="A19" s="16"/>
      <c r="B19" s="16" t="s">
        <v>185</v>
      </c>
      <c r="C19" s="17" t="s">
        <v>186</v>
      </c>
      <c r="D19" s="17" t="s">
        <v>118</v>
      </c>
      <c r="E19" s="16"/>
      <c r="F19" s="17" t="s">
        <v>184</v>
      </c>
      <c r="G19" s="16" t="s">
        <v>173</v>
      </c>
      <c r="H19" s="17" t="s">
        <v>174</v>
      </c>
      <c r="I19" s="16" t="s">
        <v>80</v>
      </c>
      <c r="J19" s="16"/>
      <c r="K19" s="18">
        <v>5.36</v>
      </c>
      <c r="L19" s="16" t="s">
        <v>81</v>
      </c>
      <c r="M19" s="18">
        <v>5</v>
      </c>
      <c r="N19" s="18">
        <v>0.66</v>
      </c>
      <c r="O19" s="18">
        <v>4670842</v>
      </c>
      <c r="P19" s="18">
        <v>130.38999999999999</v>
      </c>
      <c r="Q19" s="18">
        <v>6090.31</v>
      </c>
      <c r="R19" s="18">
        <v>0.15</v>
      </c>
      <c r="S19" s="18">
        <v>4.2714306193665914</v>
      </c>
      <c r="T19" s="18">
        <v>0.83130766434160352</v>
      </c>
      <c r="U19" s="16"/>
    </row>
    <row r="20" spans="1:21" x14ac:dyDescent="0.2">
      <c r="A20" s="16"/>
      <c r="B20" s="16" t="s">
        <v>187</v>
      </c>
      <c r="C20" s="17" t="s">
        <v>188</v>
      </c>
      <c r="D20" s="17" t="s">
        <v>118</v>
      </c>
      <c r="E20" s="16"/>
      <c r="F20" s="17" t="s">
        <v>172</v>
      </c>
      <c r="G20" s="16" t="s">
        <v>173</v>
      </c>
      <c r="H20" s="17" t="s">
        <v>79</v>
      </c>
      <c r="I20" s="16" t="s">
        <v>80</v>
      </c>
      <c r="J20" s="16"/>
      <c r="K20" s="18">
        <v>4.07</v>
      </c>
      <c r="L20" s="16" t="s">
        <v>81</v>
      </c>
      <c r="M20" s="18">
        <v>3.4</v>
      </c>
      <c r="N20" s="18">
        <v>0.51</v>
      </c>
      <c r="O20" s="18">
        <v>1995740</v>
      </c>
      <c r="P20" s="18">
        <v>116.82</v>
      </c>
      <c r="Q20" s="18">
        <v>2331.42</v>
      </c>
      <c r="R20" s="18">
        <v>0.11</v>
      </c>
      <c r="S20" s="18">
        <v>1.6351382400245078</v>
      </c>
      <c r="T20" s="18">
        <v>0.31823130756879392</v>
      </c>
      <c r="U20" s="16"/>
    </row>
    <row r="21" spans="1:21" x14ac:dyDescent="0.2">
      <c r="A21" s="16"/>
      <c r="B21" s="16" t="s">
        <v>189</v>
      </c>
      <c r="C21" s="17" t="s">
        <v>190</v>
      </c>
      <c r="D21" s="17" t="s">
        <v>118</v>
      </c>
      <c r="E21" s="16"/>
      <c r="F21" s="17" t="s">
        <v>191</v>
      </c>
      <c r="G21" s="16" t="s">
        <v>192</v>
      </c>
      <c r="H21" s="17" t="s">
        <v>79</v>
      </c>
      <c r="I21" s="16" t="s">
        <v>80</v>
      </c>
      <c r="J21" s="16"/>
      <c r="K21" s="18">
        <v>4.6500000000000004</v>
      </c>
      <c r="L21" s="16" t="s">
        <v>81</v>
      </c>
      <c r="M21" s="18">
        <v>0.65</v>
      </c>
      <c r="N21" s="18">
        <v>0.82</v>
      </c>
      <c r="O21" s="18">
        <v>2799837</v>
      </c>
      <c r="P21" s="18">
        <v>99.39</v>
      </c>
      <c r="Q21" s="18">
        <v>2782.76</v>
      </c>
      <c r="R21" s="18">
        <v>0.25</v>
      </c>
      <c r="S21" s="18">
        <v>1.951684933993274</v>
      </c>
      <c r="T21" s="18">
        <v>0.37983776130003899</v>
      </c>
      <c r="U21" s="16"/>
    </row>
    <row r="22" spans="1:21" x14ac:dyDescent="0.2">
      <c r="A22" s="16"/>
      <c r="B22" s="16" t="s">
        <v>193</v>
      </c>
      <c r="C22" s="17" t="s">
        <v>194</v>
      </c>
      <c r="D22" s="17" t="s">
        <v>118</v>
      </c>
      <c r="E22" s="16"/>
      <c r="F22" s="17" t="s">
        <v>191</v>
      </c>
      <c r="G22" s="16" t="s">
        <v>192</v>
      </c>
      <c r="H22" s="17" t="s">
        <v>79</v>
      </c>
      <c r="I22" s="16" t="s">
        <v>80</v>
      </c>
      <c r="J22" s="16"/>
      <c r="K22" s="18">
        <v>6.17</v>
      </c>
      <c r="L22" s="16" t="s">
        <v>81</v>
      </c>
      <c r="M22" s="18">
        <v>1.64</v>
      </c>
      <c r="N22" s="18">
        <v>1.21</v>
      </c>
      <c r="O22" s="18">
        <v>298000</v>
      </c>
      <c r="P22" s="18">
        <v>102.65</v>
      </c>
      <c r="Q22" s="18">
        <v>305.89999999999998</v>
      </c>
      <c r="R22" s="18">
        <v>0.03</v>
      </c>
      <c r="S22" s="18">
        <v>0.21454254815670143</v>
      </c>
      <c r="T22" s="18">
        <v>4.1754362999928817E-2</v>
      </c>
      <c r="U22" s="16"/>
    </row>
    <row r="23" spans="1:21" x14ac:dyDescent="0.2">
      <c r="A23" s="16"/>
      <c r="B23" s="16" t="s">
        <v>195</v>
      </c>
      <c r="C23" s="17" t="s">
        <v>196</v>
      </c>
      <c r="D23" s="17" t="s">
        <v>118</v>
      </c>
      <c r="E23" s="16"/>
      <c r="F23" s="17" t="s">
        <v>184</v>
      </c>
      <c r="G23" s="16" t="s">
        <v>173</v>
      </c>
      <c r="H23" s="17" t="s">
        <v>79</v>
      </c>
      <c r="I23" s="16" t="s">
        <v>80</v>
      </c>
      <c r="J23" s="16"/>
      <c r="K23" s="18">
        <v>4.57</v>
      </c>
      <c r="L23" s="16" t="s">
        <v>81</v>
      </c>
      <c r="M23" s="18">
        <v>4</v>
      </c>
      <c r="N23" s="18">
        <v>0.59</v>
      </c>
      <c r="O23" s="18">
        <v>3497008</v>
      </c>
      <c r="P23" s="18">
        <v>122.21</v>
      </c>
      <c r="Q23" s="18">
        <v>4273.6899999999996</v>
      </c>
      <c r="R23" s="18">
        <v>0.12</v>
      </c>
      <c r="S23" s="18">
        <v>2.9973466578352839</v>
      </c>
      <c r="T23" s="18">
        <v>0.58334489574751813</v>
      </c>
      <c r="U23" s="16"/>
    </row>
    <row r="24" spans="1:21" x14ac:dyDescent="0.2">
      <c r="A24" s="16"/>
      <c r="B24" s="16" t="s">
        <v>197</v>
      </c>
      <c r="C24" s="17" t="s">
        <v>198</v>
      </c>
      <c r="D24" s="17" t="s">
        <v>118</v>
      </c>
      <c r="E24" s="16"/>
      <c r="F24" s="17" t="s">
        <v>199</v>
      </c>
      <c r="G24" s="16" t="s">
        <v>200</v>
      </c>
      <c r="H24" s="17" t="s">
        <v>79</v>
      </c>
      <c r="I24" s="16" t="s">
        <v>80</v>
      </c>
      <c r="J24" s="16"/>
      <c r="K24" s="18">
        <v>2.48</v>
      </c>
      <c r="L24" s="16" t="s">
        <v>81</v>
      </c>
      <c r="M24" s="18">
        <v>0.59</v>
      </c>
      <c r="N24" s="18">
        <v>0.28999999999999998</v>
      </c>
      <c r="O24" s="18">
        <v>177200</v>
      </c>
      <c r="P24" s="18">
        <v>101.19</v>
      </c>
      <c r="Q24" s="18">
        <v>179.31</v>
      </c>
      <c r="R24" s="18">
        <v>0.04</v>
      </c>
      <c r="S24" s="18">
        <v>0.12575882415815015</v>
      </c>
      <c r="T24" s="18">
        <v>2.4475236448242031E-2</v>
      </c>
      <c r="U24" s="16"/>
    </row>
    <row r="25" spans="1:21" x14ac:dyDescent="0.2">
      <c r="A25" s="16"/>
      <c r="B25" s="16" t="s">
        <v>201</v>
      </c>
      <c r="C25" s="17" t="s">
        <v>202</v>
      </c>
      <c r="D25" s="17" t="s">
        <v>118</v>
      </c>
      <c r="E25" s="16"/>
      <c r="F25" s="17" t="s">
        <v>203</v>
      </c>
      <c r="G25" s="16" t="s">
        <v>192</v>
      </c>
      <c r="H25" s="17" t="s">
        <v>204</v>
      </c>
      <c r="I25" s="16" t="s">
        <v>80</v>
      </c>
      <c r="J25" s="16"/>
      <c r="K25" s="18">
        <v>7.13</v>
      </c>
      <c r="L25" s="16" t="s">
        <v>81</v>
      </c>
      <c r="M25" s="18">
        <v>2.34</v>
      </c>
      <c r="N25" s="18">
        <v>2.04</v>
      </c>
      <c r="O25" s="18">
        <v>409103.11</v>
      </c>
      <c r="P25" s="18">
        <v>102.87</v>
      </c>
      <c r="Q25" s="18">
        <v>420.84</v>
      </c>
      <c r="R25" s="18">
        <v>0.04</v>
      </c>
      <c r="S25" s="18">
        <v>0.29515556053045516</v>
      </c>
      <c r="T25" s="18">
        <v>5.7443302140863163E-2</v>
      </c>
      <c r="U25" s="16"/>
    </row>
    <row r="26" spans="1:21" x14ac:dyDescent="0.2">
      <c r="A26" s="16"/>
      <c r="B26" s="16" t="s">
        <v>205</v>
      </c>
      <c r="C26" s="17" t="s">
        <v>206</v>
      </c>
      <c r="D26" s="17" t="s">
        <v>118</v>
      </c>
      <c r="E26" s="16"/>
      <c r="F26" s="17" t="s">
        <v>207</v>
      </c>
      <c r="G26" s="16" t="s">
        <v>200</v>
      </c>
      <c r="H26" s="17" t="s">
        <v>204</v>
      </c>
      <c r="I26" s="16" t="s">
        <v>80</v>
      </c>
      <c r="J26" s="16"/>
      <c r="K26" s="18">
        <v>4.1500000000000004</v>
      </c>
      <c r="L26" s="16" t="s">
        <v>81</v>
      </c>
      <c r="M26" s="18">
        <v>3.7</v>
      </c>
      <c r="N26" s="18">
        <v>0.84</v>
      </c>
      <c r="O26" s="18">
        <v>5707000</v>
      </c>
      <c r="P26" s="18">
        <v>115.3</v>
      </c>
      <c r="Q26" s="18">
        <v>6578.14</v>
      </c>
      <c r="R26" s="18">
        <v>0.2</v>
      </c>
      <c r="S26" s="18">
        <v>4.6135695251112256</v>
      </c>
      <c r="T26" s="18">
        <v>0.89789488533622686</v>
      </c>
      <c r="U26" s="16"/>
    </row>
    <row r="27" spans="1:21" x14ac:dyDescent="0.2">
      <c r="A27" s="16"/>
      <c r="B27" s="16" t="s">
        <v>208</v>
      </c>
      <c r="C27" s="17" t="s">
        <v>209</v>
      </c>
      <c r="D27" s="17" t="s">
        <v>118</v>
      </c>
      <c r="E27" s="16"/>
      <c r="F27" s="17" t="s">
        <v>172</v>
      </c>
      <c r="G27" s="16" t="s">
        <v>173</v>
      </c>
      <c r="H27" s="17" t="s">
        <v>204</v>
      </c>
      <c r="I27" s="16" t="s">
        <v>80</v>
      </c>
      <c r="J27" s="16"/>
      <c r="K27" s="18">
        <v>3.75</v>
      </c>
      <c r="L27" s="16" t="s">
        <v>81</v>
      </c>
      <c r="M27" s="18">
        <v>5</v>
      </c>
      <c r="N27" s="18">
        <v>0.88</v>
      </c>
      <c r="O27" s="18">
        <v>10672</v>
      </c>
      <c r="P27" s="18">
        <v>127.61</v>
      </c>
      <c r="Q27" s="18">
        <v>13.62</v>
      </c>
      <c r="R27" s="18">
        <v>0</v>
      </c>
      <c r="S27" s="18">
        <v>9.5523684403212589E-3</v>
      </c>
      <c r="T27" s="18">
        <v>1.8590860544590731E-3</v>
      </c>
      <c r="U27" s="16"/>
    </row>
    <row r="28" spans="1:21" x14ac:dyDescent="0.2">
      <c r="A28" s="16"/>
      <c r="B28" s="16" t="s">
        <v>210</v>
      </c>
      <c r="C28" s="17" t="s">
        <v>211</v>
      </c>
      <c r="D28" s="17" t="s">
        <v>118</v>
      </c>
      <c r="E28" s="16"/>
      <c r="F28" s="17" t="s">
        <v>212</v>
      </c>
      <c r="G28" s="16" t="s">
        <v>192</v>
      </c>
      <c r="H28" s="17" t="s">
        <v>204</v>
      </c>
      <c r="I28" s="16" t="s">
        <v>80</v>
      </c>
      <c r="J28" s="16"/>
      <c r="K28" s="18">
        <v>3.22</v>
      </c>
      <c r="L28" s="16" t="s">
        <v>81</v>
      </c>
      <c r="M28" s="18">
        <v>3</v>
      </c>
      <c r="N28" s="18">
        <v>0.88</v>
      </c>
      <c r="O28" s="18">
        <v>1558244.13</v>
      </c>
      <c r="P28" s="18">
        <v>114.33</v>
      </c>
      <c r="Q28" s="18">
        <v>1781.54</v>
      </c>
      <c r="R28" s="18">
        <v>0.14000000000000001</v>
      </c>
      <c r="S28" s="18">
        <v>1.2494806513340628</v>
      </c>
      <c r="T28" s="18">
        <v>0.24317446178127883</v>
      </c>
      <c r="U28" s="16"/>
    </row>
    <row r="29" spans="1:21" x14ac:dyDescent="0.2">
      <c r="A29" s="16"/>
      <c r="B29" s="16" t="s">
        <v>213</v>
      </c>
      <c r="C29" s="17" t="s">
        <v>214</v>
      </c>
      <c r="D29" s="17" t="s">
        <v>118</v>
      </c>
      <c r="E29" s="16"/>
      <c r="F29" s="17" t="s">
        <v>215</v>
      </c>
      <c r="G29" s="16" t="s">
        <v>192</v>
      </c>
      <c r="H29" s="17" t="s">
        <v>216</v>
      </c>
      <c r="I29" s="16" t="s">
        <v>80</v>
      </c>
      <c r="J29" s="16"/>
      <c r="K29" s="18">
        <v>5.41</v>
      </c>
      <c r="L29" s="16" t="s">
        <v>81</v>
      </c>
      <c r="M29" s="18">
        <v>4</v>
      </c>
      <c r="N29" s="18">
        <v>1.45</v>
      </c>
      <c r="O29" s="18">
        <v>405805.3</v>
      </c>
      <c r="P29" s="18">
        <v>115.69</v>
      </c>
      <c r="Q29" s="18">
        <v>468.68</v>
      </c>
      <c r="R29" s="18">
        <v>7.0000000000000007E-2</v>
      </c>
      <c r="S29" s="18">
        <v>0.32870807933992424</v>
      </c>
      <c r="T29" s="18">
        <v>6.3973307782957303E-2</v>
      </c>
      <c r="U29" s="16"/>
    </row>
    <row r="30" spans="1:21" x14ac:dyDescent="0.2">
      <c r="A30" s="16"/>
      <c r="B30" s="16" t="s">
        <v>217</v>
      </c>
      <c r="C30" s="17" t="s">
        <v>218</v>
      </c>
      <c r="D30" s="17" t="s">
        <v>118</v>
      </c>
      <c r="E30" s="16"/>
      <c r="F30" s="17" t="s">
        <v>215</v>
      </c>
      <c r="G30" s="16" t="s">
        <v>192</v>
      </c>
      <c r="H30" s="17" t="s">
        <v>216</v>
      </c>
      <c r="I30" s="16" t="s">
        <v>80</v>
      </c>
      <c r="J30" s="16"/>
      <c r="K30" s="18">
        <v>2.81</v>
      </c>
      <c r="L30" s="16" t="s">
        <v>81</v>
      </c>
      <c r="M30" s="18">
        <v>3.9</v>
      </c>
      <c r="N30" s="18">
        <v>0.68</v>
      </c>
      <c r="O30" s="18">
        <v>931326.02</v>
      </c>
      <c r="P30" s="18">
        <v>117.34</v>
      </c>
      <c r="Q30" s="18">
        <v>1092.82</v>
      </c>
      <c r="R30" s="18">
        <v>0.21</v>
      </c>
      <c r="S30" s="18">
        <v>0.76644781783787663</v>
      </c>
      <c r="T30" s="18">
        <v>0.14916640396725145</v>
      </c>
      <c r="U30" s="16"/>
    </row>
    <row r="31" spans="1:21" x14ac:dyDescent="0.2">
      <c r="A31" s="16"/>
      <c r="B31" s="16" t="s">
        <v>219</v>
      </c>
      <c r="C31" s="17" t="s">
        <v>220</v>
      </c>
      <c r="D31" s="17" t="s">
        <v>118</v>
      </c>
      <c r="E31" s="16"/>
      <c r="F31" s="17" t="s">
        <v>221</v>
      </c>
      <c r="G31" s="16" t="s">
        <v>173</v>
      </c>
      <c r="H31" s="17" t="s">
        <v>216</v>
      </c>
      <c r="I31" s="16" t="s">
        <v>1716</v>
      </c>
      <c r="J31" s="16"/>
      <c r="K31" s="18">
        <v>1.07</v>
      </c>
      <c r="L31" s="16" t="s">
        <v>81</v>
      </c>
      <c r="M31" s="18">
        <v>1.6</v>
      </c>
      <c r="N31" s="18">
        <v>0.38</v>
      </c>
      <c r="O31" s="18">
        <v>671000</v>
      </c>
      <c r="P31" s="18">
        <v>103.78</v>
      </c>
      <c r="Q31" s="18">
        <v>696.36</v>
      </c>
      <c r="R31" s="18">
        <v>0.09</v>
      </c>
      <c r="S31" s="18">
        <v>0.488391137085324</v>
      </c>
      <c r="T31" s="18">
        <v>9.5050893163224695E-2</v>
      </c>
      <c r="U31" s="16"/>
    </row>
    <row r="32" spans="1:21" x14ac:dyDescent="0.2">
      <c r="A32" s="16"/>
      <c r="B32" s="16" t="s">
        <v>222</v>
      </c>
      <c r="C32" s="17" t="s">
        <v>223</v>
      </c>
      <c r="D32" s="17" t="s">
        <v>118</v>
      </c>
      <c r="E32" s="16"/>
      <c r="F32" s="17" t="s">
        <v>224</v>
      </c>
      <c r="G32" s="16" t="s">
        <v>225</v>
      </c>
      <c r="H32" s="17" t="s">
        <v>216</v>
      </c>
      <c r="I32" s="16" t="s">
        <v>80</v>
      </c>
      <c r="J32" s="16"/>
      <c r="K32" s="18">
        <v>9.14</v>
      </c>
      <c r="L32" s="16" t="s">
        <v>81</v>
      </c>
      <c r="M32" s="18">
        <v>5.15</v>
      </c>
      <c r="N32" s="18">
        <v>4.53</v>
      </c>
      <c r="O32" s="18">
        <v>627750</v>
      </c>
      <c r="P32" s="18">
        <v>126.79</v>
      </c>
      <c r="Q32" s="18">
        <v>795.92</v>
      </c>
      <c r="R32" s="18">
        <v>0.02</v>
      </c>
      <c r="S32" s="18">
        <v>0.55821740741707027</v>
      </c>
      <c r="T32" s="18">
        <v>0.10864051192841892</v>
      </c>
      <c r="U32" s="16"/>
    </row>
    <row r="33" spans="1:21" x14ac:dyDescent="0.2">
      <c r="A33" s="16"/>
      <c r="B33" s="16" t="s">
        <v>226</v>
      </c>
      <c r="C33" s="17" t="s">
        <v>227</v>
      </c>
      <c r="D33" s="17" t="s">
        <v>118</v>
      </c>
      <c r="E33" s="16"/>
      <c r="F33" s="17" t="s">
        <v>228</v>
      </c>
      <c r="G33" s="16" t="s">
        <v>192</v>
      </c>
      <c r="H33" s="17" t="s">
        <v>216</v>
      </c>
      <c r="I33" s="16" t="s">
        <v>80</v>
      </c>
      <c r="J33" s="16"/>
      <c r="K33" s="18">
        <v>1.66</v>
      </c>
      <c r="L33" s="16" t="s">
        <v>81</v>
      </c>
      <c r="M33" s="18">
        <v>4.25</v>
      </c>
      <c r="N33" s="18">
        <v>0.76</v>
      </c>
      <c r="O33" s="18">
        <v>0.78</v>
      </c>
      <c r="P33" s="18">
        <v>128.09</v>
      </c>
      <c r="Q33" s="18">
        <v>0</v>
      </c>
      <c r="R33" s="18">
        <v>0</v>
      </c>
      <c r="S33" s="18">
        <v>0</v>
      </c>
      <c r="T33" s="18">
        <v>0</v>
      </c>
      <c r="U33" s="16"/>
    </row>
    <row r="34" spans="1:21" x14ac:dyDescent="0.2">
      <c r="A34" s="16"/>
      <c r="B34" s="16" t="s">
        <v>229</v>
      </c>
      <c r="C34" s="17" t="s">
        <v>230</v>
      </c>
      <c r="D34" s="17" t="s">
        <v>118</v>
      </c>
      <c r="E34" s="16"/>
      <c r="F34" s="17" t="s">
        <v>231</v>
      </c>
      <c r="G34" s="16" t="s">
        <v>192</v>
      </c>
      <c r="H34" s="17" t="s">
        <v>216</v>
      </c>
      <c r="I34" s="16" t="s">
        <v>80</v>
      </c>
      <c r="J34" s="16"/>
      <c r="K34" s="18">
        <v>4.45</v>
      </c>
      <c r="L34" s="16" t="s">
        <v>81</v>
      </c>
      <c r="M34" s="18">
        <v>4.8</v>
      </c>
      <c r="N34" s="18">
        <v>1.19</v>
      </c>
      <c r="O34" s="18">
        <v>1263404</v>
      </c>
      <c r="P34" s="18">
        <v>117.5</v>
      </c>
      <c r="Q34" s="18">
        <v>1484.5</v>
      </c>
      <c r="R34" s="18">
        <v>0.11</v>
      </c>
      <c r="S34" s="18">
        <v>1.0411520521040318</v>
      </c>
      <c r="T34" s="18">
        <v>0.20262946019416259</v>
      </c>
      <c r="U34" s="16"/>
    </row>
    <row r="35" spans="1:21" x14ac:dyDescent="0.2">
      <c r="A35" s="16"/>
      <c r="B35" s="16" t="s">
        <v>232</v>
      </c>
      <c r="C35" s="17" t="s">
        <v>233</v>
      </c>
      <c r="D35" s="17" t="s">
        <v>118</v>
      </c>
      <c r="E35" s="16"/>
      <c r="F35" s="17" t="s">
        <v>234</v>
      </c>
      <c r="G35" s="16" t="s">
        <v>192</v>
      </c>
      <c r="H35" s="17" t="s">
        <v>216</v>
      </c>
      <c r="I35" s="16" t="s">
        <v>80</v>
      </c>
      <c r="J35" s="16"/>
      <c r="K35" s="18">
        <v>6.28</v>
      </c>
      <c r="L35" s="16" t="s">
        <v>81</v>
      </c>
      <c r="M35" s="18">
        <v>4.75</v>
      </c>
      <c r="N35" s="18">
        <v>1.7</v>
      </c>
      <c r="O35" s="18">
        <v>767000</v>
      </c>
      <c r="P35" s="18">
        <v>146</v>
      </c>
      <c r="Q35" s="18">
        <v>1119.82</v>
      </c>
      <c r="R35" s="18">
        <v>0.05</v>
      </c>
      <c r="S35" s="18">
        <v>0.78538423104556188</v>
      </c>
      <c r="T35" s="18">
        <v>0.15285181685054033</v>
      </c>
      <c r="U35" s="16"/>
    </row>
    <row r="36" spans="1:21" x14ac:dyDescent="0.2">
      <c r="A36" s="16"/>
      <c r="B36" s="16" t="s">
        <v>235</v>
      </c>
      <c r="C36" s="17" t="s">
        <v>236</v>
      </c>
      <c r="D36" s="17" t="s">
        <v>118</v>
      </c>
      <c r="E36" s="16"/>
      <c r="F36" s="17" t="s">
        <v>237</v>
      </c>
      <c r="G36" s="16" t="s">
        <v>192</v>
      </c>
      <c r="H36" s="17" t="s">
        <v>216</v>
      </c>
      <c r="I36" s="16" t="s">
        <v>80</v>
      </c>
      <c r="J36" s="16"/>
      <c r="K36" s="18">
        <v>5.44</v>
      </c>
      <c r="L36" s="16" t="s">
        <v>81</v>
      </c>
      <c r="M36" s="18">
        <v>5.35</v>
      </c>
      <c r="N36" s="18">
        <v>2.73</v>
      </c>
      <c r="O36" s="18">
        <v>2093719</v>
      </c>
      <c r="P36" s="18">
        <v>118.98</v>
      </c>
      <c r="Q36" s="18">
        <v>2491.11</v>
      </c>
      <c r="R36" s="18">
        <v>0.08</v>
      </c>
      <c r="S36" s="18">
        <v>1.7471366039184064</v>
      </c>
      <c r="T36" s="18">
        <v>0.34002847732184599</v>
      </c>
      <c r="U36" s="16"/>
    </row>
    <row r="37" spans="1:21" x14ac:dyDescent="0.2">
      <c r="A37" s="16"/>
      <c r="B37" s="16" t="s">
        <v>238</v>
      </c>
      <c r="C37" s="17" t="s">
        <v>239</v>
      </c>
      <c r="D37" s="17" t="s">
        <v>118</v>
      </c>
      <c r="E37" s="16"/>
      <c r="F37" s="17" t="s">
        <v>237</v>
      </c>
      <c r="G37" s="16" t="s">
        <v>192</v>
      </c>
      <c r="H37" s="17" t="s">
        <v>216</v>
      </c>
      <c r="I37" s="16" t="s">
        <v>80</v>
      </c>
      <c r="J37" s="16"/>
      <c r="K37" s="18">
        <v>1.92</v>
      </c>
      <c r="L37" s="16" t="s">
        <v>81</v>
      </c>
      <c r="M37" s="18">
        <v>5.3</v>
      </c>
      <c r="N37" s="18">
        <v>1.1599999999999999</v>
      </c>
      <c r="O37" s="18">
        <v>610268.76</v>
      </c>
      <c r="P37" s="18">
        <v>125.49</v>
      </c>
      <c r="Q37" s="18">
        <v>765.83</v>
      </c>
      <c r="R37" s="18">
        <v>0.13</v>
      </c>
      <c r="S37" s="18">
        <v>0.53711382692006104</v>
      </c>
      <c r="T37" s="18">
        <v>0.10453332401515361</v>
      </c>
      <c r="U37" s="16"/>
    </row>
    <row r="38" spans="1:21" x14ac:dyDescent="0.2">
      <c r="A38" s="16"/>
      <c r="B38" s="16" t="s">
        <v>240</v>
      </c>
      <c r="C38" s="17" t="s">
        <v>241</v>
      </c>
      <c r="D38" s="17" t="s">
        <v>118</v>
      </c>
      <c r="E38" s="16"/>
      <c r="F38" s="17" t="s">
        <v>237</v>
      </c>
      <c r="G38" s="16" t="s">
        <v>192</v>
      </c>
      <c r="H38" s="17" t="s">
        <v>216</v>
      </c>
      <c r="I38" s="16" t="s">
        <v>80</v>
      </c>
      <c r="J38" s="16"/>
      <c r="K38" s="18">
        <v>2.88</v>
      </c>
      <c r="L38" s="16" t="s">
        <v>81</v>
      </c>
      <c r="M38" s="18">
        <v>6.5</v>
      </c>
      <c r="N38" s="18">
        <v>0.89</v>
      </c>
      <c r="O38" s="18">
        <v>218880.04</v>
      </c>
      <c r="P38" s="18">
        <v>132.87</v>
      </c>
      <c r="Q38" s="18">
        <v>290.83</v>
      </c>
      <c r="R38" s="18">
        <v>0.03</v>
      </c>
      <c r="S38" s="18">
        <v>0.20397322419226371</v>
      </c>
      <c r="T38" s="18">
        <v>3.969735662395979E-2</v>
      </c>
      <c r="U38" s="16"/>
    </row>
    <row r="39" spans="1:21" x14ac:dyDescent="0.2">
      <c r="A39" s="16"/>
      <c r="B39" s="16" t="s">
        <v>242</v>
      </c>
      <c r="C39" s="17" t="s">
        <v>243</v>
      </c>
      <c r="D39" s="17" t="s">
        <v>118</v>
      </c>
      <c r="E39" s="16"/>
      <c r="F39" s="17" t="s">
        <v>237</v>
      </c>
      <c r="G39" s="16" t="s">
        <v>192</v>
      </c>
      <c r="H39" s="17" t="s">
        <v>216</v>
      </c>
      <c r="I39" s="16" t="s">
        <v>80</v>
      </c>
      <c r="J39" s="16"/>
      <c r="K39" s="18">
        <v>3.58</v>
      </c>
      <c r="L39" s="16" t="s">
        <v>81</v>
      </c>
      <c r="M39" s="18">
        <v>5.0999999999999996</v>
      </c>
      <c r="N39" s="18">
        <v>1.72</v>
      </c>
      <c r="O39" s="18">
        <v>1581319</v>
      </c>
      <c r="P39" s="18">
        <v>133.32</v>
      </c>
      <c r="Q39" s="18">
        <v>2108.21</v>
      </c>
      <c r="R39" s="18">
        <v>0.08</v>
      </c>
      <c r="S39" s="18">
        <v>1.4785902106879358</v>
      </c>
      <c r="T39" s="18">
        <v>0.28776386276587101</v>
      </c>
      <c r="U39" s="16"/>
    </row>
    <row r="40" spans="1:21" x14ac:dyDescent="0.2">
      <c r="A40" s="16"/>
      <c r="B40" s="16" t="s">
        <v>244</v>
      </c>
      <c r="C40" s="17" t="s">
        <v>245</v>
      </c>
      <c r="D40" s="17" t="s">
        <v>118</v>
      </c>
      <c r="E40" s="16"/>
      <c r="F40" s="17" t="s">
        <v>246</v>
      </c>
      <c r="G40" s="16" t="s">
        <v>247</v>
      </c>
      <c r="H40" s="17" t="s">
        <v>216</v>
      </c>
      <c r="I40" s="16" t="s">
        <v>1716</v>
      </c>
      <c r="J40" s="16"/>
      <c r="K40" s="18">
        <v>4.74</v>
      </c>
      <c r="L40" s="16" t="s">
        <v>81</v>
      </c>
      <c r="M40" s="18">
        <v>2.5499999999999998</v>
      </c>
      <c r="N40" s="18">
        <v>1.06</v>
      </c>
      <c r="O40" s="18">
        <v>933026.44</v>
      </c>
      <c r="P40" s="18">
        <v>108.24</v>
      </c>
      <c r="Q40" s="18">
        <v>1009.91</v>
      </c>
      <c r="R40" s="18">
        <v>0.18</v>
      </c>
      <c r="S40" s="18">
        <v>0.70829900231753629</v>
      </c>
      <c r="T40" s="18">
        <v>0.13784945648008537</v>
      </c>
      <c r="U40" s="16"/>
    </row>
    <row r="41" spans="1:21" x14ac:dyDescent="0.2">
      <c r="A41" s="16"/>
      <c r="B41" s="16" t="s">
        <v>248</v>
      </c>
      <c r="C41" s="17" t="s">
        <v>249</v>
      </c>
      <c r="D41" s="17" t="s">
        <v>118</v>
      </c>
      <c r="E41" s="16"/>
      <c r="F41" s="17" t="s">
        <v>250</v>
      </c>
      <c r="G41" s="16" t="s">
        <v>247</v>
      </c>
      <c r="H41" s="17" t="s">
        <v>216</v>
      </c>
      <c r="I41" s="16" t="s">
        <v>1716</v>
      </c>
      <c r="J41" s="16"/>
      <c r="K41" s="18">
        <v>9.25</v>
      </c>
      <c r="L41" s="16" t="s">
        <v>81</v>
      </c>
      <c r="M41" s="18">
        <v>2.25</v>
      </c>
      <c r="N41" s="18">
        <v>2.19</v>
      </c>
      <c r="O41" s="18">
        <v>569700</v>
      </c>
      <c r="P41" s="18">
        <v>101.06</v>
      </c>
      <c r="Q41" s="18">
        <v>575.74</v>
      </c>
      <c r="R41" s="18">
        <v>0.14000000000000001</v>
      </c>
      <c r="S41" s="18">
        <v>0.40379446445158312</v>
      </c>
      <c r="T41" s="18">
        <v>7.8586652349065117E-2</v>
      </c>
      <c r="U41" s="16"/>
    </row>
    <row r="42" spans="1:21" x14ac:dyDescent="0.2">
      <c r="A42" s="16"/>
      <c r="B42" s="16" t="s">
        <v>251</v>
      </c>
      <c r="C42" s="17" t="s">
        <v>252</v>
      </c>
      <c r="D42" s="17" t="s">
        <v>118</v>
      </c>
      <c r="E42" s="16"/>
      <c r="F42" s="17" t="s">
        <v>253</v>
      </c>
      <c r="G42" s="16" t="s">
        <v>247</v>
      </c>
      <c r="H42" s="17" t="s">
        <v>216</v>
      </c>
      <c r="I42" s="16" t="s">
        <v>80</v>
      </c>
      <c r="J42" s="16"/>
      <c r="K42" s="18">
        <v>6.19</v>
      </c>
      <c r="L42" s="16" t="s">
        <v>81</v>
      </c>
      <c r="M42" s="18">
        <v>3.85</v>
      </c>
      <c r="N42" s="18">
        <v>1.26</v>
      </c>
      <c r="O42" s="18">
        <v>1034928</v>
      </c>
      <c r="P42" s="18">
        <v>119.72</v>
      </c>
      <c r="Q42" s="18">
        <v>1239.02</v>
      </c>
      <c r="R42" s="18">
        <v>0.43</v>
      </c>
      <c r="S42" s="18">
        <v>0.86898498861430595</v>
      </c>
      <c r="T42" s="18">
        <v>0.16912223224639361</v>
      </c>
      <c r="U42" s="16"/>
    </row>
    <row r="43" spans="1:21" x14ac:dyDescent="0.2">
      <c r="A43" s="16"/>
      <c r="B43" s="16" t="s">
        <v>254</v>
      </c>
      <c r="C43" s="17" t="s">
        <v>255</v>
      </c>
      <c r="D43" s="17" t="s">
        <v>118</v>
      </c>
      <c r="E43" s="16"/>
      <c r="F43" s="17" t="s">
        <v>253</v>
      </c>
      <c r="G43" s="16" t="s">
        <v>247</v>
      </c>
      <c r="H43" s="17" t="s">
        <v>216</v>
      </c>
      <c r="I43" s="16" t="s">
        <v>80</v>
      </c>
      <c r="J43" s="16"/>
      <c r="K43" s="18">
        <v>6.98</v>
      </c>
      <c r="L43" s="16" t="s">
        <v>81</v>
      </c>
      <c r="M43" s="18">
        <v>3.85</v>
      </c>
      <c r="N43" s="18">
        <v>1.46</v>
      </c>
      <c r="O43" s="18">
        <v>956435</v>
      </c>
      <c r="P43" s="18">
        <v>120.46</v>
      </c>
      <c r="Q43" s="18">
        <v>1152.1199999999999</v>
      </c>
      <c r="R43" s="18">
        <v>0.38</v>
      </c>
      <c r="S43" s="18">
        <v>0.80803779203105197</v>
      </c>
      <c r="T43" s="18">
        <v>0.15726066263314151</v>
      </c>
      <c r="U43" s="16"/>
    </row>
    <row r="44" spans="1:21" x14ac:dyDescent="0.2">
      <c r="A44" s="16"/>
      <c r="B44" s="16" t="s">
        <v>256</v>
      </c>
      <c r="C44" s="17" t="s">
        <v>257</v>
      </c>
      <c r="D44" s="17" t="s">
        <v>118</v>
      </c>
      <c r="E44" s="16"/>
      <c r="F44" s="17" t="s">
        <v>253</v>
      </c>
      <c r="G44" s="16" t="s">
        <v>247</v>
      </c>
      <c r="H44" s="17" t="s">
        <v>216</v>
      </c>
      <c r="I44" s="16" t="s">
        <v>80</v>
      </c>
      <c r="J44" s="16"/>
      <c r="K44" s="18">
        <v>4.54</v>
      </c>
      <c r="L44" s="16" t="s">
        <v>81</v>
      </c>
      <c r="M44" s="18">
        <v>3.9</v>
      </c>
      <c r="N44" s="18">
        <v>0.99</v>
      </c>
      <c r="O44" s="18">
        <v>1400000</v>
      </c>
      <c r="P44" s="18">
        <v>122.19</v>
      </c>
      <c r="Q44" s="18">
        <v>1710.66</v>
      </c>
      <c r="R44" s="18">
        <v>0.35</v>
      </c>
      <c r="S44" s="18">
        <v>1.1997690599207025</v>
      </c>
      <c r="T44" s="18">
        <v>0.23349957047877817</v>
      </c>
      <c r="U44" s="16"/>
    </row>
    <row r="45" spans="1:21" x14ac:dyDescent="0.2">
      <c r="A45" s="16"/>
      <c r="B45" s="16" t="s">
        <v>258</v>
      </c>
      <c r="C45" s="17" t="s">
        <v>259</v>
      </c>
      <c r="D45" s="17" t="s">
        <v>118</v>
      </c>
      <c r="E45" s="16"/>
      <c r="F45" s="17" t="s">
        <v>260</v>
      </c>
      <c r="G45" s="16" t="s">
        <v>247</v>
      </c>
      <c r="H45" s="17" t="s">
        <v>216</v>
      </c>
      <c r="I45" s="16" t="s">
        <v>80</v>
      </c>
      <c r="J45" s="16"/>
      <c r="K45" s="18">
        <v>9.35</v>
      </c>
      <c r="L45" s="16" t="s">
        <v>81</v>
      </c>
      <c r="M45" s="18">
        <v>2.4</v>
      </c>
      <c r="N45" s="18">
        <v>2.41</v>
      </c>
      <c r="O45" s="18">
        <v>245504.15</v>
      </c>
      <c r="P45" s="18">
        <v>100.06</v>
      </c>
      <c r="Q45" s="18">
        <v>245.65</v>
      </c>
      <c r="R45" s="18">
        <v>0.14000000000000001</v>
      </c>
      <c r="S45" s="18">
        <v>0.17228629275807031</v>
      </c>
      <c r="T45" s="18">
        <v>3.3530432399256342E-2</v>
      </c>
      <c r="U45" s="16"/>
    </row>
    <row r="46" spans="1:21" x14ac:dyDescent="0.2">
      <c r="A46" s="16"/>
      <c r="B46" s="16" t="s">
        <v>261</v>
      </c>
      <c r="C46" s="17" t="s">
        <v>262</v>
      </c>
      <c r="D46" s="17" t="s">
        <v>118</v>
      </c>
      <c r="E46" s="16"/>
      <c r="F46" s="17" t="s">
        <v>260</v>
      </c>
      <c r="G46" s="16" t="s">
        <v>247</v>
      </c>
      <c r="H46" s="17" t="s">
        <v>216</v>
      </c>
      <c r="I46" s="16" t="s">
        <v>80</v>
      </c>
      <c r="J46" s="16"/>
      <c r="K46" s="18">
        <v>8.57</v>
      </c>
      <c r="L46" s="16" t="s">
        <v>81</v>
      </c>
      <c r="M46" s="18">
        <v>2.4</v>
      </c>
      <c r="N46" s="18">
        <v>2.1800000000000002</v>
      </c>
      <c r="O46" s="18">
        <v>245504.15</v>
      </c>
      <c r="P46" s="18">
        <v>101.99</v>
      </c>
      <c r="Q46" s="18">
        <v>250.39</v>
      </c>
      <c r="R46" s="18">
        <v>0.14000000000000001</v>
      </c>
      <c r="S46" s="18">
        <v>0.17561068529897506</v>
      </c>
      <c r="T46" s="18">
        <v>3.4177427105433728E-2</v>
      </c>
      <c r="U46" s="16"/>
    </row>
    <row r="47" spans="1:21" x14ac:dyDescent="0.2">
      <c r="A47" s="16"/>
      <c r="B47" s="16" t="s">
        <v>263</v>
      </c>
      <c r="C47" s="17" t="s">
        <v>264</v>
      </c>
      <c r="D47" s="17" t="s">
        <v>118</v>
      </c>
      <c r="E47" s="16"/>
      <c r="F47" s="17" t="s">
        <v>265</v>
      </c>
      <c r="G47" s="16" t="s">
        <v>192</v>
      </c>
      <c r="H47" s="17" t="s">
        <v>216</v>
      </c>
      <c r="I47" s="16" t="s">
        <v>80</v>
      </c>
      <c r="J47" s="16"/>
      <c r="K47" s="18">
        <v>0</v>
      </c>
      <c r="L47" s="16" t="s">
        <v>81</v>
      </c>
      <c r="M47" s="18">
        <v>2.5499999999999998</v>
      </c>
      <c r="N47" s="18">
        <v>1.1399999999999999</v>
      </c>
      <c r="O47" s="18">
        <v>2161.62</v>
      </c>
      <c r="P47" s="18">
        <v>100</v>
      </c>
      <c r="Q47" s="18">
        <v>2.16</v>
      </c>
      <c r="R47" s="18">
        <v>0</v>
      </c>
      <c r="S47" s="18">
        <v>1.5149130566148256E-3</v>
      </c>
      <c r="T47" s="18">
        <v>2.9483303066311293E-4</v>
      </c>
      <c r="U47" s="16"/>
    </row>
    <row r="48" spans="1:21" x14ac:dyDescent="0.2">
      <c r="A48" s="16"/>
      <c r="B48" s="16" t="s">
        <v>266</v>
      </c>
      <c r="C48" s="17" t="s">
        <v>267</v>
      </c>
      <c r="D48" s="17" t="s">
        <v>118</v>
      </c>
      <c r="E48" s="16"/>
      <c r="F48" s="17" t="s">
        <v>265</v>
      </c>
      <c r="G48" s="16" t="s">
        <v>192</v>
      </c>
      <c r="H48" s="17" t="s">
        <v>216</v>
      </c>
      <c r="I48" s="16" t="s">
        <v>80</v>
      </c>
      <c r="J48" s="16"/>
      <c r="K48" s="18">
        <v>0</v>
      </c>
      <c r="L48" s="16" t="s">
        <v>81</v>
      </c>
      <c r="M48" s="18">
        <v>2.29</v>
      </c>
      <c r="N48" s="18">
        <v>1.22</v>
      </c>
      <c r="O48" s="18">
        <v>8820</v>
      </c>
      <c r="P48" s="18">
        <v>100</v>
      </c>
      <c r="Q48" s="18">
        <v>8.82</v>
      </c>
      <c r="R48" s="18">
        <v>0</v>
      </c>
      <c r="S48" s="18">
        <v>6.1858949811772045E-3</v>
      </c>
      <c r="T48" s="18">
        <v>1.2039015418743779E-3</v>
      </c>
      <c r="U48" s="16"/>
    </row>
    <row r="49" spans="1:21" x14ac:dyDescent="0.2">
      <c r="A49" s="16"/>
      <c r="B49" s="16" t="s">
        <v>268</v>
      </c>
      <c r="C49" s="17" t="s">
        <v>269</v>
      </c>
      <c r="D49" s="17" t="s">
        <v>118</v>
      </c>
      <c r="E49" s="16"/>
      <c r="F49" s="17" t="s">
        <v>265</v>
      </c>
      <c r="G49" s="16" t="s">
        <v>192</v>
      </c>
      <c r="H49" s="17" t="s">
        <v>216</v>
      </c>
      <c r="I49" s="16" t="s">
        <v>80</v>
      </c>
      <c r="J49" s="16"/>
      <c r="K49" s="18">
        <v>3.61</v>
      </c>
      <c r="L49" s="16" t="s">
        <v>81</v>
      </c>
      <c r="M49" s="18">
        <v>2.29</v>
      </c>
      <c r="N49" s="18">
        <v>1.22</v>
      </c>
      <c r="O49" s="18">
        <v>1078980.42</v>
      </c>
      <c r="P49" s="18">
        <v>103.93</v>
      </c>
      <c r="Q49" s="18">
        <v>1121.3800000000001</v>
      </c>
      <c r="R49" s="18">
        <v>0.18</v>
      </c>
      <c r="S49" s="18">
        <v>0.78647833491978392</v>
      </c>
      <c r="T49" s="18">
        <v>0.15306475181713039</v>
      </c>
      <c r="U49" s="16"/>
    </row>
    <row r="50" spans="1:21" x14ac:dyDescent="0.2">
      <c r="A50" s="16"/>
      <c r="B50" s="16" t="s">
        <v>270</v>
      </c>
      <c r="C50" s="17" t="s">
        <v>271</v>
      </c>
      <c r="D50" s="17" t="s">
        <v>118</v>
      </c>
      <c r="E50" s="16"/>
      <c r="F50" s="17" t="s">
        <v>265</v>
      </c>
      <c r="G50" s="16" t="s">
        <v>192</v>
      </c>
      <c r="H50" s="17" t="s">
        <v>216</v>
      </c>
      <c r="I50" s="16" t="s">
        <v>80</v>
      </c>
      <c r="J50" s="16"/>
      <c r="K50" s="18">
        <v>4.93</v>
      </c>
      <c r="L50" s="16" t="s">
        <v>81</v>
      </c>
      <c r="M50" s="18">
        <v>2.5499999999999998</v>
      </c>
      <c r="N50" s="18">
        <v>1.1399999999999999</v>
      </c>
      <c r="O50" s="18">
        <v>203191.97</v>
      </c>
      <c r="P50" s="18">
        <v>107.11</v>
      </c>
      <c r="Q50" s="18">
        <v>217.64</v>
      </c>
      <c r="R50" s="18">
        <v>0.02</v>
      </c>
      <c r="S50" s="18">
        <v>0.1526415174266901</v>
      </c>
      <c r="T50" s="18">
        <v>2.9707157774777729E-2</v>
      </c>
      <c r="U50" s="16"/>
    </row>
    <row r="51" spans="1:21" x14ac:dyDescent="0.2">
      <c r="A51" s="16"/>
      <c r="B51" s="16" t="s">
        <v>272</v>
      </c>
      <c r="C51" s="17" t="s">
        <v>273</v>
      </c>
      <c r="D51" s="17" t="s">
        <v>118</v>
      </c>
      <c r="E51" s="16"/>
      <c r="F51" s="17" t="s">
        <v>221</v>
      </c>
      <c r="G51" s="16" t="s">
        <v>173</v>
      </c>
      <c r="H51" s="17" t="s">
        <v>274</v>
      </c>
      <c r="I51" s="16" t="s">
        <v>1716</v>
      </c>
      <c r="J51" s="16"/>
      <c r="K51" s="18">
        <v>3.8</v>
      </c>
      <c r="L51" s="16" t="s">
        <v>81</v>
      </c>
      <c r="M51" s="18">
        <v>4.1500000000000004</v>
      </c>
      <c r="N51" s="18">
        <v>0.71</v>
      </c>
      <c r="O51" s="18">
        <v>392000</v>
      </c>
      <c r="P51" s="18">
        <v>116.14</v>
      </c>
      <c r="Q51" s="18">
        <v>455.27</v>
      </c>
      <c r="R51" s="18">
        <v>0.13</v>
      </c>
      <c r="S51" s="18">
        <v>0.31930299411344054</v>
      </c>
      <c r="T51" s="18">
        <v>6.2142886050923815E-2</v>
      </c>
      <c r="U51" s="16"/>
    </row>
    <row r="52" spans="1:21" x14ac:dyDescent="0.2">
      <c r="A52" s="16"/>
      <c r="B52" s="16" t="s">
        <v>275</v>
      </c>
      <c r="C52" s="17" t="s">
        <v>276</v>
      </c>
      <c r="D52" s="17" t="s">
        <v>118</v>
      </c>
      <c r="E52" s="16"/>
      <c r="F52" s="17" t="s">
        <v>277</v>
      </c>
      <c r="G52" s="16" t="s">
        <v>192</v>
      </c>
      <c r="H52" s="17" t="s">
        <v>274</v>
      </c>
      <c r="I52" s="16" t="s">
        <v>1716</v>
      </c>
      <c r="J52" s="16"/>
      <c r="K52" s="18">
        <v>1.69</v>
      </c>
      <c r="L52" s="16" t="s">
        <v>81</v>
      </c>
      <c r="M52" s="18">
        <v>4.8499999999999996</v>
      </c>
      <c r="N52" s="18">
        <v>0.85</v>
      </c>
      <c r="O52" s="18">
        <v>518078.55</v>
      </c>
      <c r="P52" s="18">
        <v>129.52000000000001</v>
      </c>
      <c r="Q52" s="18">
        <v>671.01</v>
      </c>
      <c r="R52" s="18">
        <v>0.14000000000000001</v>
      </c>
      <c r="S52" s="18">
        <v>0.47061194912921944</v>
      </c>
      <c r="T52" s="18">
        <v>9.1590699956136765E-2</v>
      </c>
      <c r="U52" s="16"/>
    </row>
    <row r="53" spans="1:21" x14ac:dyDescent="0.2">
      <c r="A53" s="16"/>
      <c r="B53" s="16" t="s">
        <v>278</v>
      </c>
      <c r="C53" s="17" t="s">
        <v>279</v>
      </c>
      <c r="D53" s="17" t="s">
        <v>118</v>
      </c>
      <c r="E53" s="16"/>
      <c r="F53" s="17" t="s">
        <v>280</v>
      </c>
      <c r="G53" s="16" t="s">
        <v>173</v>
      </c>
      <c r="H53" s="17" t="s">
        <v>274</v>
      </c>
      <c r="I53" s="16" t="s">
        <v>80</v>
      </c>
      <c r="J53" s="16"/>
      <c r="K53" s="18">
        <v>4.72</v>
      </c>
      <c r="L53" s="16" t="s">
        <v>81</v>
      </c>
      <c r="M53" s="18">
        <v>2.8</v>
      </c>
      <c r="N53" s="18">
        <v>2.69</v>
      </c>
      <c r="O53" s="18">
        <v>12</v>
      </c>
      <c r="P53" s="18">
        <v>5026990</v>
      </c>
      <c r="Q53" s="18">
        <v>603.24</v>
      </c>
      <c r="R53" s="18">
        <v>0.1</v>
      </c>
      <c r="S53" s="18">
        <v>0.42308155197792929</v>
      </c>
      <c r="T53" s="18">
        <v>8.2340313619081604E-2</v>
      </c>
      <c r="U53" s="16"/>
    </row>
    <row r="54" spans="1:21" x14ac:dyDescent="0.2">
      <c r="A54" s="16"/>
      <c r="B54" s="16" t="s">
        <v>281</v>
      </c>
      <c r="C54" s="17" t="s">
        <v>282</v>
      </c>
      <c r="D54" s="17" t="s">
        <v>118</v>
      </c>
      <c r="E54" s="16"/>
      <c r="F54" s="17" t="s">
        <v>283</v>
      </c>
      <c r="G54" s="16" t="s">
        <v>173</v>
      </c>
      <c r="H54" s="17" t="s">
        <v>274</v>
      </c>
      <c r="I54" s="16" t="s">
        <v>80</v>
      </c>
      <c r="J54" s="16"/>
      <c r="K54" s="18">
        <v>3.41</v>
      </c>
      <c r="L54" s="16" t="s">
        <v>81</v>
      </c>
      <c r="M54" s="18">
        <v>6.4</v>
      </c>
      <c r="N54" s="18">
        <v>1.1399999999999999</v>
      </c>
      <c r="O54" s="18">
        <v>250845</v>
      </c>
      <c r="P54" s="18">
        <v>135.09</v>
      </c>
      <c r="Q54" s="18">
        <v>338.87</v>
      </c>
      <c r="R54" s="18">
        <v>0.02</v>
      </c>
      <c r="S54" s="18">
        <v>0.23766601272919718</v>
      </c>
      <c r="T54" s="18">
        <v>4.6254661620744944E-2</v>
      </c>
      <c r="U54" s="16"/>
    </row>
    <row r="55" spans="1:21" x14ac:dyDescent="0.2">
      <c r="A55" s="16"/>
      <c r="B55" s="16" t="s">
        <v>284</v>
      </c>
      <c r="C55" s="17" t="s">
        <v>285</v>
      </c>
      <c r="D55" s="17" t="s">
        <v>118</v>
      </c>
      <c r="E55" s="16"/>
      <c r="F55" s="17" t="s">
        <v>286</v>
      </c>
      <c r="G55" s="16" t="s">
        <v>192</v>
      </c>
      <c r="H55" s="17" t="s">
        <v>274</v>
      </c>
      <c r="I55" s="16" t="s">
        <v>1716</v>
      </c>
      <c r="J55" s="16"/>
      <c r="K55" s="18">
        <v>2.5299999999999998</v>
      </c>
      <c r="L55" s="16" t="s">
        <v>81</v>
      </c>
      <c r="M55" s="18">
        <v>4.43</v>
      </c>
      <c r="N55" s="18">
        <v>1.43</v>
      </c>
      <c r="O55" s="18">
        <v>304480.08</v>
      </c>
      <c r="P55" s="18">
        <v>109.08</v>
      </c>
      <c r="Q55" s="18">
        <v>332.13</v>
      </c>
      <c r="R55" s="18">
        <v>0.08</v>
      </c>
      <c r="S55" s="18">
        <v>0.23293892291364904</v>
      </c>
      <c r="T55" s="18">
        <v>4.5334673367657272E-2</v>
      </c>
      <c r="U55" s="16"/>
    </row>
    <row r="56" spans="1:21" x14ac:dyDescent="0.2">
      <c r="A56" s="16"/>
      <c r="B56" s="16" t="s">
        <v>287</v>
      </c>
      <c r="C56" s="17" t="s">
        <v>288</v>
      </c>
      <c r="D56" s="17" t="s">
        <v>118</v>
      </c>
      <c r="E56" s="16"/>
      <c r="F56" s="17" t="s">
        <v>289</v>
      </c>
      <c r="G56" s="16" t="s">
        <v>200</v>
      </c>
      <c r="H56" s="17" t="s">
        <v>274</v>
      </c>
      <c r="I56" s="16" t="s">
        <v>1716</v>
      </c>
      <c r="J56" s="16"/>
      <c r="K56" s="18">
        <v>4.5999999999999996</v>
      </c>
      <c r="L56" s="16" t="s">
        <v>81</v>
      </c>
      <c r="M56" s="18">
        <v>3.95</v>
      </c>
      <c r="N56" s="18">
        <v>1.34</v>
      </c>
      <c r="O56" s="18">
        <v>1490206.02</v>
      </c>
      <c r="P56" s="18">
        <v>117.68</v>
      </c>
      <c r="Q56" s="18">
        <v>1753.67</v>
      </c>
      <c r="R56" s="18">
        <v>0.26</v>
      </c>
      <c r="S56" s="18">
        <v>1.2299340648119079</v>
      </c>
      <c r="T56" s="18">
        <v>0.23937029670508392</v>
      </c>
      <c r="U56" s="16"/>
    </row>
    <row r="57" spans="1:21" x14ac:dyDescent="0.2">
      <c r="A57" s="16"/>
      <c r="B57" s="16" t="s">
        <v>290</v>
      </c>
      <c r="C57" s="17" t="s">
        <v>291</v>
      </c>
      <c r="D57" s="17" t="s">
        <v>118</v>
      </c>
      <c r="E57" s="16"/>
      <c r="F57" s="17" t="s">
        <v>292</v>
      </c>
      <c r="G57" s="16" t="s">
        <v>192</v>
      </c>
      <c r="H57" s="17" t="s">
        <v>274</v>
      </c>
      <c r="I57" s="16" t="s">
        <v>1716</v>
      </c>
      <c r="J57" s="16"/>
      <c r="K57" s="18">
        <v>3.79</v>
      </c>
      <c r="L57" s="16" t="s">
        <v>81</v>
      </c>
      <c r="M57" s="18">
        <v>4.95</v>
      </c>
      <c r="N57" s="18">
        <v>1.61</v>
      </c>
      <c r="O57" s="18">
        <v>505237.5</v>
      </c>
      <c r="P57" s="18">
        <v>113.5</v>
      </c>
      <c r="Q57" s="18">
        <v>573.44000000000005</v>
      </c>
      <c r="R57" s="18">
        <v>0.05</v>
      </c>
      <c r="S57" s="18">
        <v>0.40218136258574333</v>
      </c>
      <c r="T57" s="18">
        <v>7.8272709770118298E-2</v>
      </c>
      <c r="U57" s="16"/>
    </row>
    <row r="58" spans="1:21" x14ac:dyDescent="0.2">
      <c r="A58" s="16"/>
      <c r="B58" s="16" t="s">
        <v>293</v>
      </c>
      <c r="C58" s="17" t="s">
        <v>294</v>
      </c>
      <c r="D58" s="17" t="s">
        <v>118</v>
      </c>
      <c r="E58" s="16"/>
      <c r="F58" s="17" t="s">
        <v>295</v>
      </c>
      <c r="G58" s="16" t="s">
        <v>200</v>
      </c>
      <c r="H58" s="17" t="s">
        <v>274</v>
      </c>
      <c r="I58" s="16" t="s">
        <v>80</v>
      </c>
      <c r="J58" s="16"/>
      <c r="K58" s="18">
        <v>4.9800000000000004</v>
      </c>
      <c r="L58" s="16" t="s">
        <v>81</v>
      </c>
      <c r="M58" s="18">
        <v>1.98</v>
      </c>
      <c r="N58" s="18">
        <v>1.98</v>
      </c>
      <c r="O58" s="18">
        <v>1640000</v>
      </c>
      <c r="P58" s="18">
        <v>100</v>
      </c>
      <c r="Q58" s="18">
        <v>1640</v>
      </c>
      <c r="R58" s="18">
        <v>0.17</v>
      </c>
      <c r="S58" s="18">
        <v>1.1502117652075527</v>
      </c>
      <c r="T58" s="18">
        <v>0.22385470846643762</v>
      </c>
      <c r="U58" s="16"/>
    </row>
    <row r="59" spans="1:21" x14ac:dyDescent="0.2">
      <c r="A59" s="16"/>
      <c r="B59" s="16" t="s">
        <v>296</v>
      </c>
      <c r="C59" s="17" t="s">
        <v>297</v>
      </c>
      <c r="D59" s="17" t="s">
        <v>118</v>
      </c>
      <c r="E59" s="16"/>
      <c r="F59" s="17" t="s">
        <v>295</v>
      </c>
      <c r="G59" s="16" t="s">
        <v>200</v>
      </c>
      <c r="H59" s="17" t="s">
        <v>274</v>
      </c>
      <c r="I59" s="16" t="s">
        <v>80</v>
      </c>
      <c r="J59" s="16"/>
      <c r="K59" s="18">
        <v>2.2400000000000002</v>
      </c>
      <c r="L59" s="16" t="s">
        <v>81</v>
      </c>
      <c r="M59" s="18">
        <v>4.5999999999999996</v>
      </c>
      <c r="N59" s="18">
        <v>1.18</v>
      </c>
      <c r="O59" s="18">
        <v>41344</v>
      </c>
      <c r="P59" s="18">
        <v>109.8</v>
      </c>
      <c r="Q59" s="18">
        <v>45.4</v>
      </c>
      <c r="R59" s="18">
        <v>0.01</v>
      </c>
      <c r="S59" s="18">
        <v>3.1841228134404202E-2</v>
      </c>
      <c r="T59" s="18">
        <v>6.1969535148635778E-3</v>
      </c>
      <c r="U59" s="16"/>
    </row>
    <row r="60" spans="1:21" x14ac:dyDescent="0.2">
      <c r="A60" s="16"/>
      <c r="B60" s="16" t="s">
        <v>298</v>
      </c>
      <c r="C60" s="17" t="s">
        <v>299</v>
      </c>
      <c r="D60" s="17" t="s">
        <v>118</v>
      </c>
      <c r="E60" s="16"/>
      <c r="F60" s="17" t="s">
        <v>300</v>
      </c>
      <c r="G60" s="16" t="s">
        <v>200</v>
      </c>
      <c r="H60" s="17" t="s">
        <v>274</v>
      </c>
      <c r="I60" s="16" t="s">
        <v>80</v>
      </c>
      <c r="J60" s="16"/>
      <c r="K60" s="18">
        <v>1.48</v>
      </c>
      <c r="L60" s="16" t="s">
        <v>81</v>
      </c>
      <c r="M60" s="18">
        <v>3.35</v>
      </c>
      <c r="N60" s="18">
        <v>0.97</v>
      </c>
      <c r="O60" s="18">
        <v>824801</v>
      </c>
      <c r="P60" s="18">
        <v>111.66</v>
      </c>
      <c r="Q60" s="18">
        <v>920.97</v>
      </c>
      <c r="R60" s="18">
        <v>0.14000000000000001</v>
      </c>
      <c r="S60" s="18">
        <v>0.64592105451414628</v>
      </c>
      <c r="T60" s="18">
        <v>0.1257094334489848</v>
      </c>
      <c r="U60" s="16"/>
    </row>
    <row r="61" spans="1:21" x14ac:dyDescent="0.2">
      <c r="A61" s="16"/>
      <c r="B61" s="16" t="s">
        <v>301</v>
      </c>
      <c r="C61" s="17" t="s">
        <v>302</v>
      </c>
      <c r="D61" s="17" t="s">
        <v>118</v>
      </c>
      <c r="E61" s="16"/>
      <c r="F61" s="17" t="s">
        <v>303</v>
      </c>
      <c r="G61" s="16" t="s">
        <v>192</v>
      </c>
      <c r="H61" s="17" t="s">
        <v>274</v>
      </c>
      <c r="I61" s="16" t="s">
        <v>80</v>
      </c>
      <c r="J61" s="16"/>
      <c r="K61" s="18">
        <v>5.48</v>
      </c>
      <c r="L61" s="16" t="s">
        <v>81</v>
      </c>
      <c r="M61" s="18">
        <v>4.09</v>
      </c>
      <c r="N61" s="18">
        <v>3.48</v>
      </c>
      <c r="O61" s="18">
        <v>1150226.8799999999</v>
      </c>
      <c r="P61" s="18">
        <v>104.51</v>
      </c>
      <c r="Q61" s="18">
        <v>1202.0999999999999</v>
      </c>
      <c r="R61" s="18">
        <v>0.06</v>
      </c>
      <c r="S61" s="18">
        <v>0.84309119692438961</v>
      </c>
      <c r="T61" s="18">
        <v>0.16408277137042965</v>
      </c>
      <c r="U61" s="16"/>
    </row>
    <row r="62" spans="1:21" x14ac:dyDescent="0.2">
      <c r="A62" s="16"/>
      <c r="B62" s="16" t="s">
        <v>304</v>
      </c>
      <c r="C62" s="17" t="s">
        <v>305</v>
      </c>
      <c r="D62" s="17" t="s">
        <v>118</v>
      </c>
      <c r="E62" s="16"/>
      <c r="F62" s="17" t="s">
        <v>306</v>
      </c>
      <c r="G62" s="16" t="s">
        <v>247</v>
      </c>
      <c r="H62" s="17" t="s">
        <v>307</v>
      </c>
      <c r="I62" s="16" t="s">
        <v>1716</v>
      </c>
      <c r="J62" s="16"/>
      <c r="K62" s="18">
        <v>4.12</v>
      </c>
      <c r="L62" s="16" t="s">
        <v>81</v>
      </c>
      <c r="M62" s="18">
        <v>4.3</v>
      </c>
      <c r="N62" s="18">
        <v>1.36</v>
      </c>
      <c r="O62" s="18">
        <v>28000</v>
      </c>
      <c r="P62" s="18">
        <v>112.9</v>
      </c>
      <c r="Q62" s="18">
        <v>31.61</v>
      </c>
      <c r="R62" s="18">
        <v>0.02</v>
      </c>
      <c r="S62" s="18">
        <v>2.2169630425738256E-2</v>
      </c>
      <c r="T62" s="18">
        <v>4.3146630089171299E-3</v>
      </c>
      <c r="U62" s="16"/>
    </row>
    <row r="63" spans="1:21" x14ac:dyDescent="0.2">
      <c r="A63" s="16"/>
      <c r="B63" s="16" t="s">
        <v>308</v>
      </c>
      <c r="C63" s="17" t="s">
        <v>309</v>
      </c>
      <c r="D63" s="17" t="s">
        <v>118</v>
      </c>
      <c r="E63" s="16"/>
      <c r="F63" s="17" t="s">
        <v>310</v>
      </c>
      <c r="G63" s="16" t="s">
        <v>192</v>
      </c>
      <c r="H63" s="17" t="s">
        <v>307</v>
      </c>
      <c r="I63" s="16" t="s">
        <v>1716</v>
      </c>
      <c r="J63" s="16"/>
      <c r="K63" s="18">
        <v>1.98</v>
      </c>
      <c r="L63" s="16" t="s">
        <v>81</v>
      </c>
      <c r="M63" s="18">
        <v>4.8</v>
      </c>
      <c r="N63" s="18">
        <v>2.0299999999999998</v>
      </c>
      <c r="O63" s="18">
        <v>394344.2</v>
      </c>
      <c r="P63" s="18">
        <v>108.63</v>
      </c>
      <c r="Q63" s="18">
        <v>428.38</v>
      </c>
      <c r="R63" s="18">
        <v>7.0000000000000007E-2</v>
      </c>
      <c r="S63" s="18">
        <v>0.3004437292558606</v>
      </c>
      <c r="T63" s="18">
        <v>5.8472487812714968E-2</v>
      </c>
      <c r="U63" s="16"/>
    </row>
    <row r="64" spans="1:21" x14ac:dyDescent="0.2">
      <c r="A64" s="16"/>
      <c r="B64" s="16" t="s">
        <v>311</v>
      </c>
      <c r="C64" s="17" t="s">
        <v>312</v>
      </c>
      <c r="D64" s="17" t="s">
        <v>118</v>
      </c>
      <c r="E64" s="16"/>
      <c r="F64" s="17" t="s">
        <v>313</v>
      </c>
      <c r="G64" s="16" t="s">
        <v>192</v>
      </c>
      <c r="H64" s="17" t="s">
        <v>307</v>
      </c>
      <c r="I64" s="16" t="s">
        <v>80</v>
      </c>
      <c r="J64" s="16"/>
      <c r="K64" s="18">
        <v>4.71</v>
      </c>
      <c r="L64" s="16" t="s">
        <v>81</v>
      </c>
      <c r="M64" s="18">
        <v>2.4</v>
      </c>
      <c r="N64" s="18">
        <v>3.11</v>
      </c>
      <c r="O64" s="18">
        <v>358000</v>
      </c>
      <c r="P64" s="18">
        <v>97.18</v>
      </c>
      <c r="Q64" s="18">
        <v>347.9</v>
      </c>
      <c r="R64" s="18">
        <v>0.08</v>
      </c>
      <c r="S64" s="18">
        <v>0.24399919092421191</v>
      </c>
      <c r="T64" s="18">
        <v>4.74872274850449E-2</v>
      </c>
      <c r="U64" s="16"/>
    </row>
    <row r="65" spans="1:21" x14ac:dyDescent="0.2">
      <c r="A65" s="16"/>
      <c r="B65" s="16" t="s">
        <v>314</v>
      </c>
      <c r="C65" s="17" t="s">
        <v>315</v>
      </c>
      <c r="D65" s="17" t="s">
        <v>118</v>
      </c>
      <c r="E65" s="16"/>
      <c r="F65" s="17" t="s">
        <v>316</v>
      </c>
      <c r="G65" s="16" t="s">
        <v>317</v>
      </c>
      <c r="H65" s="17" t="s">
        <v>307</v>
      </c>
      <c r="I65" s="16" t="s">
        <v>1716</v>
      </c>
      <c r="J65" s="16"/>
      <c r="K65" s="18">
        <v>3.24</v>
      </c>
      <c r="L65" s="16" t="s">
        <v>81</v>
      </c>
      <c r="M65" s="18">
        <v>6.1</v>
      </c>
      <c r="N65" s="18">
        <v>1.89</v>
      </c>
      <c r="O65" s="18">
        <v>226551</v>
      </c>
      <c r="P65" s="18">
        <v>123.61</v>
      </c>
      <c r="Q65" s="18">
        <v>280.04000000000002</v>
      </c>
      <c r="R65" s="18">
        <v>0.02</v>
      </c>
      <c r="S65" s="18">
        <v>0.19640567239556286</v>
      </c>
      <c r="T65" s="18">
        <v>3.8224556438378778E-2</v>
      </c>
      <c r="U65" s="16"/>
    </row>
    <row r="66" spans="1:21" x14ac:dyDescent="0.2">
      <c r="A66" s="16"/>
      <c r="B66" s="16" t="s">
        <v>318</v>
      </c>
      <c r="C66" s="17" t="s">
        <v>319</v>
      </c>
      <c r="D66" s="17" t="s">
        <v>118</v>
      </c>
      <c r="E66" s="16"/>
      <c r="F66" s="17" t="s">
        <v>316</v>
      </c>
      <c r="G66" s="16" t="s">
        <v>317</v>
      </c>
      <c r="H66" s="17" t="s">
        <v>307</v>
      </c>
      <c r="I66" s="16" t="s">
        <v>80</v>
      </c>
      <c r="J66" s="16"/>
      <c r="K66" s="18">
        <v>3.94</v>
      </c>
      <c r="L66" s="16" t="s">
        <v>81</v>
      </c>
      <c r="M66" s="18">
        <v>4.5</v>
      </c>
      <c r="N66" s="18">
        <v>1.97</v>
      </c>
      <c r="O66" s="18">
        <v>578472.02</v>
      </c>
      <c r="P66" s="18">
        <v>131.15</v>
      </c>
      <c r="Q66" s="18">
        <v>758.67</v>
      </c>
      <c r="R66" s="18">
        <v>0.15</v>
      </c>
      <c r="S66" s="18">
        <v>0.53209217067683778</v>
      </c>
      <c r="T66" s="18">
        <v>0.10355600711721477</v>
      </c>
      <c r="U66" s="16"/>
    </row>
    <row r="67" spans="1:21" x14ac:dyDescent="0.2">
      <c r="A67" s="16"/>
      <c r="B67" s="16" t="s">
        <v>320</v>
      </c>
      <c r="C67" s="17" t="s">
        <v>321</v>
      </c>
      <c r="D67" s="17" t="s">
        <v>118</v>
      </c>
      <c r="E67" s="16"/>
      <c r="F67" s="17" t="s">
        <v>316</v>
      </c>
      <c r="G67" s="16" t="s">
        <v>317</v>
      </c>
      <c r="H67" s="17" t="s">
        <v>307</v>
      </c>
      <c r="I67" s="16" t="s">
        <v>80</v>
      </c>
      <c r="J67" s="16"/>
      <c r="K67" s="18">
        <v>3.68</v>
      </c>
      <c r="L67" s="16" t="s">
        <v>81</v>
      </c>
      <c r="M67" s="18">
        <v>4.5999999999999996</v>
      </c>
      <c r="N67" s="18">
        <v>1.94</v>
      </c>
      <c r="O67" s="18">
        <v>1327687.8799999999</v>
      </c>
      <c r="P67" s="18">
        <v>133.41</v>
      </c>
      <c r="Q67" s="18">
        <v>1771.27</v>
      </c>
      <c r="R67" s="18">
        <v>0.24</v>
      </c>
      <c r="S67" s="18">
        <v>1.2422778008287694</v>
      </c>
      <c r="T67" s="18">
        <v>0.24177263991789449</v>
      </c>
      <c r="U67" s="16"/>
    </row>
    <row r="68" spans="1:21" x14ac:dyDescent="0.2">
      <c r="A68" s="16"/>
      <c r="B68" s="16" t="s">
        <v>322</v>
      </c>
      <c r="C68" s="17" t="s">
        <v>323</v>
      </c>
      <c r="D68" s="17" t="s">
        <v>118</v>
      </c>
      <c r="E68" s="16"/>
      <c r="F68" s="17" t="s">
        <v>292</v>
      </c>
      <c r="G68" s="16" t="s">
        <v>192</v>
      </c>
      <c r="H68" s="17" t="s">
        <v>307</v>
      </c>
      <c r="I68" s="16" t="s">
        <v>80</v>
      </c>
      <c r="J68" s="16"/>
      <c r="K68" s="18">
        <v>0.89</v>
      </c>
      <c r="L68" s="16" t="s">
        <v>81</v>
      </c>
      <c r="M68" s="18">
        <v>5</v>
      </c>
      <c r="N68" s="18">
        <v>0.48</v>
      </c>
      <c r="O68" s="18">
        <v>275721.17</v>
      </c>
      <c r="P68" s="18">
        <v>127.16</v>
      </c>
      <c r="Q68" s="18">
        <v>350.61</v>
      </c>
      <c r="R68" s="18">
        <v>0.05</v>
      </c>
      <c r="S68" s="18">
        <v>0.24589984573135368</v>
      </c>
      <c r="T68" s="18">
        <v>4.7857133741108351E-2</v>
      </c>
      <c r="U68" s="16"/>
    </row>
    <row r="69" spans="1:21" x14ac:dyDescent="0.2">
      <c r="A69" s="16"/>
      <c r="B69" s="16" t="s">
        <v>324</v>
      </c>
      <c r="C69" s="17" t="s">
        <v>325</v>
      </c>
      <c r="D69" s="17" t="s">
        <v>118</v>
      </c>
      <c r="E69" s="16"/>
      <c r="F69" s="17" t="s">
        <v>292</v>
      </c>
      <c r="G69" s="16" t="s">
        <v>192</v>
      </c>
      <c r="H69" s="17" t="s">
        <v>307</v>
      </c>
      <c r="I69" s="16" t="s">
        <v>80</v>
      </c>
      <c r="J69" s="16"/>
      <c r="K69" s="18">
        <v>6.08</v>
      </c>
      <c r="L69" s="16" t="s">
        <v>81</v>
      </c>
      <c r="M69" s="18">
        <v>4.95</v>
      </c>
      <c r="N69" s="18">
        <v>2.64</v>
      </c>
      <c r="O69" s="18">
        <v>2509764</v>
      </c>
      <c r="P69" s="18">
        <v>136.82</v>
      </c>
      <c r="Q69" s="18">
        <v>3433.86</v>
      </c>
      <c r="R69" s="18">
        <v>0.15</v>
      </c>
      <c r="S69" s="18">
        <v>2.4083330317534188</v>
      </c>
      <c r="T69" s="18">
        <v>0.46871081049668389</v>
      </c>
      <c r="U69" s="16"/>
    </row>
    <row r="70" spans="1:21" x14ac:dyDescent="0.2">
      <c r="A70" s="16"/>
      <c r="B70" s="16" t="s">
        <v>326</v>
      </c>
      <c r="C70" s="17" t="s">
        <v>327</v>
      </c>
      <c r="D70" s="17" t="s">
        <v>118</v>
      </c>
      <c r="E70" s="16"/>
      <c r="F70" s="17" t="s">
        <v>328</v>
      </c>
      <c r="G70" s="16" t="s">
        <v>200</v>
      </c>
      <c r="H70" s="17" t="s">
        <v>307</v>
      </c>
      <c r="I70" s="16" t="s">
        <v>80</v>
      </c>
      <c r="J70" s="16"/>
      <c r="K70" s="18">
        <v>6.04</v>
      </c>
      <c r="L70" s="16" t="s">
        <v>81</v>
      </c>
      <c r="M70" s="18">
        <v>2.99</v>
      </c>
      <c r="N70" s="18">
        <v>2.13</v>
      </c>
      <c r="O70" s="18">
        <v>1337442.5</v>
      </c>
      <c r="P70" s="18">
        <v>107.43</v>
      </c>
      <c r="Q70" s="18">
        <v>1436.81</v>
      </c>
      <c r="R70" s="18">
        <v>0.32</v>
      </c>
      <c r="S70" s="18">
        <v>1.0077047355901607</v>
      </c>
      <c r="T70" s="18">
        <v>0.19611992906808673</v>
      </c>
      <c r="U70" s="16"/>
    </row>
    <row r="71" spans="1:21" x14ac:dyDescent="0.2">
      <c r="A71" s="16"/>
      <c r="B71" s="16" t="s">
        <v>329</v>
      </c>
      <c r="C71" s="17" t="s">
        <v>330</v>
      </c>
      <c r="D71" s="17" t="s">
        <v>118</v>
      </c>
      <c r="E71" s="16"/>
      <c r="F71" s="17" t="s">
        <v>328</v>
      </c>
      <c r="G71" s="16" t="s">
        <v>200</v>
      </c>
      <c r="H71" s="17" t="s">
        <v>307</v>
      </c>
      <c r="I71" s="16" t="s">
        <v>80</v>
      </c>
      <c r="J71" s="16"/>
      <c r="K71" s="18">
        <v>6.98</v>
      </c>
      <c r="L71" s="16" t="s">
        <v>81</v>
      </c>
      <c r="M71" s="18">
        <v>4.3</v>
      </c>
      <c r="N71" s="18">
        <v>2.59</v>
      </c>
      <c r="O71" s="18">
        <v>601800</v>
      </c>
      <c r="P71" s="18">
        <v>115.98</v>
      </c>
      <c r="Q71" s="18">
        <v>697.97</v>
      </c>
      <c r="R71" s="18">
        <v>0.19</v>
      </c>
      <c r="S71" s="18">
        <v>0.48952030839141192</v>
      </c>
      <c r="T71" s="18">
        <v>9.5270652968487482E-2</v>
      </c>
      <c r="U71" s="16"/>
    </row>
    <row r="72" spans="1:21" x14ac:dyDescent="0.2">
      <c r="A72" s="16"/>
      <c r="B72" s="16" t="s">
        <v>331</v>
      </c>
      <c r="C72" s="17" t="s">
        <v>332</v>
      </c>
      <c r="D72" s="17" t="s">
        <v>118</v>
      </c>
      <c r="E72" s="16"/>
      <c r="F72" s="17" t="s">
        <v>333</v>
      </c>
      <c r="G72" s="16" t="s">
        <v>200</v>
      </c>
      <c r="H72" s="17" t="s">
        <v>307</v>
      </c>
      <c r="I72" s="16" t="s">
        <v>80</v>
      </c>
      <c r="J72" s="16"/>
      <c r="K72" s="18">
        <v>0.87</v>
      </c>
      <c r="L72" s="16" t="s">
        <v>81</v>
      </c>
      <c r="M72" s="18">
        <v>2.2999999999999998</v>
      </c>
      <c r="N72" s="18">
        <v>1.1599999999999999</v>
      </c>
      <c r="O72" s="18">
        <v>607065.53</v>
      </c>
      <c r="P72" s="18">
        <v>105.19</v>
      </c>
      <c r="Q72" s="18">
        <v>638.57000000000005</v>
      </c>
      <c r="R72" s="18">
        <v>0.33</v>
      </c>
      <c r="S72" s="18">
        <v>0.44786019933450422</v>
      </c>
      <c r="T72" s="18">
        <v>8.7162744625251878E-2</v>
      </c>
      <c r="U72" s="16"/>
    </row>
    <row r="73" spans="1:21" x14ac:dyDescent="0.2">
      <c r="A73" s="16"/>
      <c r="B73" s="16" t="s">
        <v>334</v>
      </c>
      <c r="C73" s="17" t="s">
        <v>335</v>
      </c>
      <c r="D73" s="17" t="s">
        <v>118</v>
      </c>
      <c r="E73" s="16"/>
      <c r="F73" s="17" t="s">
        <v>336</v>
      </c>
      <c r="G73" s="16" t="s">
        <v>192</v>
      </c>
      <c r="H73" s="17" t="s">
        <v>337</v>
      </c>
      <c r="I73" s="16" t="s">
        <v>1716</v>
      </c>
      <c r="J73" s="16"/>
      <c r="K73" s="18">
        <v>1.95</v>
      </c>
      <c r="L73" s="16" t="s">
        <v>81</v>
      </c>
      <c r="M73" s="18">
        <v>5.6</v>
      </c>
      <c r="N73" s="18">
        <v>1.18</v>
      </c>
      <c r="O73" s="18">
        <v>143467.92000000001</v>
      </c>
      <c r="P73" s="18">
        <v>113.61</v>
      </c>
      <c r="Q73" s="18">
        <v>162.99</v>
      </c>
      <c r="R73" s="18">
        <v>0.06</v>
      </c>
      <c r="S73" s="18">
        <v>0.11431281439706038</v>
      </c>
      <c r="T73" s="18">
        <v>2.2247609105454067E-2</v>
      </c>
      <c r="U73" s="16"/>
    </row>
    <row r="74" spans="1:21" x14ac:dyDescent="0.2">
      <c r="A74" s="16"/>
      <c r="B74" s="16" t="s">
        <v>338</v>
      </c>
      <c r="C74" s="17" t="s">
        <v>339</v>
      </c>
      <c r="D74" s="17" t="s">
        <v>118</v>
      </c>
      <c r="E74" s="16"/>
      <c r="F74" s="17" t="s">
        <v>340</v>
      </c>
      <c r="G74" s="16" t="s">
        <v>192</v>
      </c>
      <c r="H74" s="17" t="s">
        <v>337</v>
      </c>
      <c r="I74" s="16" t="s">
        <v>1716</v>
      </c>
      <c r="J74" s="16"/>
      <c r="K74" s="18">
        <v>2.85</v>
      </c>
      <c r="L74" s="16" t="s">
        <v>81</v>
      </c>
      <c r="M74" s="18">
        <v>5.35</v>
      </c>
      <c r="N74" s="18">
        <v>1.72</v>
      </c>
      <c r="O74" s="18">
        <v>27825</v>
      </c>
      <c r="P74" s="18">
        <v>111.02</v>
      </c>
      <c r="Q74" s="18">
        <v>30.89</v>
      </c>
      <c r="R74" s="18">
        <v>0.01</v>
      </c>
      <c r="S74" s="18">
        <v>2.1664659406866647E-2</v>
      </c>
      <c r="T74" s="18">
        <v>4.2163853320294252E-3</v>
      </c>
      <c r="U74" s="16"/>
    </row>
    <row r="75" spans="1:21" x14ac:dyDescent="0.2">
      <c r="A75" s="16"/>
      <c r="B75" s="16" t="s">
        <v>341</v>
      </c>
      <c r="C75" s="17" t="s">
        <v>342</v>
      </c>
      <c r="D75" s="17" t="s">
        <v>118</v>
      </c>
      <c r="E75" s="16"/>
      <c r="F75" s="17" t="s">
        <v>343</v>
      </c>
      <c r="G75" s="16" t="s">
        <v>200</v>
      </c>
      <c r="H75" s="17" t="s">
        <v>337</v>
      </c>
      <c r="I75" s="16" t="s">
        <v>1716</v>
      </c>
      <c r="J75" s="16"/>
      <c r="K75" s="18">
        <v>1.37</v>
      </c>
      <c r="L75" s="16" t="s">
        <v>81</v>
      </c>
      <c r="M75" s="18">
        <v>4.2</v>
      </c>
      <c r="N75" s="18">
        <v>1.59</v>
      </c>
      <c r="O75" s="18">
        <v>586104.81000000006</v>
      </c>
      <c r="P75" s="18">
        <v>104.84</v>
      </c>
      <c r="Q75" s="18">
        <v>614.47</v>
      </c>
      <c r="R75" s="18">
        <v>0.12</v>
      </c>
      <c r="S75" s="18">
        <v>0.43095769717505178</v>
      </c>
      <c r="T75" s="18">
        <v>8.3873172384982889E-2</v>
      </c>
      <c r="U75" s="16"/>
    </row>
    <row r="76" spans="1:21" x14ac:dyDescent="0.2">
      <c r="A76" s="16"/>
      <c r="B76" s="16" t="s">
        <v>344</v>
      </c>
      <c r="C76" s="17" t="s">
        <v>345</v>
      </c>
      <c r="D76" s="17" t="s">
        <v>118</v>
      </c>
      <c r="E76" s="16"/>
      <c r="F76" s="17" t="s">
        <v>346</v>
      </c>
      <c r="G76" s="16" t="s">
        <v>192</v>
      </c>
      <c r="H76" s="17" t="s">
        <v>337</v>
      </c>
      <c r="I76" s="16" t="s">
        <v>1716</v>
      </c>
      <c r="J76" s="16"/>
      <c r="K76" s="18">
        <v>1.36</v>
      </c>
      <c r="L76" s="16" t="s">
        <v>81</v>
      </c>
      <c r="M76" s="18">
        <v>5.9</v>
      </c>
      <c r="N76" s="18">
        <v>1.71</v>
      </c>
      <c r="O76" s="18">
        <v>1209614.2</v>
      </c>
      <c r="P76" s="18">
        <v>113.49</v>
      </c>
      <c r="Q76" s="18">
        <v>1372.79</v>
      </c>
      <c r="R76" s="18">
        <v>0.34</v>
      </c>
      <c r="S76" s="18">
        <v>0.96280439582882693</v>
      </c>
      <c r="T76" s="18">
        <v>0.18738140563148833</v>
      </c>
      <c r="U76" s="16"/>
    </row>
    <row r="77" spans="1:21" x14ac:dyDescent="0.2">
      <c r="A77" s="16"/>
      <c r="B77" s="16" t="s">
        <v>347</v>
      </c>
      <c r="C77" s="17" t="s">
        <v>348</v>
      </c>
      <c r="D77" s="17" t="s">
        <v>118</v>
      </c>
      <c r="E77" s="16"/>
      <c r="F77" s="17" t="s">
        <v>349</v>
      </c>
      <c r="G77" s="16" t="s">
        <v>192</v>
      </c>
      <c r="H77" s="17" t="s">
        <v>337</v>
      </c>
      <c r="I77" s="16" t="s">
        <v>1716</v>
      </c>
      <c r="J77" s="16"/>
      <c r="K77" s="18">
        <v>2.3199999999999998</v>
      </c>
      <c r="L77" s="16" t="s">
        <v>81</v>
      </c>
      <c r="M77" s="18">
        <v>4.8499999999999996</v>
      </c>
      <c r="N77" s="18">
        <v>1.48</v>
      </c>
      <c r="O77" s="18">
        <v>204571.71</v>
      </c>
      <c r="P77" s="18">
        <v>129.52000000000001</v>
      </c>
      <c r="Q77" s="18">
        <v>264.95999999999998</v>
      </c>
      <c r="R77" s="18">
        <v>7.0000000000000007E-2</v>
      </c>
      <c r="S77" s="18">
        <v>0.1858293349447519</v>
      </c>
      <c r="T77" s="18">
        <v>3.6166185094675188E-2</v>
      </c>
      <c r="U77" s="16"/>
    </row>
    <row r="78" spans="1:21" x14ac:dyDescent="0.2">
      <c r="A78" s="16"/>
      <c r="B78" s="17" t="s">
        <v>350</v>
      </c>
      <c r="C78" s="17" t="s">
        <v>351</v>
      </c>
      <c r="D78" s="17" t="s">
        <v>118</v>
      </c>
      <c r="E78" s="16"/>
      <c r="F78" s="17" t="s">
        <v>352</v>
      </c>
      <c r="G78" s="16" t="s">
        <v>192</v>
      </c>
      <c r="H78" s="17" t="s">
        <v>353</v>
      </c>
      <c r="I78" s="16" t="s">
        <v>80</v>
      </c>
      <c r="J78" s="16"/>
      <c r="K78" s="18">
        <v>1.1399999999999999</v>
      </c>
      <c r="L78" s="16" t="s">
        <v>81</v>
      </c>
      <c r="M78" s="18">
        <v>4.6500000000000004</v>
      </c>
      <c r="N78" s="18">
        <v>1.82</v>
      </c>
      <c r="O78" s="18">
        <v>1346068.16</v>
      </c>
      <c r="P78" s="18">
        <v>125.82</v>
      </c>
      <c r="Q78" s="18">
        <v>1693.62</v>
      </c>
      <c r="R78" s="18">
        <v>0.39</v>
      </c>
      <c r="S78" s="18">
        <v>1.1878180791407411</v>
      </c>
      <c r="T78" s="18">
        <v>0.23117366545910245</v>
      </c>
      <c r="U78" s="16"/>
    </row>
    <row r="79" spans="1:21" x14ac:dyDescent="0.2">
      <c r="A79" s="16"/>
      <c r="B79" s="16" t="s">
        <v>354</v>
      </c>
      <c r="C79" s="17" t="s">
        <v>355</v>
      </c>
      <c r="D79" s="17" t="s">
        <v>118</v>
      </c>
      <c r="E79" s="16"/>
      <c r="F79" s="17" t="s">
        <v>356</v>
      </c>
      <c r="G79" s="16" t="s">
        <v>317</v>
      </c>
      <c r="H79" s="17" t="s">
        <v>357</v>
      </c>
      <c r="I79" s="16" t="s">
        <v>80</v>
      </c>
      <c r="J79" s="16"/>
      <c r="K79" s="18">
        <v>4.51</v>
      </c>
      <c r="L79" s="16" t="s">
        <v>81</v>
      </c>
      <c r="M79" s="18">
        <v>4.95</v>
      </c>
      <c r="N79" s="18">
        <v>8.07</v>
      </c>
      <c r="O79" s="18">
        <v>735295</v>
      </c>
      <c r="P79" s="18">
        <v>106.69</v>
      </c>
      <c r="Q79" s="18">
        <v>784.49</v>
      </c>
      <c r="R79" s="18">
        <v>0.03</v>
      </c>
      <c r="S79" s="18">
        <v>0.55020099249248355</v>
      </c>
      <c r="T79" s="18">
        <v>0.10708035380782661</v>
      </c>
      <c r="U79" s="16"/>
    </row>
    <row r="80" spans="1:21" x14ac:dyDescent="0.2">
      <c r="A80" s="16"/>
      <c r="B80" s="16" t="s">
        <v>358</v>
      </c>
      <c r="C80" s="17" t="s">
        <v>359</v>
      </c>
      <c r="D80" s="17" t="s">
        <v>118</v>
      </c>
      <c r="E80" s="16"/>
      <c r="F80" s="17" t="s">
        <v>356</v>
      </c>
      <c r="G80" s="16" t="s">
        <v>317</v>
      </c>
      <c r="H80" s="17" t="s">
        <v>357</v>
      </c>
      <c r="I80" s="16" t="s">
        <v>1716</v>
      </c>
      <c r="J80" s="16"/>
      <c r="K80" s="18">
        <v>1.93</v>
      </c>
      <c r="L80" s="16" t="s">
        <v>81</v>
      </c>
      <c r="M80" s="18">
        <v>4.45</v>
      </c>
      <c r="N80" s="18">
        <v>5.13</v>
      </c>
      <c r="O80" s="18">
        <v>778021.16</v>
      </c>
      <c r="P80" s="18">
        <v>117.49</v>
      </c>
      <c r="Q80" s="18">
        <v>914.1</v>
      </c>
      <c r="R80" s="18">
        <v>0.83</v>
      </c>
      <c r="S80" s="18">
        <v>0.64110278937574627</v>
      </c>
      <c r="T80" s="18">
        <v>0.12477170061534794</v>
      </c>
      <c r="U80" s="16"/>
    </row>
    <row r="81" spans="1:21" x14ac:dyDescent="0.2">
      <c r="A81" s="16"/>
      <c r="B81" s="16" t="s">
        <v>360</v>
      </c>
      <c r="C81" s="17" t="s">
        <v>361</v>
      </c>
      <c r="D81" s="17" t="s">
        <v>118</v>
      </c>
      <c r="E81" s="16"/>
      <c r="F81" s="17" t="s">
        <v>362</v>
      </c>
      <c r="G81" s="16" t="s">
        <v>192</v>
      </c>
      <c r="H81" s="17" t="s">
        <v>357</v>
      </c>
      <c r="I81" s="16" t="s">
        <v>80</v>
      </c>
      <c r="J81" s="16"/>
      <c r="K81" s="18">
        <v>2.75</v>
      </c>
      <c r="L81" s="16" t="s">
        <v>81</v>
      </c>
      <c r="M81" s="18">
        <v>6.9</v>
      </c>
      <c r="N81" s="18">
        <v>18.52</v>
      </c>
      <c r="O81" s="18">
        <v>20238.400000000001</v>
      </c>
      <c r="P81" s="18">
        <v>86.85</v>
      </c>
      <c r="Q81" s="18">
        <v>17.579999999999998</v>
      </c>
      <c r="R81" s="18">
        <v>0</v>
      </c>
      <c r="S81" s="18">
        <v>1.2329709044115107E-2</v>
      </c>
      <c r="T81" s="18">
        <v>2.3996132773414468E-3</v>
      </c>
      <c r="U81" s="16"/>
    </row>
    <row r="82" spans="1:21" x14ac:dyDescent="0.2">
      <c r="A82" s="16"/>
      <c r="B82" s="16" t="s">
        <v>363</v>
      </c>
      <c r="C82" s="17" t="s">
        <v>364</v>
      </c>
      <c r="D82" s="17" t="s">
        <v>118</v>
      </c>
      <c r="E82" s="16"/>
      <c r="F82" s="17" t="s">
        <v>362</v>
      </c>
      <c r="G82" s="16" t="s">
        <v>192</v>
      </c>
      <c r="H82" s="17" t="s">
        <v>357</v>
      </c>
      <c r="I82" s="16" t="s">
        <v>80</v>
      </c>
      <c r="J82" s="16"/>
      <c r="K82" s="18">
        <v>0</v>
      </c>
      <c r="L82" s="16" t="s">
        <v>81</v>
      </c>
      <c r="M82" s="18">
        <v>6.9</v>
      </c>
      <c r="N82" s="18">
        <v>18.52</v>
      </c>
      <c r="O82" s="18">
        <v>151.12</v>
      </c>
      <c r="P82" s="18">
        <v>115.33</v>
      </c>
      <c r="Q82" s="18">
        <v>0.17</v>
      </c>
      <c r="R82" s="18">
        <v>0</v>
      </c>
      <c r="S82" s="18">
        <v>1.1922926834468536E-4</v>
      </c>
      <c r="T82" s="18">
        <v>2.3204451487374634E-5</v>
      </c>
      <c r="U82" s="16"/>
    </row>
    <row r="83" spans="1:21" x14ac:dyDescent="0.2">
      <c r="A83" s="16"/>
      <c r="B83" s="16" t="s">
        <v>365</v>
      </c>
      <c r="C83" s="17" t="s">
        <v>366</v>
      </c>
      <c r="D83" s="17" t="s">
        <v>118</v>
      </c>
      <c r="E83" s="16"/>
      <c r="F83" s="17" t="s">
        <v>367</v>
      </c>
      <c r="G83" s="16" t="s">
        <v>317</v>
      </c>
      <c r="H83" s="17" t="s">
        <v>368</v>
      </c>
      <c r="I83" s="16" t="s">
        <v>80</v>
      </c>
      <c r="J83" s="16"/>
      <c r="K83" s="18">
        <v>2.06</v>
      </c>
      <c r="L83" s="16" t="s">
        <v>81</v>
      </c>
      <c r="M83" s="18">
        <v>6.77</v>
      </c>
      <c r="N83" s="18">
        <v>24.31</v>
      </c>
      <c r="O83" s="18">
        <v>1007740.29</v>
      </c>
      <c r="P83" s="18">
        <v>88.27</v>
      </c>
      <c r="Q83" s="18">
        <v>889.53</v>
      </c>
      <c r="R83" s="18">
        <v>0.09</v>
      </c>
      <c r="S83" s="18">
        <v>0.62387065335675262</v>
      </c>
      <c r="T83" s="18">
        <v>0.12141797489155504</v>
      </c>
      <c r="U83" s="16"/>
    </row>
    <row r="84" spans="1:21" x14ac:dyDescent="0.2">
      <c r="A84" s="16"/>
      <c r="B84" s="16" t="s">
        <v>369</v>
      </c>
      <c r="C84" s="17" t="s">
        <v>370</v>
      </c>
      <c r="D84" s="17" t="s">
        <v>118</v>
      </c>
      <c r="E84" s="16"/>
      <c r="F84" s="17" t="s">
        <v>371</v>
      </c>
      <c r="G84" s="16" t="s">
        <v>317</v>
      </c>
      <c r="H84" s="17" t="s">
        <v>372</v>
      </c>
      <c r="I84" s="16" t="s">
        <v>1716</v>
      </c>
      <c r="J84" s="16"/>
      <c r="K84" s="18">
        <v>3.1</v>
      </c>
      <c r="L84" s="16" t="s">
        <v>81</v>
      </c>
      <c r="M84" s="18">
        <v>6.8</v>
      </c>
      <c r="N84" s="18">
        <v>25.72</v>
      </c>
      <c r="O84" s="18">
        <v>905196.13</v>
      </c>
      <c r="P84" s="18">
        <v>57.04</v>
      </c>
      <c r="Q84" s="18">
        <v>516.32000000000005</v>
      </c>
      <c r="R84" s="18">
        <v>0.08</v>
      </c>
      <c r="S84" s="18">
        <v>0.36212032842192904</v>
      </c>
      <c r="T84" s="18">
        <v>7.0476014070360415E-2</v>
      </c>
      <c r="U84" s="16"/>
    </row>
    <row r="85" spans="1:21" x14ac:dyDescent="0.2">
      <c r="A85" s="16"/>
      <c r="B85" s="16" t="s">
        <v>373</v>
      </c>
      <c r="C85" s="17" t="s">
        <v>374</v>
      </c>
      <c r="D85" s="17" t="s">
        <v>118</v>
      </c>
      <c r="E85" s="16"/>
      <c r="F85" s="17" t="s">
        <v>371</v>
      </c>
      <c r="G85" s="16" t="s">
        <v>317</v>
      </c>
      <c r="H85" s="17" t="s">
        <v>372</v>
      </c>
      <c r="I85" s="16" t="s">
        <v>1716</v>
      </c>
      <c r="J85" s="16"/>
      <c r="K85" s="18">
        <v>3.05</v>
      </c>
      <c r="L85" s="16" t="s">
        <v>81</v>
      </c>
      <c r="M85" s="18">
        <v>7.5</v>
      </c>
      <c r="N85" s="18">
        <v>27.58</v>
      </c>
      <c r="O85" s="18">
        <v>931911.16</v>
      </c>
      <c r="P85" s="18">
        <v>61.71</v>
      </c>
      <c r="Q85" s="18">
        <v>575.08000000000004</v>
      </c>
      <c r="R85" s="18">
        <v>7.0000000000000007E-2</v>
      </c>
      <c r="S85" s="18">
        <v>0.40333157435095085</v>
      </c>
      <c r="T85" s="18">
        <v>7.8496564478584732E-2</v>
      </c>
      <c r="U85" s="16"/>
    </row>
    <row r="86" spans="1:21" x14ac:dyDescent="0.2">
      <c r="A86" s="16"/>
      <c r="B86" s="16" t="s">
        <v>375</v>
      </c>
      <c r="C86" s="17" t="s">
        <v>376</v>
      </c>
      <c r="D86" s="17" t="s">
        <v>118</v>
      </c>
      <c r="E86" s="16"/>
      <c r="F86" s="17" t="s">
        <v>377</v>
      </c>
      <c r="G86" s="16" t="s">
        <v>192</v>
      </c>
      <c r="H86" s="17" t="s">
        <v>378</v>
      </c>
      <c r="I86" s="16" t="s">
        <v>1717</v>
      </c>
      <c r="J86" s="16"/>
      <c r="K86" s="18">
        <v>2.2599999999999998</v>
      </c>
      <c r="L86" s="16" t="s">
        <v>81</v>
      </c>
      <c r="M86" s="18">
        <v>7.76</v>
      </c>
      <c r="N86" s="18">
        <v>0</v>
      </c>
      <c r="O86" s="18">
        <v>125588.74</v>
      </c>
      <c r="P86" s="18">
        <v>97.24</v>
      </c>
      <c r="Q86" s="18">
        <v>122.12</v>
      </c>
      <c r="R86" s="18">
        <v>0.8</v>
      </c>
      <c r="S86" s="18">
        <v>8.5648695589723364E-2</v>
      </c>
      <c r="T86" s="18">
        <v>1.6668985974342295E-2</v>
      </c>
      <c r="U86" s="16"/>
    </row>
    <row r="87" spans="1:21" x14ac:dyDescent="0.2">
      <c r="A87" s="16"/>
      <c r="B87" s="16" t="s">
        <v>379</v>
      </c>
      <c r="C87" s="17" t="s">
        <v>380</v>
      </c>
      <c r="D87" s="17" t="s">
        <v>118</v>
      </c>
      <c r="E87" s="16"/>
      <c r="F87" s="17" t="s">
        <v>381</v>
      </c>
      <c r="G87" s="16" t="s">
        <v>317</v>
      </c>
      <c r="H87" s="16" t="s">
        <v>120</v>
      </c>
      <c r="I87" s="16" t="s">
        <v>120</v>
      </c>
      <c r="J87" s="16"/>
      <c r="K87" s="18">
        <v>3.42</v>
      </c>
      <c r="L87" s="16" t="s">
        <v>81</v>
      </c>
      <c r="M87" s="18">
        <v>6</v>
      </c>
      <c r="N87" s="18">
        <v>21.2</v>
      </c>
      <c r="O87" s="18">
        <v>38489.81</v>
      </c>
      <c r="P87" s="18">
        <v>73.91</v>
      </c>
      <c r="Q87" s="18">
        <v>28.45</v>
      </c>
      <c r="R87" s="18">
        <v>0.02</v>
      </c>
      <c r="S87" s="18">
        <v>1.9953368731801754E-2</v>
      </c>
      <c r="T87" s="18">
        <v>3.883333204798872E-3</v>
      </c>
      <c r="U87" s="16"/>
    </row>
    <row r="88" spans="1:21" x14ac:dyDescent="0.2">
      <c r="A88" s="16"/>
      <c r="B88" s="16" t="s">
        <v>382</v>
      </c>
      <c r="C88" s="17" t="s">
        <v>383</v>
      </c>
      <c r="D88" s="17" t="s">
        <v>118</v>
      </c>
      <c r="E88" s="16"/>
      <c r="F88" s="17" t="s">
        <v>381</v>
      </c>
      <c r="G88" s="16" t="s">
        <v>317</v>
      </c>
      <c r="H88" s="16" t="s">
        <v>120</v>
      </c>
      <c r="I88" s="16" t="s">
        <v>120</v>
      </c>
      <c r="J88" s="16"/>
      <c r="K88" s="18">
        <v>1.83</v>
      </c>
      <c r="L88" s="16" t="s">
        <v>81</v>
      </c>
      <c r="M88" s="18">
        <v>6</v>
      </c>
      <c r="N88" s="18">
        <v>10.99</v>
      </c>
      <c r="O88" s="18">
        <v>79098.36</v>
      </c>
      <c r="P88" s="18">
        <v>92.05</v>
      </c>
      <c r="Q88" s="18">
        <v>72.81</v>
      </c>
      <c r="R88" s="18">
        <v>0.02</v>
      </c>
      <c r="S88" s="18">
        <v>5.1065194283391409E-2</v>
      </c>
      <c r="T88" s="18">
        <v>9.9383300752691004E-3</v>
      </c>
      <c r="U88" s="16"/>
    </row>
    <row r="89" spans="1:21" x14ac:dyDescent="0.2">
      <c r="A89" s="16"/>
      <c r="B89" s="16" t="s">
        <v>384</v>
      </c>
      <c r="C89" s="17" t="s">
        <v>385</v>
      </c>
      <c r="D89" s="17" t="s">
        <v>118</v>
      </c>
      <c r="E89" s="16"/>
      <c r="F89" s="17" t="s">
        <v>386</v>
      </c>
      <c r="G89" s="16" t="s">
        <v>192</v>
      </c>
      <c r="H89" s="16" t="s">
        <v>120</v>
      </c>
      <c r="I89" s="16" t="s">
        <v>120</v>
      </c>
      <c r="J89" s="16"/>
      <c r="K89" s="18">
        <v>1.29</v>
      </c>
      <c r="L89" s="16" t="s">
        <v>81</v>
      </c>
      <c r="M89" s="18">
        <v>6.55</v>
      </c>
      <c r="N89" s="18">
        <v>2.65</v>
      </c>
      <c r="O89" s="18">
        <v>81028.67</v>
      </c>
      <c r="P89" s="18">
        <v>117.2</v>
      </c>
      <c r="Q89" s="18">
        <v>94.97</v>
      </c>
      <c r="R89" s="18">
        <v>0.48</v>
      </c>
      <c r="S89" s="18">
        <v>6.6607080086439799E-2</v>
      </c>
      <c r="T89" s="18">
        <v>1.2963098575035111E-2</v>
      </c>
      <c r="U89" s="16"/>
    </row>
    <row r="90" spans="1:21" x14ac:dyDescent="0.2">
      <c r="A90" s="16"/>
      <c r="B90" s="16" t="s">
        <v>387</v>
      </c>
      <c r="C90" s="17" t="s">
        <v>388</v>
      </c>
      <c r="D90" s="17" t="s">
        <v>118</v>
      </c>
      <c r="E90" s="16"/>
      <c r="F90" s="17" t="s">
        <v>386</v>
      </c>
      <c r="G90" s="16" t="s">
        <v>192</v>
      </c>
      <c r="H90" s="16" t="s">
        <v>120</v>
      </c>
      <c r="I90" s="16" t="s">
        <v>120</v>
      </c>
      <c r="J90" s="16"/>
      <c r="K90" s="18">
        <v>2.57</v>
      </c>
      <c r="L90" s="16" t="s">
        <v>81</v>
      </c>
      <c r="M90" s="18">
        <v>6.55</v>
      </c>
      <c r="N90" s="18">
        <v>4.3499999999999996</v>
      </c>
      <c r="O90" s="18">
        <v>782208.95</v>
      </c>
      <c r="P90" s="18">
        <v>117.8</v>
      </c>
      <c r="Q90" s="18">
        <v>921.44</v>
      </c>
      <c r="R90" s="18">
        <v>0.67</v>
      </c>
      <c r="S90" s="18">
        <v>0.64625068837368738</v>
      </c>
      <c r="T90" s="18">
        <v>0.1257735869325087</v>
      </c>
      <c r="U90" s="16"/>
    </row>
    <row r="91" spans="1:21" x14ac:dyDescent="0.2">
      <c r="A91" s="16"/>
      <c r="B91" s="16" t="s">
        <v>389</v>
      </c>
      <c r="C91" s="17" t="s">
        <v>390</v>
      </c>
      <c r="D91" s="17" t="s">
        <v>118</v>
      </c>
      <c r="E91" s="16"/>
      <c r="F91" s="17" t="s">
        <v>377</v>
      </c>
      <c r="G91" s="16" t="s">
        <v>192</v>
      </c>
      <c r="H91" s="16" t="s">
        <v>120</v>
      </c>
      <c r="I91" s="16" t="s">
        <v>120</v>
      </c>
      <c r="J91" s="16"/>
      <c r="K91" s="18">
        <v>2.0099999999999998</v>
      </c>
      <c r="L91" s="16" t="s">
        <v>81</v>
      </c>
      <c r="M91" s="18">
        <v>12.47</v>
      </c>
      <c r="N91" s="18">
        <v>0</v>
      </c>
      <c r="O91" s="18">
        <v>1249011.22</v>
      </c>
      <c r="P91" s="18">
        <v>95.07</v>
      </c>
      <c r="Q91" s="18">
        <v>1187.43</v>
      </c>
      <c r="R91" s="18">
        <v>0.78</v>
      </c>
      <c r="S91" s="18">
        <v>0.83280241241488073</v>
      </c>
      <c r="T91" s="18">
        <v>0.16208036370384271</v>
      </c>
      <c r="U91" s="16"/>
    </row>
    <row r="92" spans="1:21" x14ac:dyDescent="0.2">
      <c r="A92" s="16"/>
      <c r="B92" s="16" t="s">
        <v>391</v>
      </c>
      <c r="C92" s="17" t="s">
        <v>392</v>
      </c>
      <c r="D92" s="17" t="s">
        <v>118</v>
      </c>
      <c r="E92" s="16"/>
      <c r="F92" s="17" t="s">
        <v>393</v>
      </c>
      <c r="G92" s="16" t="s">
        <v>317</v>
      </c>
      <c r="H92" s="16" t="s">
        <v>120</v>
      </c>
      <c r="I92" s="16" t="s">
        <v>120</v>
      </c>
      <c r="J92" s="16"/>
      <c r="K92" s="18">
        <v>2.35</v>
      </c>
      <c r="L92" s="16" t="s">
        <v>81</v>
      </c>
      <c r="M92" s="18">
        <v>4.5</v>
      </c>
      <c r="N92" s="18">
        <v>0</v>
      </c>
      <c r="O92" s="18">
        <v>409048.44</v>
      </c>
      <c r="P92" s="18">
        <v>47.13</v>
      </c>
      <c r="Q92" s="18">
        <v>192.78</v>
      </c>
      <c r="R92" s="18">
        <v>0.57999999999999996</v>
      </c>
      <c r="S92" s="18">
        <v>0.13520599030287317</v>
      </c>
      <c r="T92" s="18">
        <v>2.6313847986682831E-2</v>
      </c>
      <c r="U92" s="16"/>
    </row>
    <row r="93" spans="1:21" x14ac:dyDescent="0.2">
      <c r="A93" s="16"/>
      <c r="B93" s="16" t="s">
        <v>394</v>
      </c>
      <c r="C93" s="17" t="s">
        <v>395</v>
      </c>
      <c r="D93" s="17" t="s">
        <v>118</v>
      </c>
      <c r="E93" s="16"/>
      <c r="F93" s="17" t="s">
        <v>396</v>
      </c>
      <c r="G93" s="16" t="s">
        <v>192</v>
      </c>
      <c r="H93" s="16" t="s">
        <v>120</v>
      </c>
      <c r="I93" s="16" t="s">
        <v>120</v>
      </c>
      <c r="J93" s="16"/>
      <c r="K93" s="18">
        <v>2.4300000000000002</v>
      </c>
      <c r="L93" s="16" t="s">
        <v>81</v>
      </c>
      <c r="M93" s="18">
        <v>-28.5</v>
      </c>
      <c r="N93" s="18">
        <v>0</v>
      </c>
      <c r="O93" s="18">
        <v>584186.51</v>
      </c>
      <c r="P93" s="18">
        <v>73</v>
      </c>
      <c r="Q93" s="18">
        <v>426.46</v>
      </c>
      <c r="R93" s="18">
        <v>0.19</v>
      </c>
      <c r="S93" s="18">
        <v>0.29909713987220299</v>
      </c>
      <c r="T93" s="18">
        <v>5.8210414007681087E-2</v>
      </c>
      <c r="U93" s="16"/>
    </row>
    <row r="94" spans="1:21" x14ac:dyDescent="0.2">
      <c r="A94" s="7"/>
      <c r="B94" s="7" t="s">
        <v>131</v>
      </c>
      <c r="C94" s="7"/>
      <c r="D94" s="7"/>
      <c r="E94" s="7"/>
      <c r="F94" s="7"/>
      <c r="G94" s="7"/>
      <c r="H94" s="7"/>
      <c r="I94" s="7"/>
      <c r="J94" s="7"/>
      <c r="K94" s="15">
        <v>4.7164866630040079</v>
      </c>
      <c r="L94" s="7"/>
      <c r="M94" s="15">
        <v>3.9</v>
      </c>
      <c r="N94" s="15">
        <v>2.8091766304420651</v>
      </c>
      <c r="O94" s="15">
        <v>35875232.289999992</v>
      </c>
      <c r="P94" s="7"/>
      <c r="Q94" s="15">
        <v>37313.499999999993</v>
      </c>
      <c r="R94" s="7"/>
      <c r="S94" s="15">
        <v>26.169772378702444</v>
      </c>
      <c r="T94" s="15">
        <v>5.0931723563185471</v>
      </c>
      <c r="U94" s="7"/>
    </row>
    <row r="95" spans="1:21" x14ac:dyDescent="0.2">
      <c r="A95" s="16"/>
      <c r="B95" s="16" t="s">
        <v>397</v>
      </c>
      <c r="C95" s="17" t="s">
        <v>398</v>
      </c>
      <c r="D95" s="17" t="s">
        <v>118</v>
      </c>
      <c r="E95" s="16"/>
      <c r="F95" s="17" t="s">
        <v>172</v>
      </c>
      <c r="G95" s="16" t="s">
        <v>173</v>
      </c>
      <c r="H95" s="17" t="s">
        <v>174</v>
      </c>
      <c r="I95" s="16" t="s">
        <v>80</v>
      </c>
      <c r="J95" s="16"/>
      <c r="K95" s="18">
        <v>6.96</v>
      </c>
      <c r="L95" s="16" t="s">
        <v>81</v>
      </c>
      <c r="M95" s="18">
        <v>3.01</v>
      </c>
      <c r="N95" s="18">
        <v>2.0299999999999998</v>
      </c>
      <c r="O95" s="18">
        <v>371000</v>
      </c>
      <c r="P95" s="18">
        <v>107.84</v>
      </c>
      <c r="Q95" s="18">
        <v>400.09</v>
      </c>
      <c r="R95" s="18">
        <v>0.03</v>
      </c>
      <c r="S95" s="18">
        <v>0.2806025763060303</v>
      </c>
      <c r="T95" s="18">
        <v>5.4610994091668912E-2</v>
      </c>
      <c r="U95" s="16"/>
    </row>
    <row r="96" spans="1:21" x14ac:dyDescent="0.2">
      <c r="A96" s="16"/>
      <c r="B96" s="16" t="s">
        <v>399</v>
      </c>
      <c r="C96" s="17" t="s">
        <v>400</v>
      </c>
      <c r="D96" s="17" t="s">
        <v>118</v>
      </c>
      <c r="E96" s="16"/>
      <c r="F96" s="17" t="s">
        <v>177</v>
      </c>
      <c r="G96" s="16" t="s">
        <v>173</v>
      </c>
      <c r="H96" s="17" t="s">
        <v>174</v>
      </c>
      <c r="I96" s="16" t="s">
        <v>80</v>
      </c>
      <c r="J96" s="16"/>
      <c r="K96" s="18">
        <v>3.77</v>
      </c>
      <c r="L96" s="16" t="s">
        <v>81</v>
      </c>
      <c r="M96" s="18">
        <v>2.74</v>
      </c>
      <c r="N96" s="18">
        <v>1.1599999999999999</v>
      </c>
      <c r="O96" s="18">
        <v>1583000</v>
      </c>
      <c r="P96" s="18">
        <v>105.11</v>
      </c>
      <c r="Q96" s="18">
        <v>1663.88</v>
      </c>
      <c r="R96" s="18">
        <v>0.08</v>
      </c>
      <c r="S96" s="18">
        <v>1.1669599706667944</v>
      </c>
      <c r="T96" s="18">
        <v>0.22711425141654648</v>
      </c>
      <c r="U96" s="16"/>
    </row>
    <row r="97" spans="1:21" x14ac:dyDescent="0.2">
      <c r="A97" s="16"/>
      <c r="B97" s="16" t="s">
        <v>401</v>
      </c>
      <c r="C97" s="17" t="s">
        <v>402</v>
      </c>
      <c r="D97" s="17" t="s">
        <v>118</v>
      </c>
      <c r="E97" s="16"/>
      <c r="F97" s="17" t="s">
        <v>177</v>
      </c>
      <c r="G97" s="16" t="s">
        <v>173</v>
      </c>
      <c r="H97" s="17" t="s">
        <v>174</v>
      </c>
      <c r="I97" s="16" t="s">
        <v>80</v>
      </c>
      <c r="J97" s="16"/>
      <c r="K97" s="18">
        <v>5.6</v>
      </c>
      <c r="L97" s="16" t="s">
        <v>81</v>
      </c>
      <c r="M97" s="18">
        <v>2.4700000000000002</v>
      </c>
      <c r="N97" s="18">
        <v>1.63</v>
      </c>
      <c r="O97" s="18">
        <v>1067717</v>
      </c>
      <c r="P97" s="18">
        <v>104.88</v>
      </c>
      <c r="Q97" s="18">
        <v>1119.82</v>
      </c>
      <c r="R97" s="18">
        <v>0.05</v>
      </c>
      <c r="S97" s="18">
        <v>0.78538423104556188</v>
      </c>
      <c r="T97" s="18">
        <v>0.15285181685054033</v>
      </c>
      <c r="U97" s="16"/>
    </row>
    <row r="98" spans="1:21" x14ac:dyDescent="0.2">
      <c r="A98" s="16"/>
      <c r="B98" s="16" t="s">
        <v>403</v>
      </c>
      <c r="C98" s="17" t="s">
        <v>404</v>
      </c>
      <c r="D98" s="17" t="s">
        <v>118</v>
      </c>
      <c r="E98" s="16"/>
      <c r="F98" s="17" t="s">
        <v>405</v>
      </c>
      <c r="G98" s="17" t="s">
        <v>406</v>
      </c>
      <c r="H98" s="17" t="s">
        <v>79</v>
      </c>
      <c r="I98" s="16" t="s">
        <v>1716</v>
      </c>
      <c r="J98" s="16"/>
      <c r="K98" s="18">
        <v>2.41</v>
      </c>
      <c r="L98" s="16" t="s">
        <v>81</v>
      </c>
      <c r="M98" s="18">
        <v>4.84</v>
      </c>
      <c r="N98" s="18">
        <v>0.81</v>
      </c>
      <c r="O98" s="18">
        <v>982865.02</v>
      </c>
      <c r="P98" s="18">
        <v>109.94</v>
      </c>
      <c r="Q98" s="18">
        <v>1080.56</v>
      </c>
      <c r="R98" s="18">
        <v>0.12</v>
      </c>
      <c r="S98" s="18">
        <v>0.7578492835443128</v>
      </c>
      <c r="T98" s="18">
        <v>0.14749295352469136</v>
      </c>
      <c r="U98" s="16"/>
    </row>
    <row r="99" spans="1:21" x14ac:dyDescent="0.2">
      <c r="A99" s="16"/>
      <c r="B99" s="16" t="s">
        <v>407</v>
      </c>
      <c r="C99" s="17" t="s">
        <v>408</v>
      </c>
      <c r="D99" s="17" t="s">
        <v>118</v>
      </c>
      <c r="E99" s="16"/>
      <c r="F99" s="17" t="s">
        <v>409</v>
      </c>
      <c r="G99" s="16" t="s">
        <v>247</v>
      </c>
      <c r="H99" s="17" t="s">
        <v>79</v>
      </c>
      <c r="I99" s="16" t="s">
        <v>1716</v>
      </c>
      <c r="J99" s="16"/>
      <c r="K99" s="18">
        <v>6.06</v>
      </c>
      <c r="L99" s="16" t="s">
        <v>81</v>
      </c>
      <c r="M99" s="18">
        <v>3.39</v>
      </c>
      <c r="N99" s="18">
        <v>2.77</v>
      </c>
      <c r="O99" s="18">
        <v>375000</v>
      </c>
      <c r="P99" s="18">
        <v>105.61</v>
      </c>
      <c r="Q99" s="18">
        <v>396.04</v>
      </c>
      <c r="R99" s="18">
        <v>0.05</v>
      </c>
      <c r="S99" s="18">
        <v>0.27776211432487752</v>
      </c>
      <c r="T99" s="18">
        <v>5.4058182159175586E-2</v>
      </c>
      <c r="U99" s="16"/>
    </row>
    <row r="100" spans="1:21" x14ac:dyDescent="0.2">
      <c r="A100" s="16"/>
      <c r="B100" s="16" t="s">
        <v>410</v>
      </c>
      <c r="C100" s="17" t="s">
        <v>411</v>
      </c>
      <c r="D100" s="17" t="s">
        <v>118</v>
      </c>
      <c r="E100" s="16"/>
      <c r="F100" s="17" t="s">
        <v>207</v>
      </c>
      <c r="G100" s="16" t="s">
        <v>200</v>
      </c>
      <c r="H100" s="17" t="s">
        <v>204</v>
      </c>
      <c r="I100" s="16" t="s">
        <v>80</v>
      </c>
      <c r="J100" s="16"/>
      <c r="K100" s="18">
        <v>7.19</v>
      </c>
      <c r="L100" s="16" t="s">
        <v>81</v>
      </c>
      <c r="M100" s="18">
        <v>3.65</v>
      </c>
      <c r="N100" s="18">
        <v>2.72</v>
      </c>
      <c r="O100" s="18">
        <v>251000</v>
      </c>
      <c r="P100" s="18">
        <v>107.25</v>
      </c>
      <c r="Q100" s="18">
        <v>269.2</v>
      </c>
      <c r="R100" s="18">
        <v>0.02</v>
      </c>
      <c r="S100" s="18">
        <v>0.18880305316699583</v>
      </c>
      <c r="T100" s="18">
        <v>3.6744931414125E-2</v>
      </c>
      <c r="U100" s="16"/>
    </row>
    <row r="101" spans="1:21" x14ac:dyDescent="0.2">
      <c r="A101" s="16"/>
      <c r="B101" s="16" t="s">
        <v>412</v>
      </c>
      <c r="C101" s="17" t="s">
        <v>413</v>
      </c>
      <c r="D101" s="17" t="s">
        <v>118</v>
      </c>
      <c r="E101" s="16"/>
      <c r="F101" s="17" t="s">
        <v>414</v>
      </c>
      <c r="G101" s="16" t="s">
        <v>225</v>
      </c>
      <c r="H101" s="17" t="s">
        <v>204</v>
      </c>
      <c r="I101" s="16" t="s">
        <v>80</v>
      </c>
      <c r="J101" s="16"/>
      <c r="K101" s="18">
        <v>5.79</v>
      </c>
      <c r="L101" s="16" t="s">
        <v>81</v>
      </c>
      <c r="M101" s="18">
        <v>2.4500000000000002</v>
      </c>
      <c r="N101" s="18">
        <v>2.4</v>
      </c>
      <c r="O101" s="18">
        <v>2859966</v>
      </c>
      <c r="P101" s="18">
        <v>100.95</v>
      </c>
      <c r="Q101" s="18">
        <v>2887.14</v>
      </c>
      <c r="R101" s="18">
        <v>0.18</v>
      </c>
      <c r="S101" s="18">
        <v>2.0248917047569108</v>
      </c>
      <c r="T101" s="18">
        <v>0.39408529451328705</v>
      </c>
      <c r="U101" s="16"/>
    </row>
    <row r="102" spans="1:21" x14ac:dyDescent="0.2">
      <c r="A102" s="16"/>
      <c r="B102" s="17" t="s">
        <v>415</v>
      </c>
      <c r="C102" s="17" t="s">
        <v>416</v>
      </c>
      <c r="D102" s="17" t="s">
        <v>118</v>
      </c>
      <c r="E102" s="16"/>
      <c r="F102" s="17" t="s">
        <v>409</v>
      </c>
      <c r="G102" s="16" t="s">
        <v>247</v>
      </c>
      <c r="H102" s="17" t="s">
        <v>204</v>
      </c>
      <c r="I102" s="16" t="s">
        <v>1716</v>
      </c>
      <c r="J102" s="16"/>
      <c r="K102" s="18">
        <v>6.08</v>
      </c>
      <c r="L102" s="16" t="s">
        <v>81</v>
      </c>
      <c r="M102" s="18">
        <v>3.58</v>
      </c>
      <c r="N102" s="18">
        <v>2.78</v>
      </c>
      <c r="O102" s="18">
        <v>2830000</v>
      </c>
      <c r="P102" s="18">
        <v>105.73</v>
      </c>
      <c r="Q102" s="18">
        <v>2992.16</v>
      </c>
      <c r="R102" s="18">
        <v>0.24</v>
      </c>
      <c r="S102" s="18">
        <v>2.0985473386484332</v>
      </c>
      <c r="T102" s="18">
        <v>0.40842018566154636</v>
      </c>
      <c r="U102" s="16"/>
    </row>
    <row r="103" spans="1:21" x14ac:dyDescent="0.2">
      <c r="A103" s="16"/>
      <c r="B103" s="16" t="s">
        <v>417</v>
      </c>
      <c r="C103" s="17" t="s">
        <v>418</v>
      </c>
      <c r="D103" s="17" t="s">
        <v>118</v>
      </c>
      <c r="E103" s="16"/>
      <c r="F103" s="17" t="s">
        <v>419</v>
      </c>
      <c r="G103" s="16" t="s">
        <v>420</v>
      </c>
      <c r="H103" s="17" t="s">
        <v>204</v>
      </c>
      <c r="I103" s="16" t="s">
        <v>80</v>
      </c>
      <c r="J103" s="16"/>
      <c r="K103" s="18">
        <v>6.22</v>
      </c>
      <c r="L103" s="16" t="s">
        <v>81</v>
      </c>
      <c r="M103" s="18">
        <v>1.05</v>
      </c>
      <c r="N103" s="18">
        <v>1.29</v>
      </c>
      <c r="O103" s="18">
        <v>497000</v>
      </c>
      <c r="P103" s="18">
        <v>98.66</v>
      </c>
      <c r="Q103" s="18">
        <v>490.34</v>
      </c>
      <c r="R103" s="18">
        <v>0.11</v>
      </c>
      <c r="S103" s="18">
        <v>0.34389929082431181</v>
      </c>
      <c r="T103" s="18">
        <v>6.6929827895995733E-2</v>
      </c>
      <c r="U103" s="16"/>
    </row>
    <row r="104" spans="1:21" x14ac:dyDescent="0.2">
      <c r="A104" s="16"/>
      <c r="B104" s="16" t="s">
        <v>421</v>
      </c>
      <c r="C104" s="17" t="s">
        <v>422</v>
      </c>
      <c r="D104" s="17" t="s">
        <v>118</v>
      </c>
      <c r="E104" s="16"/>
      <c r="F104" s="17" t="s">
        <v>419</v>
      </c>
      <c r="G104" s="16" t="s">
        <v>420</v>
      </c>
      <c r="H104" s="17" t="s">
        <v>204</v>
      </c>
      <c r="I104" s="16" t="s">
        <v>80</v>
      </c>
      <c r="J104" s="16"/>
      <c r="K104" s="18">
        <v>2.88</v>
      </c>
      <c r="L104" s="16" t="s">
        <v>81</v>
      </c>
      <c r="M104" s="18">
        <v>4.0999999999999996</v>
      </c>
      <c r="N104" s="18">
        <v>0.96</v>
      </c>
      <c r="O104" s="18">
        <v>2338000</v>
      </c>
      <c r="P104" s="18">
        <v>109.25</v>
      </c>
      <c r="Q104" s="18">
        <v>2554.2600000000002</v>
      </c>
      <c r="R104" s="18">
        <v>0.19</v>
      </c>
      <c r="S104" s="18">
        <v>1.7914267703652706</v>
      </c>
      <c r="T104" s="18">
        <v>0.34864824856553839</v>
      </c>
      <c r="U104" s="16"/>
    </row>
    <row r="105" spans="1:21" x14ac:dyDescent="0.2">
      <c r="A105" s="16"/>
      <c r="B105" s="16" t="s">
        <v>423</v>
      </c>
      <c r="C105" s="17" t="s">
        <v>424</v>
      </c>
      <c r="D105" s="17" t="s">
        <v>118</v>
      </c>
      <c r="E105" s="16"/>
      <c r="F105" s="17" t="s">
        <v>224</v>
      </c>
      <c r="G105" s="16" t="s">
        <v>225</v>
      </c>
      <c r="H105" s="17" t="s">
        <v>216</v>
      </c>
      <c r="I105" s="16" t="s">
        <v>80</v>
      </c>
      <c r="J105" s="16"/>
      <c r="K105" s="18">
        <v>0.42</v>
      </c>
      <c r="L105" s="16" t="s">
        <v>81</v>
      </c>
      <c r="M105" s="18">
        <v>6.5</v>
      </c>
      <c r="N105" s="18">
        <v>0.7</v>
      </c>
      <c r="O105" s="18">
        <v>181667.06</v>
      </c>
      <c r="P105" s="18">
        <v>102.95</v>
      </c>
      <c r="Q105" s="18">
        <v>187.03</v>
      </c>
      <c r="R105" s="18">
        <v>0.05</v>
      </c>
      <c r="S105" s="18">
        <v>0.13117323563827354</v>
      </c>
      <c r="T105" s="18">
        <v>2.5528991539315749E-2</v>
      </c>
      <c r="U105" s="16"/>
    </row>
    <row r="106" spans="1:21" x14ac:dyDescent="0.2">
      <c r="A106" s="16"/>
      <c r="B106" s="16" t="s">
        <v>425</v>
      </c>
      <c r="C106" s="17" t="s">
        <v>426</v>
      </c>
      <c r="D106" s="17" t="s">
        <v>118</v>
      </c>
      <c r="E106" s="16"/>
      <c r="F106" s="17" t="s">
        <v>228</v>
      </c>
      <c r="G106" s="16" t="s">
        <v>192</v>
      </c>
      <c r="H106" s="17" t="s">
        <v>216</v>
      </c>
      <c r="I106" s="16" t="s">
        <v>80</v>
      </c>
      <c r="J106" s="16"/>
      <c r="K106" s="18">
        <v>6.62</v>
      </c>
      <c r="L106" s="16" t="s">
        <v>81</v>
      </c>
      <c r="M106" s="18">
        <v>3.85</v>
      </c>
      <c r="N106" s="18">
        <v>2.9</v>
      </c>
      <c r="O106" s="18">
        <v>1190044</v>
      </c>
      <c r="P106" s="18">
        <v>107.57</v>
      </c>
      <c r="Q106" s="18">
        <v>1280.1300000000001</v>
      </c>
      <c r="R106" s="18">
        <v>0.28999999999999998</v>
      </c>
      <c r="S106" s="18">
        <v>0.89781743109460033</v>
      </c>
      <c r="T106" s="18">
        <v>0.17473361460313463</v>
      </c>
      <c r="U106" s="16"/>
    </row>
    <row r="107" spans="1:21" x14ac:dyDescent="0.2">
      <c r="A107" s="16"/>
      <c r="B107" s="16" t="s">
        <v>427</v>
      </c>
      <c r="C107" s="17" t="s">
        <v>428</v>
      </c>
      <c r="D107" s="17" t="s">
        <v>118</v>
      </c>
      <c r="E107" s="16"/>
      <c r="F107" s="17" t="s">
        <v>234</v>
      </c>
      <c r="G107" s="16" t="s">
        <v>192</v>
      </c>
      <c r="H107" s="17" t="s">
        <v>216</v>
      </c>
      <c r="I107" s="16" t="s">
        <v>80</v>
      </c>
      <c r="J107" s="16"/>
      <c r="K107" s="18">
        <v>0.82</v>
      </c>
      <c r="L107" s="16" t="s">
        <v>81</v>
      </c>
      <c r="M107" s="18">
        <v>6.41</v>
      </c>
      <c r="N107" s="18">
        <v>0.7</v>
      </c>
      <c r="O107" s="18">
        <v>1438</v>
      </c>
      <c r="P107" s="18">
        <v>105.8</v>
      </c>
      <c r="Q107" s="18">
        <v>1.52</v>
      </c>
      <c r="R107" s="18">
        <v>0</v>
      </c>
      <c r="S107" s="18">
        <v>1.0660499287289513E-3</v>
      </c>
      <c r="T107" s="18">
        <v>2.0747509565182025E-4</v>
      </c>
      <c r="U107" s="16"/>
    </row>
    <row r="108" spans="1:21" x14ac:dyDescent="0.2">
      <c r="A108" s="16"/>
      <c r="B108" s="16" t="s">
        <v>429</v>
      </c>
      <c r="C108" s="17" t="s">
        <v>430</v>
      </c>
      <c r="D108" s="17" t="s">
        <v>118</v>
      </c>
      <c r="E108" s="16"/>
      <c r="F108" s="17" t="s">
        <v>431</v>
      </c>
      <c r="G108" s="16" t="s">
        <v>247</v>
      </c>
      <c r="H108" s="17" t="s">
        <v>216</v>
      </c>
      <c r="I108" s="16" t="s">
        <v>1716</v>
      </c>
      <c r="J108" s="16"/>
      <c r="K108" s="18">
        <v>6.94</v>
      </c>
      <c r="L108" s="16" t="s">
        <v>81</v>
      </c>
      <c r="M108" s="18">
        <v>3.92</v>
      </c>
      <c r="N108" s="18">
        <v>3.08</v>
      </c>
      <c r="O108" s="18">
        <v>854000</v>
      </c>
      <c r="P108" s="18">
        <v>107.79</v>
      </c>
      <c r="Q108" s="18">
        <v>920.53</v>
      </c>
      <c r="R108" s="18">
        <v>0.09</v>
      </c>
      <c r="S108" s="18">
        <v>0.64561246111372461</v>
      </c>
      <c r="T108" s="18">
        <v>0.12564937486866454</v>
      </c>
      <c r="U108" s="16"/>
    </row>
    <row r="109" spans="1:21" x14ac:dyDescent="0.2">
      <c r="A109" s="16"/>
      <c r="B109" s="16" t="s">
        <v>432</v>
      </c>
      <c r="C109" s="17" t="s">
        <v>433</v>
      </c>
      <c r="D109" s="17" t="s">
        <v>118</v>
      </c>
      <c r="E109" s="16"/>
      <c r="F109" s="17" t="s">
        <v>434</v>
      </c>
      <c r="G109" s="16" t="s">
        <v>192</v>
      </c>
      <c r="H109" s="17" t="s">
        <v>216</v>
      </c>
      <c r="I109" s="16" t="s">
        <v>1716</v>
      </c>
      <c r="J109" s="16"/>
      <c r="K109" s="18">
        <v>4.04</v>
      </c>
      <c r="L109" s="16" t="s">
        <v>81</v>
      </c>
      <c r="M109" s="18">
        <v>4.2</v>
      </c>
      <c r="N109" s="18">
        <v>3.9</v>
      </c>
      <c r="O109" s="18">
        <v>87668</v>
      </c>
      <c r="P109" s="18">
        <v>101.34</v>
      </c>
      <c r="Q109" s="18">
        <v>88.84</v>
      </c>
      <c r="R109" s="18">
        <v>0.01</v>
      </c>
      <c r="S109" s="18">
        <v>6.2307812939657918E-2</v>
      </c>
      <c r="T109" s="18">
        <v>1.2126373353755073E-2</v>
      </c>
      <c r="U109" s="16"/>
    </row>
    <row r="110" spans="1:21" x14ac:dyDescent="0.2">
      <c r="A110" s="16"/>
      <c r="B110" s="16" t="s">
        <v>435</v>
      </c>
      <c r="C110" s="17" t="s">
        <v>436</v>
      </c>
      <c r="D110" s="17" t="s">
        <v>118</v>
      </c>
      <c r="E110" s="16"/>
      <c r="F110" s="17" t="s">
        <v>437</v>
      </c>
      <c r="G110" s="16" t="s">
        <v>317</v>
      </c>
      <c r="H110" s="17" t="s">
        <v>216</v>
      </c>
      <c r="I110" s="16" t="s">
        <v>80</v>
      </c>
      <c r="J110" s="16"/>
      <c r="K110" s="18">
        <v>7.4</v>
      </c>
      <c r="L110" s="16" t="s">
        <v>81</v>
      </c>
      <c r="M110" s="18">
        <v>1.75</v>
      </c>
      <c r="N110" s="18">
        <v>2.06</v>
      </c>
      <c r="O110" s="18">
        <v>2178000</v>
      </c>
      <c r="P110" s="18">
        <v>97.96</v>
      </c>
      <c r="Q110" s="18">
        <v>2133.5700000000002</v>
      </c>
      <c r="R110" s="18">
        <v>0.15</v>
      </c>
      <c r="S110" s="18">
        <v>1.4963764121304135</v>
      </c>
      <c r="T110" s="18">
        <v>0.29122542094069348</v>
      </c>
      <c r="U110" s="16"/>
    </row>
    <row r="111" spans="1:21" x14ac:dyDescent="0.2">
      <c r="A111" s="16"/>
      <c r="B111" s="16" t="s">
        <v>438</v>
      </c>
      <c r="C111" s="17" t="s">
        <v>439</v>
      </c>
      <c r="D111" s="17" t="s">
        <v>118</v>
      </c>
      <c r="E111" s="16"/>
      <c r="F111" s="17" t="s">
        <v>437</v>
      </c>
      <c r="G111" s="16" t="s">
        <v>317</v>
      </c>
      <c r="H111" s="17" t="s">
        <v>216</v>
      </c>
      <c r="I111" s="16" t="s">
        <v>80</v>
      </c>
      <c r="J111" s="16"/>
      <c r="K111" s="18">
        <v>2.81</v>
      </c>
      <c r="L111" s="16" t="s">
        <v>81</v>
      </c>
      <c r="M111" s="18">
        <v>2.2999999999999998</v>
      </c>
      <c r="N111" s="18">
        <v>1.44</v>
      </c>
      <c r="O111" s="18">
        <v>325157</v>
      </c>
      <c r="P111" s="18">
        <v>102.47</v>
      </c>
      <c r="Q111" s="18">
        <v>333.19</v>
      </c>
      <c r="R111" s="18">
        <v>0.01</v>
      </c>
      <c r="S111" s="18">
        <v>0.23368235246921004</v>
      </c>
      <c r="T111" s="18">
        <v>4.5479359947519726E-2</v>
      </c>
      <c r="U111" s="16"/>
    </row>
    <row r="112" spans="1:21" x14ac:dyDescent="0.2">
      <c r="A112" s="16"/>
      <c r="B112" s="16" t="s">
        <v>440</v>
      </c>
      <c r="C112" s="17" t="s">
        <v>441</v>
      </c>
      <c r="D112" s="17" t="s">
        <v>118</v>
      </c>
      <c r="E112" s="16"/>
      <c r="F112" s="17" t="s">
        <v>442</v>
      </c>
      <c r="G112" s="16" t="s">
        <v>192</v>
      </c>
      <c r="H112" s="17" t="s">
        <v>216</v>
      </c>
      <c r="I112" s="16" t="s">
        <v>80</v>
      </c>
      <c r="J112" s="16"/>
      <c r="K112" s="18">
        <v>4.17</v>
      </c>
      <c r="L112" s="16" t="s">
        <v>81</v>
      </c>
      <c r="M112" s="18">
        <v>4.25</v>
      </c>
      <c r="N112" s="18">
        <v>5.0599999999999996</v>
      </c>
      <c r="O112" s="18">
        <v>987000</v>
      </c>
      <c r="P112" s="18">
        <v>98.3</v>
      </c>
      <c r="Q112" s="18">
        <v>970.22</v>
      </c>
      <c r="R112" s="18">
        <v>0.1</v>
      </c>
      <c r="S112" s="18">
        <v>0.68046247490223888</v>
      </c>
      <c r="T112" s="18">
        <v>0.13243189954165066</v>
      </c>
      <c r="U112" s="16"/>
    </row>
    <row r="113" spans="1:21" x14ac:dyDescent="0.2">
      <c r="A113" s="16"/>
      <c r="B113" s="16" t="s">
        <v>443</v>
      </c>
      <c r="C113" s="17" t="s">
        <v>444</v>
      </c>
      <c r="D113" s="17" t="s">
        <v>118</v>
      </c>
      <c r="E113" s="16"/>
      <c r="F113" s="17" t="s">
        <v>221</v>
      </c>
      <c r="G113" s="16" t="s">
        <v>173</v>
      </c>
      <c r="H113" s="17" t="s">
        <v>274</v>
      </c>
      <c r="I113" s="16" t="s">
        <v>1716</v>
      </c>
      <c r="J113" s="16"/>
      <c r="K113" s="18">
        <v>0.54</v>
      </c>
      <c r="L113" s="16" t="s">
        <v>81</v>
      </c>
      <c r="M113" s="18">
        <v>6.2</v>
      </c>
      <c r="N113" s="18">
        <v>0.82</v>
      </c>
      <c r="O113" s="18">
        <v>190666.72</v>
      </c>
      <c r="P113" s="18">
        <v>105.73</v>
      </c>
      <c r="Q113" s="18">
        <v>201.59</v>
      </c>
      <c r="R113" s="18">
        <v>0.56999999999999995</v>
      </c>
      <c r="S113" s="18">
        <v>0.14138487179767717</v>
      </c>
      <c r="T113" s="18">
        <v>2.7516384560822661E-2</v>
      </c>
      <c r="U113" s="16"/>
    </row>
    <row r="114" spans="1:21" x14ac:dyDescent="0.2">
      <c r="A114" s="16"/>
      <c r="B114" s="16" t="s">
        <v>445</v>
      </c>
      <c r="C114" s="17" t="s">
        <v>446</v>
      </c>
      <c r="D114" s="17" t="s">
        <v>118</v>
      </c>
      <c r="E114" s="16"/>
      <c r="F114" s="17" t="s">
        <v>447</v>
      </c>
      <c r="G114" s="16" t="s">
        <v>225</v>
      </c>
      <c r="H114" s="17" t="s">
        <v>274</v>
      </c>
      <c r="I114" s="16" t="s">
        <v>1716</v>
      </c>
      <c r="J114" s="16"/>
      <c r="K114" s="18">
        <v>7.55</v>
      </c>
      <c r="L114" s="16" t="s">
        <v>81</v>
      </c>
      <c r="M114" s="18">
        <v>2.19</v>
      </c>
      <c r="N114" s="18">
        <v>2.5</v>
      </c>
      <c r="O114" s="18">
        <v>120331</v>
      </c>
      <c r="P114" s="18">
        <v>98.3</v>
      </c>
      <c r="Q114" s="18">
        <v>118.28</v>
      </c>
      <c r="R114" s="18">
        <v>0.03</v>
      </c>
      <c r="S114" s="18">
        <v>8.2955516822408135E-2</v>
      </c>
      <c r="T114" s="18">
        <v>1.6144838364274539E-2</v>
      </c>
      <c r="U114" s="16"/>
    </row>
    <row r="115" spans="1:21" x14ac:dyDescent="0.2">
      <c r="A115" s="16"/>
      <c r="B115" s="16" t="s">
        <v>448</v>
      </c>
      <c r="C115" s="17" t="s">
        <v>449</v>
      </c>
      <c r="D115" s="17" t="s">
        <v>118</v>
      </c>
      <c r="E115" s="16"/>
      <c r="F115" s="17" t="s">
        <v>447</v>
      </c>
      <c r="G115" s="16" t="s">
        <v>225</v>
      </c>
      <c r="H115" s="17" t="s">
        <v>274</v>
      </c>
      <c r="I115" s="16" t="s">
        <v>1716</v>
      </c>
      <c r="J115" s="16"/>
      <c r="K115" s="18">
        <v>5.37</v>
      </c>
      <c r="L115" s="16" t="s">
        <v>81</v>
      </c>
      <c r="M115" s="18">
        <v>5</v>
      </c>
      <c r="N115" s="18">
        <v>2.5</v>
      </c>
      <c r="O115" s="18">
        <v>0.74</v>
      </c>
      <c r="P115" s="18">
        <v>115.61</v>
      </c>
      <c r="Q115" s="18">
        <v>0</v>
      </c>
      <c r="R115" s="18">
        <v>0</v>
      </c>
      <c r="S115" s="18">
        <v>0</v>
      </c>
      <c r="T115" s="18">
        <v>0</v>
      </c>
      <c r="U115" s="16"/>
    </row>
    <row r="116" spans="1:21" x14ac:dyDescent="0.2">
      <c r="A116" s="16"/>
      <c r="B116" s="16" t="s">
        <v>450</v>
      </c>
      <c r="C116" s="17" t="s">
        <v>451</v>
      </c>
      <c r="D116" s="17" t="s">
        <v>118</v>
      </c>
      <c r="E116" s="16"/>
      <c r="F116" s="17" t="s">
        <v>452</v>
      </c>
      <c r="G116" s="16" t="s">
        <v>200</v>
      </c>
      <c r="H116" s="17" t="s">
        <v>274</v>
      </c>
      <c r="I116" s="16" t="s">
        <v>1716</v>
      </c>
      <c r="J116" s="16"/>
      <c r="K116" s="18">
        <v>3.48</v>
      </c>
      <c r="L116" s="16" t="s">
        <v>81</v>
      </c>
      <c r="M116" s="18">
        <v>3.2</v>
      </c>
      <c r="N116" s="18">
        <v>1.71</v>
      </c>
      <c r="O116" s="18">
        <v>21000</v>
      </c>
      <c r="P116" s="18">
        <v>105.54</v>
      </c>
      <c r="Q116" s="18">
        <v>22.16</v>
      </c>
      <c r="R116" s="18">
        <v>0.02</v>
      </c>
      <c r="S116" s="18">
        <v>1.5541885803048395E-2</v>
      </c>
      <c r="T116" s="18">
        <v>3.0247684997660104E-3</v>
      </c>
      <c r="U116" s="16"/>
    </row>
    <row r="117" spans="1:21" x14ac:dyDescent="0.2">
      <c r="A117" s="16"/>
      <c r="B117" s="16" t="s">
        <v>453</v>
      </c>
      <c r="C117" s="17" t="s">
        <v>454</v>
      </c>
      <c r="D117" s="17" t="s">
        <v>118</v>
      </c>
      <c r="E117" s="16"/>
      <c r="F117" s="17" t="s">
        <v>455</v>
      </c>
      <c r="G117" s="16" t="s">
        <v>317</v>
      </c>
      <c r="H117" s="17" t="s">
        <v>274</v>
      </c>
      <c r="I117" s="16" t="s">
        <v>80</v>
      </c>
      <c r="J117" s="16"/>
      <c r="K117" s="18">
        <v>5.34</v>
      </c>
      <c r="L117" s="16" t="s">
        <v>81</v>
      </c>
      <c r="M117" s="18">
        <v>3.85</v>
      </c>
      <c r="N117" s="18">
        <v>3.53</v>
      </c>
      <c r="O117" s="18">
        <v>2215000</v>
      </c>
      <c r="P117" s="18">
        <v>102.19</v>
      </c>
      <c r="Q117" s="18">
        <v>2263.5100000000002</v>
      </c>
      <c r="R117" s="18">
        <v>0.33</v>
      </c>
      <c r="S117" s="18">
        <v>1.5875096540639926</v>
      </c>
      <c r="T117" s="18">
        <v>0.30896181168345505</v>
      </c>
      <c r="U117" s="16"/>
    </row>
    <row r="118" spans="1:21" x14ac:dyDescent="0.2">
      <c r="A118" s="16"/>
      <c r="B118" s="16" t="s">
        <v>456</v>
      </c>
      <c r="C118" s="17" t="s">
        <v>457</v>
      </c>
      <c r="D118" s="17" t="s">
        <v>118</v>
      </c>
      <c r="E118" s="16"/>
      <c r="F118" s="17" t="s">
        <v>286</v>
      </c>
      <c r="G118" s="16" t="s">
        <v>192</v>
      </c>
      <c r="H118" s="17" t="s">
        <v>274</v>
      </c>
      <c r="I118" s="16" t="s">
        <v>1716</v>
      </c>
      <c r="J118" s="16"/>
      <c r="K118" s="18">
        <v>2.15</v>
      </c>
      <c r="L118" s="16" t="s">
        <v>81</v>
      </c>
      <c r="M118" s="18">
        <v>7.2</v>
      </c>
      <c r="N118" s="18">
        <v>1.69</v>
      </c>
      <c r="O118" s="18">
        <v>149600</v>
      </c>
      <c r="P118" s="18">
        <v>112.07</v>
      </c>
      <c r="Q118" s="18">
        <v>167.66</v>
      </c>
      <c r="R118" s="18">
        <v>0.06</v>
      </c>
      <c r="S118" s="18">
        <v>0.11758811253335261</v>
      </c>
      <c r="T118" s="18">
        <v>2.2885049037489592E-2</v>
      </c>
      <c r="U118" s="16"/>
    </row>
    <row r="119" spans="1:21" x14ac:dyDescent="0.2">
      <c r="A119" s="16"/>
      <c r="B119" s="16" t="s">
        <v>458</v>
      </c>
      <c r="C119" s="17" t="s">
        <v>459</v>
      </c>
      <c r="D119" s="17" t="s">
        <v>118</v>
      </c>
      <c r="E119" s="16"/>
      <c r="F119" s="17" t="s">
        <v>286</v>
      </c>
      <c r="G119" s="16" t="s">
        <v>192</v>
      </c>
      <c r="H119" s="17" t="s">
        <v>274</v>
      </c>
      <c r="I119" s="16" t="s">
        <v>1716</v>
      </c>
      <c r="J119" s="16"/>
      <c r="K119" s="18">
        <v>5.78</v>
      </c>
      <c r="L119" s="16" t="s">
        <v>81</v>
      </c>
      <c r="M119" s="18">
        <v>5.05</v>
      </c>
      <c r="N119" s="18">
        <v>3.49</v>
      </c>
      <c r="O119" s="18">
        <v>237160</v>
      </c>
      <c r="P119" s="18">
        <v>111.11</v>
      </c>
      <c r="Q119" s="18">
        <v>263.51</v>
      </c>
      <c r="R119" s="18">
        <v>0.08</v>
      </c>
      <c r="S119" s="18">
        <v>0.1848123794206355</v>
      </c>
      <c r="T119" s="18">
        <v>3.5968264773165226E-2</v>
      </c>
      <c r="U119" s="16"/>
    </row>
    <row r="120" spans="1:21" x14ac:dyDescent="0.2">
      <c r="A120" s="16"/>
      <c r="B120" s="16" t="s">
        <v>460</v>
      </c>
      <c r="C120" s="17" t="s">
        <v>461</v>
      </c>
      <c r="D120" s="17" t="s">
        <v>118</v>
      </c>
      <c r="E120" s="16"/>
      <c r="F120" s="17" t="s">
        <v>462</v>
      </c>
      <c r="G120" s="16" t="s">
        <v>200</v>
      </c>
      <c r="H120" s="17" t="s">
        <v>274</v>
      </c>
      <c r="I120" s="16" t="s">
        <v>80</v>
      </c>
      <c r="J120" s="16"/>
      <c r="K120" s="18">
        <v>4.21</v>
      </c>
      <c r="L120" s="16" t="s">
        <v>81</v>
      </c>
      <c r="M120" s="18">
        <v>2.95</v>
      </c>
      <c r="N120" s="18">
        <v>2.23</v>
      </c>
      <c r="O120" s="18">
        <v>118150.02</v>
      </c>
      <c r="P120" s="18">
        <v>103.09</v>
      </c>
      <c r="Q120" s="18">
        <v>121.8</v>
      </c>
      <c r="R120" s="18">
        <v>0.06</v>
      </c>
      <c r="S120" s="18">
        <v>8.5424264025780433E-2</v>
      </c>
      <c r="T120" s="18">
        <v>1.6625307006836648E-2</v>
      </c>
      <c r="U120" s="16"/>
    </row>
    <row r="121" spans="1:21" x14ac:dyDescent="0.2">
      <c r="A121" s="16"/>
      <c r="B121" s="16" t="s">
        <v>463</v>
      </c>
      <c r="C121" s="17" t="s">
        <v>464</v>
      </c>
      <c r="D121" s="17" t="s">
        <v>118</v>
      </c>
      <c r="E121" s="16"/>
      <c r="F121" s="17" t="s">
        <v>295</v>
      </c>
      <c r="G121" s="16" t="s">
        <v>200</v>
      </c>
      <c r="H121" s="17" t="s">
        <v>274</v>
      </c>
      <c r="I121" s="16" t="s">
        <v>80</v>
      </c>
      <c r="J121" s="16"/>
      <c r="K121" s="18">
        <v>5.22</v>
      </c>
      <c r="L121" s="16" t="s">
        <v>81</v>
      </c>
      <c r="M121" s="18">
        <v>4.1399999999999997</v>
      </c>
      <c r="N121" s="18">
        <v>2.96</v>
      </c>
      <c r="O121" s="18">
        <v>1129000</v>
      </c>
      <c r="P121" s="18">
        <v>106.27</v>
      </c>
      <c r="Q121" s="18">
        <v>1198.26</v>
      </c>
      <c r="R121" s="18">
        <v>0.14000000000000001</v>
      </c>
      <c r="S121" s="18">
        <v>0.84039801815707449</v>
      </c>
      <c r="T121" s="18">
        <v>0.16355862376036193</v>
      </c>
      <c r="U121" s="16"/>
    </row>
    <row r="122" spans="1:21" x14ac:dyDescent="0.2">
      <c r="A122" s="16"/>
      <c r="B122" s="16" t="s">
        <v>465</v>
      </c>
      <c r="C122" s="17" t="s">
        <v>466</v>
      </c>
      <c r="D122" s="17" t="s">
        <v>118</v>
      </c>
      <c r="E122" s="16"/>
      <c r="F122" s="17" t="s">
        <v>300</v>
      </c>
      <c r="G122" s="16" t="s">
        <v>200</v>
      </c>
      <c r="H122" s="17" t="s">
        <v>274</v>
      </c>
      <c r="I122" s="16" t="s">
        <v>80</v>
      </c>
      <c r="J122" s="16"/>
      <c r="K122" s="18">
        <v>3.41</v>
      </c>
      <c r="L122" s="16" t="s">
        <v>81</v>
      </c>
      <c r="M122" s="18">
        <v>1.3</v>
      </c>
      <c r="N122" s="18">
        <v>1.75</v>
      </c>
      <c r="O122" s="18">
        <v>106693</v>
      </c>
      <c r="P122" s="18">
        <v>98.44</v>
      </c>
      <c r="Q122" s="18">
        <v>105.03</v>
      </c>
      <c r="R122" s="18">
        <v>0.02</v>
      </c>
      <c r="S122" s="18">
        <v>7.3662647377895893E-2</v>
      </c>
      <c r="T122" s="18">
        <v>1.4336256115993868E-2</v>
      </c>
      <c r="U122" s="16"/>
    </row>
    <row r="123" spans="1:21" x14ac:dyDescent="0.2">
      <c r="A123" s="16"/>
      <c r="B123" s="16" t="s">
        <v>467</v>
      </c>
      <c r="C123" s="17" t="s">
        <v>468</v>
      </c>
      <c r="D123" s="17" t="s">
        <v>118</v>
      </c>
      <c r="E123" s="16"/>
      <c r="F123" s="17" t="s">
        <v>303</v>
      </c>
      <c r="G123" s="16" t="s">
        <v>192</v>
      </c>
      <c r="H123" s="17" t="s">
        <v>274</v>
      </c>
      <c r="I123" s="16" t="s">
        <v>80</v>
      </c>
      <c r="J123" s="16"/>
      <c r="K123" s="18">
        <v>5.16</v>
      </c>
      <c r="L123" s="16" t="s">
        <v>81</v>
      </c>
      <c r="M123" s="18">
        <v>5.98</v>
      </c>
      <c r="N123" s="18">
        <v>3.88</v>
      </c>
      <c r="O123" s="18">
        <v>612480.07999999996</v>
      </c>
      <c r="P123" s="18">
        <v>112.85</v>
      </c>
      <c r="Q123" s="18">
        <v>691.18</v>
      </c>
      <c r="R123" s="18">
        <v>0.1</v>
      </c>
      <c r="S123" s="18">
        <v>0.48475815114399762</v>
      </c>
      <c r="T123" s="18">
        <v>9.4343839876727037E-2</v>
      </c>
      <c r="U123" s="16"/>
    </row>
    <row r="124" spans="1:21" x14ac:dyDescent="0.2">
      <c r="A124" s="16"/>
      <c r="B124" s="16" t="s">
        <v>469</v>
      </c>
      <c r="C124" s="17" t="s">
        <v>470</v>
      </c>
      <c r="D124" s="17" t="s">
        <v>118</v>
      </c>
      <c r="E124" s="16"/>
      <c r="F124" s="17" t="s">
        <v>471</v>
      </c>
      <c r="G124" s="16" t="s">
        <v>225</v>
      </c>
      <c r="H124" s="17" t="s">
        <v>307</v>
      </c>
      <c r="I124" s="16" t="s">
        <v>80</v>
      </c>
      <c r="J124" s="16"/>
      <c r="K124" s="18">
        <v>1.47</v>
      </c>
      <c r="L124" s="16" t="s">
        <v>81</v>
      </c>
      <c r="M124" s="18">
        <v>6.3</v>
      </c>
      <c r="N124" s="18">
        <v>1.3</v>
      </c>
      <c r="O124" s="18">
        <v>599327.25</v>
      </c>
      <c r="P124" s="18">
        <v>107.39</v>
      </c>
      <c r="Q124" s="18">
        <v>643.62</v>
      </c>
      <c r="R124" s="18">
        <v>0.21</v>
      </c>
      <c r="S124" s="18">
        <v>0.45140200995297869</v>
      </c>
      <c r="T124" s="18">
        <v>8.7852053331200358E-2</v>
      </c>
      <c r="U124" s="16"/>
    </row>
    <row r="125" spans="1:21" x14ac:dyDescent="0.2">
      <c r="A125" s="16"/>
      <c r="B125" s="16" t="s">
        <v>472</v>
      </c>
      <c r="C125" s="17" t="s">
        <v>473</v>
      </c>
      <c r="D125" s="17" t="s">
        <v>118</v>
      </c>
      <c r="E125" s="16"/>
      <c r="F125" s="17" t="s">
        <v>471</v>
      </c>
      <c r="G125" s="16" t="s">
        <v>225</v>
      </c>
      <c r="H125" s="17" t="s">
        <v>307</v>
      </c>
      <c r="I125" s="16" t="s">
        <v>80</v>
      </c>
      <c r="J125" s="16"/>
      <c r="K125" s="18">
        <v>5.32</v>
      </c>
      <c r="L125" s="16" t="s">
        <v>81</v>
      </c>
      <c r="M125" s="18">
        <v>4.75</v>
      </c>
      <c r="N125" s="18">
        <v>2.95</v>
      </c>
      <c r="O125" s="18">
        <v>698486</v>
      </c>
      <c r="P125" s="18">
        <v>109.86</v>
      </c>
      <c r="Q125" s="18">
        <v>767.36</v>
      </c>
      <c r="R125" s="18">
        <v>0.14000000000000001</v>
      </c>
      <c r="S125" s="18">
        <v>0.5381868903351632</v>
      </c>
      <c r="T125" s="18">
        <v>0.10474216407853998</v>
      </c>
      <c r="U125" s="16"/>
    </row>
    <row r="126" spans="1:21" x14ac:dyDescent="0.2">
      <c r="A126" s="16"/>
      <c r="B126" s="16" t="s">
        <v>474</v>
      </c>
      <c r="C126" s="17" t="s">
        <v>475</v>
      </c>
      <c r="D126" s="17" t="s">
        <v>118</v>
      </c>
      <c r="E126" s="16"/>
      <c r="F126" s="17" t="s">
        <v>476</v>
      </c>
      <c r="G126" s="16" t="s">
        <v>192</v>
      </c>
      <c r="H126" s="17" t="s">
        <v>307</v>
      </c>
      <c r="I126" s="16" t="s">
        <v>1716</v>
      </c>
      <c r="J126" s="16"/>
      <c r="K126" s="18">
        <v>4.29</v>
      </c>
      <c r="L126" s="16" t="s">
        <v>81</v>
      </c>
      <c r="M126" s="18">
        <v>6</v>
      </c>
      <c r="N126" s="18">
        <v>12</v>
      </c>
      <c r="O126" s="18">
        <v>783767</v>
      </c>
      <c r="P126" s="18">
        <v>79.010000000000005</v>
      </c>
      <c r="Q126" s="18">
        <v>619.25</v>
      </c>
      <c r="R126" s="18">
        <v>0.13</v>
      </c>
      <c r="S126" s="18">
        <v>0.43431014366144938</v>
      </c>
      <c r="T126" s="18">
        <v>8.4525626962098463E-2</v>
      </c>
      <c r="U126" s="16"/>
    </row>
    <row r="127" spans="1:21" x14ac:dyDescent="0.2">
      <c r="A127" s="16"/>
      <c r="B127" s="16" t="s">
        <v>477</v>
      </c>
      <c r="C127" s="17" t="s">
        <v>478</v>
      </c>
      <c r="D127" s="17" t="s">
        <v>118</v>
      </c>
      <c r="E127" s="16"/>
      <c r="F127" s="17" t="s">
        <v>313</v>
      </c>
      <c r="G127" s="16" t="s">
        <v>192</v>
      </c>
      <c r="H127" s="17" t="s">
        <v>307</v>
      </c>
      <c r="I127" s="16" t="s">
        <v>80</v>
      </c>
      <c r="J127" s="16"/>
      <c r="K127" s="18">
        <v>4.32</v>
      </c>
      <c r="L127" s="16" t="s">
        <v>81</v>
      </c>
      <c r="M127" s="18">
        <v>4.2</v>
      </c>
      <c r="N127" s="18">
        <v>4</v>
      </c>
      <c r="O127" s="18">
        <v>226800</v>
      </c>
      <c r="P127" s="18">
        <v>101.61</v>
      </c>
      <c r="Q127" s="18">
        <v>230.45</v>
      </c>
      <c r="R127" s="18">
        <v>0.02</v>
      </c>
      <c r="S127" s="18">
        <v>0.16162579347078079</v>
      </c>
      <c r="T127" s="18">
        <v>3.1455681442738137E-2</v>
      </c>
      <c r="U127" s="16"/>
    </row>
    <row r="128" spans="1:21" x14ac:dyDescent="0.2">
      <c r="A128" s="16"/>
      <c r="B128" s="16" t="s">
        <v>479</v>
      </c>
      <c r="C128" s="17" t="s">
        <v>480</v>
      </c>
      <c r="D128" s="17" t="s">
        <v>118</v>
      </c>
      <c r="E128" s="16"/>
      <c r="F128" s="17" t="s">
        <v>316</v>
      </c>
      <c r="G128" s="16" t="s">
        <v>317</v>
      </c>
      <c r="H128" s="17" t="s">
        <v>307</v>
      </c>
      <c r="I128" s="16" t="s">
        <v>80</v>
      </c>
      <c r="J128" s="16"/>
      <c r="K128" s="18">
        <v>5.89</v>
      </c>
      <c r="L128" s="16" t="s">
        <v>81</v>
      </c>
      <c r="M128" s="18">
        <v>4.3</v>
      </c>
      <c r="N128" s="18">
        <v>4.12</v>
      </c>
      <c r="O128" s="18">
        <v>926053</v>
      </c>
      <c r="P128" s="18">
        <v>102.81</v>
      </c>
      <c r="Q128" s="18">
        <v>952.07</v>
      </c>
      <c r="R128" s="18">
        <v>0.04</v>
      </c>
      <c r="S128" s="18">
        <v>0.66773299713485046</v>
      </c>
      <c r="T128" s="18">
        <v>0.12995448310343979</v>
      </c>
      <c r="U128" s="16"/>
    </row>
    <row r="129" spans="1:21" x14ac:dyDescent="0.2">
      <c r="A129" s="16"/>
      <c r="B129" s="16" t="s">
        <v>481</v>
      </c>
      <c r="C129" s="17" t="s">
        <v>482</v>
      </c>
      <c r="D129" s="17" t="s">
        <v>118</v>
      </c>
      <c r="E129" s="16"/>
      <c r="F129" s="17" t="s">
        <v>483</v>
      </c>
      <c r="G129" s="16" t="s">
        <v>192</v>
      </c>
      <c r="H129" s="17" t="s">
        <v>307</v>
      </c>
      <c r="I129" s="16" t="s">
        <v>1716</v>
      </c>
      <c r="J129" s="16"/>
      <c r="K129" s="18">
        <v>0.42</v>
      </c>
      <c r="L129" s="16" t="s">
        <v>81</v>
      </c>
      <c r="M129" s="18">
        <v>5.0199999999999996</v>
      </c>
      <c r="N129" s="18">
        <v>1.1399999999999999</v>
      </c>
      <c r="O129" s="18">
        <v>270000.06</v>
      </c>
      <c r="P129" s="18">
        <v>102</v>
      </c>
      <c r="Q129" s="18">
        <v>275.39999999999998</v>
      </c>
      <c r="R129" s="18">
        <v>1.5</v>
      </c>
      <c r="S129" s="18">
        <v>0.19315141471839023</v>
      </c>
      <c r="T129" s="18">
        <v>3.7591211409546896E-2</v>
      </c>
      <c r="U129" s="16"/>
    </row>
    <row r="130" spans="1:21" x14ac:dyDescent="0.2">
      <c r="A130" s="16"/>
      <c r="B130" s="16" t="s">
        <v>484</v>
      </c>
      <c r="C130" s="17" t="s">
        <v>485</v>
      </c>
      <c r="D130" s="17" t="s">
        <v>118</v>
      </c>
      <c r="E130" s="16"/>
      <c r="F130" s="17" t="s">
        <v>486</v>
      </c>
      <c r="G130" s="16" t="s">
        <v>420</v>
      </c>
      <c r="H130" s="17" t="s">
        <v>307</v>
      </c>
      <c r="I130" s="16" t="s">
        <v>80</v>
      </c>
      <c r="J130" s="16"/>
      <c r="K130" s="18">
        <v>4.8899999999999997</v>
      </c>
      <c r="L130" s="16" t="s">
        <v>81</v>
      </c>
      <c r="M130" s="18">
        <v>2.79</v>
      </c>
      <c r="N130" s="18">
        <v>3.76</v>
      </c>
      <c r="O130" s="18">
        <v>740000</v>
      </c>
      <c r="P130" s="18">
        <v>95.8</v>
      </c>
      <c r="Q130" s="18">
        <v>708.92</v>
      </c>
      <c r="R130" s="18">
        <v>0.16</v>
      </c>
      <c r="S130" s="18">
        <v>0.49720007597008431</v>
      </c>
      <c r="T130" s="18">
        <v>9.6765292637821312E-2</v>
      </c>
      <c r="U130" s="16"/>
    </row>
    <row r="131" spans="1:21" x14ac:dyDescent="0.2">
      <c r="A131" s="16"/>
      <c r="B131" s="16" t="s">
        <v>487</v>
      </c>
      <c r="C131" s="17" t="s">
        <v>488</v>
      </c>
      <c r="D131" s="17" t="s">
        <v>118</v>
      </c>
      <c r="E131" s="16"/>
      <c r="F131" s="17" t="s">
        <v>489</v>
      </c>
      <c r="G131" s="16" t="s">
        <v>192</v>
      </c>
      <c r="H131" s="17" t="s">
        <v>307</v>
      </c>
      <c r="I131" s="16" t="s">
        <v>80</v>
      </c>
      <c r="J131" s="16"/>
      <c r="K131" s="18">
        <v>3.44</v>
      </c>
      <c r="L131" s="16" t="s">
        <v>81</v>
      </c>
      <c r="M131" s="18">
        <v>3.8</v>
      </c>
      <c r="N131" s="18">
        <v>2.64</v>
      </c>
      <c r="O131" s="18">
        <v>136000</v>
      </c>
      <c r="P131" s="18">
        <v>105</v>
      </c>
      <c r="Q131" s="18">
        <v>142.80000000000001</v>
      </c>
      <c r="R131" s="18">
        <v>0.08</v>
      </c>
      <c r="S131" s="18">
        <v>0.1001525854095357</v>
      </c>
      <c r="T131" s="18">
        <v>1.9491739249394693E-2</v>
      </c>
      <c r="U131" s="16"/>
    </row>
    <row r="132" spans="1:21" x14ac:dyDescent="0.2">
      <c r="A132" s="16"/>
      <c r="B132" s="16" t="s">
        <v>490</v>
      </c>
      <c r="C132" s="17" t="s">
        <v>491</v>
      </c>
      <c r="D132" s="17" t="s">
        <v>118</v>
      </c>
      <c r="E132" s="16"/>
      <c r="F132" s="17" t="s">
        <v>492</v>
      </c>
      <c r="G132" s="16" t="s">
        <v>192</v>
      </c>
      <c r="H132" s="17" t="s">
        <v>307</v>
      </c>
      <c r="I132" s="16" t="s">
        <v>80</v>
      </c>
      <c r="J132" s="16"/>
      <c r="K132" s="18">
        <v>1.48</v>
      </c>
      <c r="L132" s="16" t="s">
        <v>81</v>
      </c>
      <c r="M132" s="18">
        <v>3.62</v>
      </c>
      <c r="N132" s="18">
        <v>1.65</v>
      </c>
      <c r="O132" s="18">
        <v>128716.51</v>
      </c>
      <c r="P132" s="18">
        <v>103.18</v>
      </c>
      <c r="Q132" s="18">
        <v>132.81</v>
      </c>
      <c r="R132" s="18">
        <v>0.22</v>
      </c>
      <c r="S132" s="18">
        <v>9.3146112522692115E-2</v>
      </c>
      <c r="T132" s="18">
        <v>1.8128136482577793E-2</v>
      </c>
      <c r="U132" s="16"/>
    </row>
    <row r="133" spans="1:21" x14ac:dyDescent="0.2">
      <c r="A133" s="16"/>
      <c r="B133" s="16" t="s">
        <v>493</v>
      </c>
      <c r="C133" s="17" t="s">
        <v>494</v>
      </c>
      <c r="D133" s="17" t="s">
        <v>118</v>
      </c>
      <c r="E133" s="16"/>
      <c r="F133" s="17" t="s">
        <v>495</v>
      </c>
      <c r="G133" s="16" t="s">
        <v>192</v>
      </c>
      <c r="H133" s="17" t="s">
        <v>307</v>
      </c>
      <c r="I133" s="16" t="s">
        <v>80</v>
      </c>
      <c r="J133" s="16"/>
      <c r="K133" s="18">
        <v>3.66</v>
      </c>
      <c r="L133" s="16" t="s">
        <v>81</v>
      </c>
      <c r="M133" s="18">
        <v>3.71</v>
      </c>
      <c r="N133" s="18">
        <v>2.35</v>
      </c>
      <c r="O133" s="18">
        <v>268125</v>
      </c>
      <c r="P133" s="18">
        <v>105.36</v>
      </c>
      <c r="Q133" s="18">
        <v>281.87</v>
      </c>
      <c r="R133" s="18">
        <v>0.11</v>
      </c>
      <c r="S133" s="18">
        <v>0.19768914040186153</v>
      </c>
      <c r="T133" s="18">
        <v>3.847434553380169E-2</v>
      </c>
      <c r="U133" s="16"/>
    </row>
    <row r="134" spans="1:21" x14ac:dyDescent="0.2">
      <c r="A134" s="16"/>
      <c r="B134" s="16" t="s">
        <v>496</v>
      </c>
      <c r="C134" s="17" t="s">
        <v>497</v>
      </c>
      <c r="D134" s="17" t="s">
        <v>118</v>
      </c>
      <c r="E134" s="16"/>
      <c r="F134" s="17" t="s">
        <v>498</v>
      </c>
      <c r="G134" s="16" t="s">
        <v>225</v>
      </c>
      <c r="H134" s="17" t="s">
        <v>307</v>
      </c>
      <c r="I134" s="16" t="s">
        <v>80</v>
      </c>
      <c r="J134" s="16"/>
      <c r="K134" s="18">
        <v>5</v>
      </c>
      <c r="L134" s="16" t="s">
        <v>81</v>
      </c>
      <c r="M134" s="18">
        <v>5.89</v>
      </c>
      <c r="N134" s="18">
        <v>2.84</v>
      </c>
      <c r="O134" s="18">
        <v>740760.6</v>
      </c>
      <c r="P134" s="18">
        <v>115.88</v>
      </c>
      <c r="Q134" s="18">
        <v>858.39</v>
      </c>
      <c r="R134" s="18">
        <v>0.14000000000000001</v>
      </c>
      <c r="S134" s="18">
        <v>0.60203065679055556</v>
      </c>
      <c r="T134" s="18">
        <v>0.11716746536616182</v>
      </c>
      <c r="U134" s="16"/>
    </row>
    <row r="135" spans="1:21" x14ac:dyDescent="0.2">
      <c r="A135" s="16"/>
      <c r="B135" s="16" t="s">
        <v>499</v>
      </c>
      <c r="C135" s="17" t="s">
        <v>500</v>
      </c>
      <c r="D135" s="17" t="s">
        <v>118</v>
      </c>
      <c r="E135" s="16"/>
      <c r="F135" s="17" t="s">
        <v>501</v>
      </c>
      <c r="G135" s="16" t="s">
        <v>200</v>
      </c>
      <c r="H135" s="17" t="s">
        <v>307</v>
      </c>
      <c r="I135" s="16" t="s">
        <v>80</v>
      </c>
      <c r="J135" s="16"/>
      <c r="K135" s="18">
        <v>3.36</v>
      </c>
      <c r="L135" s="16" t="s">
        <v>81</v>
      </c>
      <c r="M135" s="18">
        <v>3.4</v>
      </c>
      <c r="N135" s="18">
        <v>2.83</v>
      </c>
      <c r="O135" s="18">
        <v>845759.97</v>
      </c>
      <c r="P135" s="18">
        <v>102.49</v>
      </c>
      <c r="Q135" s="18">
        <v>866.82</v>
      </c>
      <c r="R135" s="18">
        <v>0.19</v>
      </c>
      <c r="S135" s="18">
        <v>0.60794302580317727</v>
      </c>
      <c r="T135" s="18">
        <v>0.1183181331663887</v>
      </c>
      <c r="U135" s="16"/>
    </row>
    <row r="136" spans="1:21" x14ac:dyDescent="0.2">
      <c r="A136" s="16"/>
      <c r="B136" s="16" t="s">
        <v>502</v>
      </c>
      <c r="C136" s="17" t="s">
        <v>503</v>
      </c>
      <c r="D136" s="17" t="s">
        <v>118</v>
      </c>
      <c r="E136" s="16"/>
      <c r="F136" s="17" t="s">
        <v>343</v>
      </c>
      <c r="G136" s="16" t="s">
        <v>200</v>
      </c>
      <c r="H136" s="17" t="s">
        <v>337</v>
      </c>
      <c r="I136" s="16" t="s">
        <v>1716</v>
      </c>
      <c r="J136" s="16"/>
      <c r="K136" s="18">
        <v>2.61</v>
      </c>
      <c r="L136" s="16" t="s">
        <v>81</v>
      </c>
      <c r="M136" s="18">
        <v>3.3</v>
      </c>
      <c r="N136" s="18">
        <v>2.48</v>
      </c>
      <c r="O136" s="18">
        <v>702357.72</v>
      </c>
      <c r="P136" s="18">
        <v>102.63</v>
      </c>
      <c r="Q136" s="18">
        <v>720.83</v>
      </c>
      <c r="R136" s="18">
        <v>0.12</v>
      </c>
      <c r="S136" s="18">
        <v>0.50555313824058545</v>
      </c>
      <c r="T136" s="18">
        <v>9.8390969209672094E-2</v>
      </c>
      <c r="U136" s="16"/>
    </row>
    <row r="137" spans="1:21" x14ac:dyDescent="0.2">
      <c r="A137" s="16"/>
      <c r="B137" s="16" t="s">
        <v>504</v>
      </c>
      <c r="C137" s="17" t="s">
        <v>505</v>
      </c>
      <c r="D137" s="17" t="s">
        <v>118</v>
      </c>
      <c r="E137" s="16"/>
      <c r="F137" s="17" t="s">
        <v>349</v>
      </c>
      <c r="G137" s="16" t="s">
        <v>192</v>
      </c>
      <c r="H137" s="17" t="s">
        <v>337</v>
      </c>
      <c r="I137" s="16" t="s">
        <v>1716</v>
      </c>
      <c r="J137" s="16"/>
      <c r="K137" s="18">
        <v>4.1100000000000003</v>
      </c>
      <c r="L137" s="16" t="s">
        <v>81</v>
      </c>
      <c r="M137" s="18">
        <v>4.2</v>
      </c>
      <c r="N137" s="18">
        <v>3.3</v>
      </c>
      <c r="O137" s="18">
        <v>104000</v>
      </c>
      <c r="P137" s="18">
        <v>103.76</v>
      </c>
      <c r="Q137" s="18">
        <v>107.91</v>
      </c>
      <c r="R137" s="18">
        <v>0.04</v>
      </c>
      <c r="S137" s="18">
        <v>7.5682531453382315E-2</v>
      </c>
      <c r="T137" s="18">
        <v>1.4729366823544685E-2</v>
      </c>
      <c r="U137" s="16"/>
    </row>
    <row r="138" spans="1:21" x14ac:dyDescent="0.2">
      <c r="A138" s="16"/>
      <c r="B138" s="16" t="s">
        <v>506</v>
      </c>
      <c r="C138" s="17" t="s">
        <v>507</v>
      </c>
      <c r="D138" s="17" t="s">
        <v>118</v>
      </c>
      <c r="E138" s="16"/>
      <c r="F138" s="17" t="s">
        <v>508</v>
      </c>
      <c r="G138" s="16" t="s">
        <v>200</v>
      </c>
      <c r="H138" s="17" t="s">
        <v>337</v>
      </c>
      <c r="I138" s="16" t="s">
        <v>1716</v>
      </c>
      <c r="J138" s="16"/>
      <c r="K138" s="18">
        <v>3.69</v>
      </c>
      <c r="L138" s="16" t="s">
        <v>81</v>
      </c>
      <c r="M138" s="18">
        <v>4.55</v>
      </c>
      <c r="N138" s="18">
        <v>2.88</v>
      </c>
      <c r="O138" s="18">
        <v>644000</v>
      </c>
      <c r="P138" s="18">
        <v>106.27</v>
      </c>
      <c r="Q138" s="18">
        <v>684.38</v>
      </c>
      <c r="R138" s="18">
        <v>0.16</v>
      </c>
      <c r="S138" s="18">
        <v>0.47998898041021026</v>
      </c>
      <c r="T138" s="18">
        <v>9.3415661817232057E-2</v>
      </c>
      <c r="U138" s="16"/>
    </row>
    <row r="139" spans="1:21" x14ac:dyDescent="0.2">
      <c r="A139" s="16"/>
      <c r="B139" s="16" t="s">
        <v>509</v>
      </c>
      <c r="C139" s="17" t="s">
        <v>510</v>
      </c>
      <c r="D139" s="17" t="s">
        <v>118</v>
      </c>
      <c r="E139" s="16"/>
      <c r="F139" s="17" t="s">
        <v>511</v>
      </c>
      <c r="G139" s="16" t="s">
        <v>200</v>
      </c>
      <c r="H139" s="17" t="s">
        <v>512</v>
      </c>
      <c r="I139" s="16" t="s">
        <v>1716</v>
      </c>
      <c r="J139" s="16"/>
      <c r="K139" s="18">
        <v>3.17</v>
      </c>
      <c r="L139" s="16" t="s">
        <v>81</v>
      </c>
      <c r="M139" s="18">
        <v>4.25</v>
      </c>
      <c r="N139" s="18">
        <v>3.99</v>
      </c>
      <c r="O139" s="18">
        <v>787000</v>
      </c>
      <c r="P139" s="18">
        <v>101.86</v>
      </c>
      <c r="Q139" s="18">
        <v>801.64</v>
      </c>
      <c r="R139" s="18">
        <v>0.15</v>
      </c>
      <c r="S139" s="18">
        <v>0.56222912162255034</v>
      </c>
      <c r="T139" s="18">
        <v>0.10942127347258233</v>
      </c>
      <c r="U139" s="16"/>
    </row>
    <row r="140" spans="1:21" x14ac:dyDescent="0.2">
      <c r="A140" s="16"/>
      <c r="B140" s="16" t="s">
        <v>513</v>
      </c>
      <c r="C140" s="17" t="s">
        <v>514</v>
      </c>
      <c r="D140" s="17" t="s">
        <v>118</v>
      </c>
      <c r="E140" s="16"/>
      <c r="F140" s="17" t="s">
        <v>511</v>
      </c>
      <c r="G140" s="16" t="s">
        <v>200</v>
      </c>
      <c r="H140" s="17" t="s">
        <v>512</v>
      </c>
      <c r="I140" s="16" t="s">
        <v>1716</v>
      </c>
      <c r="J140" s="16"/>
      <c r="K140" s="18">
        <v>2.2799999999999998</v>
      </c>
      <c r="L140" s="16" t="s">
        <v>81</v>
      </c>
      <c r="M140" s="18">
        <v>4.3</v>
      </c>
      <c r="N140" s="18">
        <v>3.39</v>
      </c>
      <c r="O140" s="18">
        <v>336363.3</v>
      </c>
      <c r="P140" s="18">
        <v>102.52</v>
      </c>
      <c r="Q140" s="18">
        <v>344.84</v>
      </c>
      <c r="R140" s="18">
        <v>0.05</v>
      </c>
      <c r="S140" s="18">
        <v>0.24185306409400756</v>
      </c>
      <c r="T140" s="18">
        <v>4.7069547358272158E-2</v>
      </c>
      <c r="U140" s="16"/>
    </row>
    <row r="141" spans="1:21" x14ac:dyDescent="0.2">
      <c r="A141" s="16"/>
      <c r="B141" s="16" t="s">
        <v>515</v>
      </c>
      <c r="C141" s="17" t="s">
        <v>516</v>
      </c>
      <c r="D141" s="17" t="s">
        <v>118</v>
      </c>
      <c r="E141" s="16"/>
      <c r="F141" s="17" t="s">
        <v>517</v>
      </c>
      <c r="G141" s="16" t="s">
        <v>225</v>
      </c>
      <c r="H141" s="17" t="s">
        <v>512</v>
      </c>
      <c r="I141" s="16" t="s">
        <v>80</v>
      </c>
      <c r="J141" s="16"/>
      <c r="K141" s="18">
        <v>5.38</v>
      </c>
      <c r="L141" s="16" t="s">
        <v>81</v>
      </c>
      <c r="M141" s="18">
        <v>5.9</v>
      </c>
      <c r="N141" s="18">
        <v>4.26</v>
      </c>
      <c r="O141" s="18">
        <v>226000</v>
      </c>
      <c r="P141" s="18">
        <v>109.15</v>
      </c>
      <c r="Q141" s="18">
        <v>246.68</v>
      </c>
      <c r="R141" s="18">
        <v>0.03</v>
      </c>
      <c r="S141" s="18">
        <v>0.17300868185451165</v>
      </c>
      <c r="T141" s="18">
        <v>3.3671024075915143E-2</v>
      </c>
      <c r="U141" s="16"/>
    </row>
    <row r="142" spans="1:21" x14ac:dyDescent="0.2">
      <c r="A142" s="16"/>
      <c r="B142" s="16" t="s">
        <v>518</v>
      </c>
      <c r="C142" s="17" t="s">
        <v>519</v>
      </c>
      <c r="D142" s="17" t="s">
        <v>118</v>
      </c>
      <c r="E142" s="16"/>
      <c r="F142" s="17" t="s">
        <v>517</v>
      </c>
      <c r="G142" s="16" t="s">
        <v>225</v>
      </c>
      <c r="H142" s="17" t="s">
        <v>512</v>
      </c>
      <c r="I142" s="16" t="s">
        <v>80</v>
      </c>
      <c r="J142" s="16"/>
      <c r="K142" s="18">
        <v>3.15</v>
      </c>
      <c r="L142" s="16" t="s">
        <v>81</v>
      </c>
      <c r="M142" s="18">
        <v>6</v>
      </c>
      <c r="N142" s="18">
        <v>2.83</v>
      </c>
      <c r="O142" s="18">
        <v>342000</v>
      </c>
      <c r="P142" s="18">
        <v>110.17</v>
      </c>
      <c r="Q142" s="18">
        <v>376.78</v>
      </c>
      <c r="R142" s="18">
        <v>0.05</v>
      </c>
      <c r="S142" s="18">
        <v>0.264254139570062</v>
      </c>
      <c r="T142" s="18">
        <v>5.1429254302429485E-2</v>
      </c>
      <c r="U142" s="16"/>
    </row>
    <row r="143" spans="1:21" x14ac:dyDescent="0.2">
      <c r="A143" s="16"/>
      <c r="B143" s="16" t="s">
        <v>520</v>
      </c>
      <c r="C143" s="17" t="s">
        <v>521</v>
      </c>
      <c r="D143" s="17" t="s">
        <v>118</v>
      </c>
      <c r="E143" s="16"/>
      <c r="F143" s="17" t="s">
        <v>356</v>
      </c>
      <c r="G143" s="16" t="s">
        <v>317</v>
      </c>
      <c r="H143" s="17" t="s">
        <v>357</v>
      </c>
      <c r="I143" s="16" t="s">
        <v>80</v>
      </c>
      <c r="J143" s="16"/>
      <c r="K143" s="18">
        <v>0.93</v>
      </c>
      <c r="L143" s="16" t="s">
        <v>81</v>
      </c>
      <c r="M143" s="18">
        <v>6.7</v>
      </c>
      <c r="N143" s="18">
        <v>6.03</v>
      </c>
      <c r="O143" s="18">
        <v>34713.339999999997</v>
      </c>
      <c r="P143" s="18">
        <v>103.74</v>
      </c>
      <c r="Q143" s="18">
        <v>36.01</v>
      </c>
      <c r="R143" s="18">
        <v>0.01</v>
      </c>
      <c r="S143" s="18">
        <v>2.5255564429953636E-2</v>
      </c>
      <c r="T143" s="18">
        <v>4.9152488121197669E-3</v>
      </c>
      <c r="U143" s="16"/>
    </row>
    <row r="144" spans="1:21" x14ac:dyDescent="0.2">
      <c r="A144" s="16"/>
      <c r="B144" s="16" t="s">
        <v>522</v>
      </c>
      <c r="C144" s="17" t="s">
        <v>523</v>
      </c>
      <c r="D144" s="17" t="s">
        <v>118</v>
      </c>
      <c r="E144" s="16"/>
      <c r="F144" s="17" t="s">
        <v>524</v>
      </c>
      <c r="G144" s="16" t="s">
        <v>317</v>
      </c>
      <c r="H144" s="17" t="s">
        <v>525</v>
      </c>
      <c r="I144" s="16" t="s">
        <v>80</v>
      </c>
      <c r="J144" s="16"/>
      <c r="K144" s="18">
        <v>1.3</v>
      </c>
      <c r="L144" s="16" t="s">
        <v>81</v>
      </c>
      <c r="M144" s="18">
        <v>6.6</v>
      </c>
      <c r="N144" s="18">
        <v>17.57</v>
      </c>
      <c r="O144" s="18">
        <v>118510.96</v>
      </c>
      <c r="P144" s="18">
        <v>90.94</v>
      </c>
      <c r="Q144" s="18">
        <v>107.77</v>
      </c>
      <c r="R144" s="18">
        <v>0.04</v>
      </c>
      <c r="S144" s="18">
        <v>7.5584342644157282E-2</v>
      </c>
      <c r="T144" s="18">
        <v>1.4710257275260964E-2</v>
      </c>
      <c r="U144" s="16"/>
    </row>
    <row r="145" spans="1:21" x14ac:dyDescent="0.2">
      <c r="A145" s="16"/>
      <c r="B145" s="16" t="s">
        <v>526</v>
      </c>
      <c r="C145" s="17" t="s">
        <v>527</v>
      </c>
      <c r="D145" s="17" t="s">
        <v>118</v>
      </c>
      <c r="E145" s="16"/>
      <c r="F145" s="17" t="s">
        <v>528</v>
      </c>
      <c r="G145" s="16" t="s">
        <v>192</v>
      </c>
      <c r="H145" s="16" t="s">
        <v>120</v>
      </c>
      <c r="I145" s="16" t="s">
        <v>120</v>
      </c>
      <c r="J145" s="16"/>
      <c r="K145" s="18">
        <v>2.82</v>
      </c>
      <c r="L145" s="16" t="s">
        <v>81</v>
      </c>
      <c r="M145" s="18">
        <v>6</v>
      </c>
      <c r="N145" s="18">
        <v>2.94</v>
      </c>
      <c r="O145" s="18">
        <v>1429044.7</v>
      </c>
      <c r="P145" s="18">
        <v>108.06</v>
      </c>
      <c r="Q145" s="18">
        <v>1544.23</v>
      </c>
      <c r="R145" s="18">
        <v>0.38</v>
      </c>
      <c r="S145" s="18">
        <v>1.0830436062112556</v>
      </c>
      <c r="T145" s="18">
        <v>0.2107824124726384</v>
      </c>
      <c r="U145" s="16"/>
    </row>
    <row r="146" spans="1:21" x14ac:dyDescent="0.2">
      <c r="A146" s="16"/>
      <c r="B146" s="16" t="s">
        <v>529</v>
      </c>
      <c r="C146" s="17" t="s">
        <v>530</v>
      </c>
      <c r="D146" s="17" t="s">
        <v>118</v>
      </c>
      <c r="E146" s="16"/>
      <c r="F146" s="17" t="s">
        <v>531</v>
      </c>
      <c r="G146" s="16" t="s">
        <v>200</v>
      </c>
      <c r="H146" s="16" t="s">
        <v>120</v>
      </c>
      <c r="I146" s="16" t="s">
        <v>120</v>
      </c>
      <c r="J146" s="16"/>
      <c r="K146" s="18">
        <v>4.92</v>
      </c>
      <c r="L146" s="16" t="s">
        <v>81</v>
      </c>
      <c r="M146" s="18">
        <v>5.5</v>
      </c>
      <c r="N146" s="18">
        <v>4.38</v>
      </c>
      <c r="O146" s="18">
        <v>681545.66</v>
      </c>
      <c r="P146" s="18">
        <v>105.74</v>
      </c>
      <c r="Q146" s="18">
        <v>720.67</v>
      </c>
      <c r="R146" s="18">
        <v>0.13</v>
      </c>
      <c r="S146" s="18">
        <v>0.50544092245861394</v>
      </c>
      <c r="T146" s="18">
        <v>9.8369129725919255E-2</v>
      </c>
      <c r="U146" s="16"/>
    </row>
    <row r="147" spans="1:21" x14ac:dyDescent="0.2">
      <c r="A147" s="16"/>
      <c r="B147" s="16" t="s">
        <v>532</v>
      </c>
      <c r="C147" s="17" t="s">
        <v>533</v>
      </c>
      <c r="D147" s="17" t="s">
        <v>118</v>
      </c>
      <c r="E147" s="16"/>
      <c r="F147" s="17" t="s">
        <v>531</v>
      </c>
      <c r="G147" s="16" t="s">
        <v>200</v>
      </c>
      <c r="H147" s="16" t="s">
        <v>120</v>
      </c>
      <c r="I147" s="16" t="s">
        <v>120</v>
      </c>
      <c r="J147" s="16"/>
      <c r="K147" s="18">
        <v>4.54</v>
      </c>
      <c r="L147" s="16" t="s">
        <v>81</v>
      </c>
      <c r="M147" s="18">
        <v>4.5999999999999996</v>
      </c>
      <c r="N147" s="18">
        <v>3.27</v>
      </c>
      <c r="O147" s="18">
        <v>192000</v>
      </c>
      <c r="P147" s="18">
        <v>106.21</v>
      </c>
      <c r="Q147" s="18">
        <v>203.92</v>
      </c>
      <c r="R147" s="18">
        <v>0.1</v>
      </c>
      <c r="S147" s="18">
        <v>0.14301901412263665</v>
      </c>
      <c r="T147" s="18">
        <v>2.783442204297314E-2</v>
      </c>
      <c r="U147" s="16"/>
    </row>
    <row r="148" spans="1:21" x14ac:dyDescent="0.2">
      <c r="A148" s="16"/>
      <c r="B148" s="16" t="s">
        <v>534</v>
      </c>
      <c r="C148" s="17" t="s">
        <v>535</v>
      </c>
      <c r="D148" s="17" t="s">
        <v>118</v>
      </c>
      <c r="E148" s="16"/>
      <c r="F148" s="17" t="s">
        <v>536</v>
      </c>
      <c r="G148" s="16" t="s">
        <v>225</v>
      </c>
      <c r="H148" s="16" t="s">
        <v>120</v>
      </c>
      <c r="I148" s="16" t="s">
        <v>120</v>
      </c>
      <c r="J148" s="16"/>
      <c r="K148" s="18">
        <v>6.35</v>
      </c>
      <c r="L148" s="16" t="s">
        <v>81</v>
      </c>
      <c r="M148" s="18">
        <v>3.45</v>
      </c>
      <c r="N148" s="18">
        <v>27.23</v>
      </c>
      <c r="O148" s="18">
        <v>53297.58</v>
      </c>
      <c r="P148" s="18">
        <v>31.1</v>
      </c>
      <c r="Q148" s="18">
        <v>16.579999999999998</v>
      </c>
      <c r="R148" s="18">
        <v>0.01</v>
      </c>
      <c r="S148" s="18">
        <v>1.1628360406793428E-2</v>
      </c>
      <c r="T148" s="18">
        <v>2.263116503886302E-3</v>
      </c>
      <c r="U148" s="16"/>
    </row>
    <row r="149" spans="1:21" x14ac:dyDescent="0.2">
      <c r="A149" s="7"/>
      <c r="B149" s="7" t="s">
        <v>164</v>
      </c>
      <c r="C149" s="7"/>
      <c r="D149" s="7"/>
      <c r="E149" s="7"/>
      <c r="F149" s="7"/>
      <c r="G149" s="7"/>
      <c r="H149" s="7"/>
      <c r="I149" s="7"/>
      <c r="J149" s="7"/>
      <c r="K149" s="15">
        <v>0</v>
      </c>
      <c r="L149" s="7"/>
      <c r="M149" s="15">
        <v>0</v>
      </c>
      <c r="N149" s="15">
        <v>0</v>
      </c>
      <c r="O149" s="15">
        <v>0</v>
      </c>
      <c r="P149" s="7"/>
      <c r="Q149" s="15">
        <v>0</v>
      </c>
      <c r="R149" s="7"/>
      <c r="S149" s="15">
        <v>0</v>
      </c>
      <c r="T149" s="15">
        <v>0</v>
      </c>
      <c r="U149" s="7"/>
    </row>
    <row r="150" spans="1:21" x14ac:dyDescent="0.2">
      <c r="A150" s="7"/>
      <c r="B150" s="7" t="s">
        <v>537</v>
      </c>
      <c r="C150" s="7"/>
      <c r="D150" s="7"/>
      <c r="E150" s="7"/>
      <c r="F150" s="7"/>
      <c r="G150" s="7"/>
      <c r="H150" s="7"/>
      <c r="I150" s="7"/>
      <c r="J150" s="7"/>
      <c r="K150" s="15">
        <v>0</v>
      </c>
      <c r="L150" s="7"/>
      <c r="M150" s="15">
        <v>0</v>
      </c>
      <c r="N150" s="15">
        <v>0</v>
      </c>
      <c r="O150" s="15">
        <v>0</v>
      </c>
      <c r="P150" s="7"/>
      <c r="Q150" s="15">
        <v>0</v>
      </c>
      <c r="R150" s="7"/>
      <c r="S150" s="15">
        <v>0</v>
      </c>
      <c r="T150" s="15">
        <v>0</v>
      </c>
      <c r="U150" s="7"/>
    </row>
    <row r="151" spans="1:21" x14ac:dyDescent="0.2">
      <c r="A151" s="7"/>
      <c r="B151" s="7" t="s">
        <v>92</v>
      </c>
      <c r="C151" s="7"/>
      <c r="D151" s="7"/>
      <c r="E151" s="7"/>
      <c r="F151" s="7"/>
      <c r="G151" s="7"/>
      <c r="H151" s="7"/>
      <c r="I151" s="7"/>
      <c r="J151" s="7"/>
      <c r="K151" s="15">
        <v>6.1698248290315041</v>
      </c>
      <c r="L151" s="7"/>
      <c r="M151" s="15">
        <v>5.3</v>
      </c>
      <c r="N151" s="15">
        <v>5.133850762184399</v>
      </c>
      <c r="O151" s="15">
        <v>5660000</v>
      </c>
      <c r="P151" s="7"/>
      <c r="Q151" s="15">
        <v>21606.32</v>
      </c>
      <c r="R151" s="7"/>
      <c r="S151" s="15">
        <v>15.153563089536126</v>
      </c>
      <c r="T151" s="15">
        <v>2.9491929662393659</v>
      </c>
      <c r="U151" s="7"/>
    </row>
    <row r="152" spans="1:21" x14ac:dyDescent="0.2">
      <c r="A152" s="7"/>
      <c r="B152" s="7" t="s">
        <v>166</v>
      </c>
      <c r="C152" s="7"/>
      <c r="D152" s="7"/>
      <c r="E152" s="7"/>
      <c r="F152" s="7"/>
      <c r="G152" s="7"/>
      <c r="H152" s="7"/>
      <c r="I152" s="7"/>
      <c r="J152" s="7"/>
      <c r="K152" s="15">
        <v>5.76</v>
      </c>
      <c r="L152" s="7"/>
      <c r="M152" s="15">
        <v>6.87</v>
      </c>
      <c r="N152" s="15">
        <v>3.73</v>
      </c>
      <c r="O152" s="15">
        <v>485000</v>
      </c>
      <c r="P152" s="7"/>
      <c r="Q152" s="15">
        <v>2225.14</v>
      </c>
      <c r="R152" s="7"/>
      <c r="S152" s="15">
        <v>1.5605989068499595</v>
      </c>
      <c r="T152" s="15">
        <v>0.30372443048598108</v>
      </c>
      <c r="U152" s="7"/>
    </row>
    <row r="153" spans="1:21" x14ac:dyDescent="0.2">
      <c r="A153" s="16"/>
      <c r="B153" s="17" t="s">
        <v>538</v>
      </c>
      <c r="C153" s="17" t="s">
        <v>539</v>
      </c>
      <c r="D153" s="17" t="s">
        <v>540</v>
      </c>
      <c r="E153" s="16" t="s">
        <v>541</v>
      </c>
      <c r="F153" s="17" t="s">
        <v>542</v>
      </c>
      <c r="G153" s="17" t="s">
        <v>543</v>
      </c>
      <c r="H153" s="17" t="s">
        <v>357</v>
      </c>
      <c r="I153" s="16" t="s">
        <v>1718</v>
      </c>
      <c r="J153" s="16"/>
      <c r="K153" s="18">
        <v>5.76</v>
      </c>
      <c r="L153" s="16" t="s">
        <v>44</v>
      </c>
      <c r="M153" s="18">
        <v>6.87</v>
      </c>
      <c r="N153" s="18">
        <v>3.73</v>
      </c>
      <c r="O153" s="18">
        <v>485000</v>
      </c>
      <c r="P153" s="18">
        <v>119.29</v>
      </c>
      <c r="Q153" s="18">
        <v>2225.14</v>
      </c>
      <c r="R153" s="18">
        <v>7.0000000000000007E-2</v>
      </c>
      <c r="S153" s="18">
        <v>1.5605989068499595</v>
      </c>
      <c r="T153" s="18">
        <v>0.30372443048598108</v>
      </c>
      <c r="U153" s="17" t="s">
        <v>544</v>
      </c>
    </row>
    <row r="154" spans="1:21" x14ac:dyDescent="0.2">
      <c r="A154" s="7"/>
      <c r="B154" s="7" t="s">
        <v>165</v>
      </c>
      <c r="C154" s="7"/>
      <c r="D154" s="7"/>
      <c r="E154" s="7"/>
      <c r="F154" s="7"/>
      <c r="G154" s="7"/>
      <c r="H154" s="7"/>
      <c r="I154" s="7"/>
      <c r="J154" s="7"/>
      <c r="K154" s="15">
        <v>6.2168765369291235</v>
      </c>
      <c r="L154" s="7"/>
      <c r="M154" s="15">
        <v>5.12</v>
      </c>
      <c r="N154" s="15">
        <v>5.2950259065753489</v>
      </c>
      <c r="O154" s="15">
        <v>5175000</v>
      </c>
      <c r="P154" s="7"/>
      <c r="Q154" s="15">
        <v>19381.18</v>
      </c>
      <c r="R154" s="7"/>
      <c r="S154" s="15">
        <v>13.592964182686169</v>
      </c>
      <c r="T154" s="15">
        <v>2.6454685357533854</v>
      </c>
      <c r="U154" s="7"/>
    </row>
    <row r="155" spans="1:21" x14ac:dyDescent="0.2">
      <c r="A155" s="16"/>
      <c r="B155" s="17" t="s">
        <v>545</v>
      </c>
      <c r="C155" s="17" t="s">
        <v>546</v>
      </c>
      <c r="D155" s="16" t="s">
        <v>547</v>
      </c>
      <c r="E155" s="16" t="s">
        <v>541</v>
      </c>
      <c r="F155" s="17" t="s">
        <v>548</v>
      </c>
      <c r="G155" s="17" t="s">
        <v>549</v>
      </c>
      <c r="H155" s="17" t="s">
        <v>512</v>
      </c>
      <c r="I155" s="16" t="s">
        <v>1717</v>
      </c>
      <c r="J155" s="16"/>
      <c r="K155" s="18">
        <v>2.82</v>
      </c>
      <c r="L155" s="16" t="s">
        <v>44</v>
      </c>
      <c r="M155" s="18">
        <v>6.37</v>
      </c>
      <c r="N155" s="18">
        <v>5.54</v>
      </c>
      <c r="O155" s="18">
        <v>415000</v>
      </c>
      <c r="P155" s="18">
        <v>109.96</v>
      </c>
      <c r="Q155" s="18">
        <v>1755.07</v>
      </c>
      <c r="R155" s="18">
        <v>0.05</v>
      </c>
      <c r="S155" s="18">
        <v>1.2309159529041582</v>
      </c>
      <c r="T155" s="18">
        <v>0.23956139218792113</v>
      </c>
      <c r="U155" s="17" t="s">
        <v>550</v>
      </c>
    </row>
    <row r="156" spans="1:21" x14ac:dyDescent="0.2">
      <c r="A156" s="16"/>
      <c r="B156" s="17" t="s">
        <v>551</v>
      </c>
      <c r="C156" s="17" t="s">
        <v>552</v>
      </c>
      <c r="D156" s="17" t="s">
        <v>553</v>
      </c>
      <c r="E156" s="16" t="s">
        <v>541</v>
      </c>
      <c r="F156" s="17" t="s">
        <v>554</v>
      </c>
      <c r="G156" s="17" t="s">
        <v>549</v>
      </c>
      <c r="H156" s="17" t="s">
        <v>512</v>
      </c>
      <c r="I156" s="16" t="s">
        <v>1719</v>
      </c>
      <c r="J156" s="16"/>
      <c r="K156" s="18">
        <v>15.92</v>
      </c>
      <c r="L156" s="16" t="s">
        <v>44</v>
      </c>
      <c r="M156" s="18">
        <v>5.25</v>
      </c>
      <c r="N156" s="18">
        <v>5.12</v>
      </c>
      <c r="O156" s="18">
        <v>197000</v>
      </c>
      <c r="P156" s="18">
        <v>102.12</v>
      </c>
      <c r="Q156" s="18">
        <v>773.7</v>
      </c>
      <c r="R156" s="18">
        <v>0.03</v>
      </c>
      <c r="S156" s="18">
        <v>0.54263344069578268</v>
      </c>
      <c r="T156" s="18">
        <v>0.10560755362224561</v>
      </c>
      <c r="U156" s="17" t="s">
        <v>555</v>
      </c>
    </row>
    <row r="157" spans="1:21" x14ac:dyDescent="0.2">
      <c r="A157" s="16"/>
      <c r="B157" s="17" t="s">
        <v>556</v>
      </c>
      <c r="C157" s="17" t="s">
        <v>557</v>
      </c>
      <c r="D157" s="17" t="s">
        <v>558</v>
      </c>
      <c r="E157" s="16" t="s">
        <v>541</v>
      </c>
      <c r="F157" s="17" t="s">
        <v>559</v>
      </c>
      <c r="G157" s="17" t="s">
        <v>560</v>
      </c>
      <c r="H157" s="17" t="s">
        <v>353</v>
      </c>
      <c r="I157" s="16" t="s">
        <v>1718</v>
      </c>
      <c r="J157" s="16"/>
      <c r="K157" s="18">
        <v>5.69</v>
      </c>
      <c r="L157" s="16" t="s">
        <v>44</v>
      </c>
      <c r="M157" s="18">
        <v>6.5</v>
      </c>
      <c r="N157" s="18">
        <v>5.59</v>
      </c>
      <c r="O157" s="18">
        <v>2000</v>
      </c>
      <c r="P157" s="18">
        <v>107.83</v>
      </c>
      <c r="Q157" s="18">
        <v>8.2899999999999991</v>
      </c>
      <c r="R157" s="18">
        <v>0</v>
      </c>
      <c r="S157" s="18">
        <v>5.8141802033967139E-3</v>
      </c>
      <c r="T157" s="18">
        <v>1.131558251943151E-3</v>
      </c>
      <c r="U157" s="17" t="s">
        <v>561</v>
      </c>
    </row>
    <row r="158" spans="1:21" x14ac:dyDescent="0.2">
      <c r="A158" s="16"/>
      <c r="B158" s="17" t="s">
        <v>562</v>
      </c>
      <c r="C158" s="17" t="s">
        <v>563</v>
      </c>
      <c r="D158" s="17" t="s">
        <v>564</v>
      </c>
      <c r="E158" s="16" t="s">
        <v>541</v>
      </c>
      <c r="F158" s="17" t="s">
        <v>565</v>
      </c>
      <c r="G158" s="17" t="s">
        <v>566</v>
      </c>
      <c r="H158" s="17" t="s">
        <v>353</v>
      </c>
      <c r="I158" s="16" t="s">
        <v>1718</v>
      </c>
      <c r="J158" s="16"/>
      <c r="K158" s="18">
        <v>4.16</v>
      </c>
      <c r="L158" s="16" t="s">
        <v>44</v>
      </c>
      <c r="M158" s="18">
        <v>5.25</v>
      </c>
      <c r="N158" s="18">
        <v>4.84</v>
      </c>
      <c r="O158" s="18">
        <v>350000</v>
      </c>
      <c r="P158" s="18">
        <v>96.92</v>
      </c>
      <c r="Q158" s="18">
        <v>1304.6099999999999</v>
      </c>
      <c r="R158" s="18">
        <v>0.03</v>
      </c>
      <c r="S158" s="18">
        <v>0.91498644573623478</v>
      </c>
      <c r="T158" s="18">
        <v>0.17807505561731657</v>
      </c>
      <c r="U158" s="17" t="s">
        <v>567</v>
      </c>
    </row>
    <row r="159" spans="1:21" x14ac:dyDescent="0.2">
      <c r="A159" s="16"/>
      <c r="B159" s="17" t="s">
        <v>568</v>
      </c>
      <c r="C159" s="17" t="s">
        <v>569</v>
      </c>
      <c r="D159" s="17" t="s">
        <v>570</v>
      </c>
      <c r="E159" s="16" t="s">
        <v>541</v>
      </c>
      <c r="F159" s="17" t="s">
        <v>571</v>
      </c>
      <c r="G159" s="17" t="s">
        <v>566</v>
      </c>
      <c r="H159" s="17" t="s">
        <v>357</v>
      </c>
      <c r="I159" s="16" t="s">
        <v>1719</v>
      </c>
      <c r="J159" s="16"/>
      <c r="K159" s="18">
        <v>7.21</v>
      </c>
      <c r="L159" s="16" t="s">
        <v>44</v>
      </c>
      <c r="M159" s="18">
        <v>4</v>
      </c>
      <c r="N159" s="18">
        <v>3.68</v>
      </c>
      <c r="O159" s="18">
        <v>379000</v>
      </c>
      <c r="P159" s="18">
        <v>104.08</v>
      </c>
      <c r="Q159" s="18">
        <v>1517.11</v>
      </c>
      <c r="R159" s="18">
        <v>0.01</v>
      </c>
      <c r="S159" s="18">
        <v>1.0640230311670915</v>
      </c>
      <c r="T159" s="18">
        <v>0.20708061997653485</v>
      </c>
      <c r="U159" s="17" t="s">
        <v>572</v>
      </c>
    </row>
    <row r="160" spans="1:21" x14ac:dyDescent="0.2">
      <c r="A160" s="16"/>
      <c r="B160" s="17" t="s">
        <v>573</v>
      </c>
      <c r="C160" s="17" t="s">
        <v>574</v>
      </c>
      <c r="D160" s="17" t="s">
        <v>570</v>
      </c>
      <c r="E160" s="16" t="s">
        <v>541</v>
      </c>
      <c r="F160" s="17" t="s">
        <v>575</v>
      </c>
      <c r="G160" s="17" t="s">
        <v>566</v>
      </c>
      <c r="H160" s="17" t="s">
        <v>357</v>
      </c>
      <c r="I160" s="16" t="s">
        <v>1719</v>
      </c>
      <c r="J160" s="16"/>
      <c r="K160" s="18">
        <v>7.42</v>
      </c>
      <c r="L160" s="16" t="s">
        <v>44</v>
      </c>
      <c r="M160" s="18">
        <v>3.87</v>
      </c>
      <c r="N160" s="18">
        <v>3.65</v>
      </c>
      <c r="O160" s="18">
        <v>379000</v>
      </c>
      <c r="P160" s="18">
        <v>102.64</v>
      </c>
      <c r="Q160" s="18">
        <v>1496.08</v>
      </c>
      <c r="R160" s="18">
        <v>0.04</v>
      </c>
      <c r="S160" s="18">
        <v>1.0492736693242166</v>
      </c>
      <c r="T160" s="18">
        <v>0.20421009283077318</v>
      </c>
      <c r="U160" s="17" t="s">
        <v>576</v>
      </c>
    </row>
    <row r="161" spans="1:21" x14ac:dyDescent="0.2">
      <c r="A161" s="16"/>
      <c r="B161" s="17" t="s">
        <v>577</v>
      </c>
      <c r="C161" s="17" t="s">
        <v>578</v>
      </c>
      <c r="D161" s="17" t="s">
        <v>579</v>
      </c>
      <c r="E161" s="16" t="s">
        <v>541</v>
      </c>
      <c r="F161" s="17" t="s">
        <v>580</v>
      </c>
      <c r="G161" s="17" t="s">
        <v>543</v>
      </c>
      <c r="H161" s="17" t="s">
        <v>357</v>
      </c>
      <c r="I161" s="16" t="s">
        <v>1718</v>
      </c>
      <c r="J161" s="16"/>
      <c r="K161" s="18">
        <v>5.48</v>
      </c>
      <c r="L161" s="16" t="s">
        <v>44</v>
      </c>
      <c r="M161" s="18">
        <v>5.25</v>
      </c>
      <c r="N161" s="18">
        <v>5.39</v>
      </c>
      <c r="O161" s="18">
        <v>553000</v>
      </c>
      <c r="P161" s="18">
        <v>98.2</v>
      </c>
      <c r="Q161" s="18">
        <v>2088.59</v>
      </c>
      <c r="R161" s="18">
        <v>0.02</v>
      </c>
      <c r="S161" s="18">
        <v>1.4648297504236845</v>
      </c>
      <c r="T161" s="18">
        <v>0.28508579607068107</v>
      </c>
      <c r="U161" s="17" t="s">
        <v>581</v>
      </c>
    </row>
    <row r="162" spans="1:21" x14ac:dyDescent="0.2">
      <c r="A162" s="16"/>
      <c r="B162" s="17" t="s">
        <v>582</v>
      </c>
      <c r="C162" s="17" t="s">
        <v>583</v>
      </c>
      <c r="D162" s="16" t="s">
        <v>584</v>
      </c>
      <c r="E162" s="16" t="s">
        <v>541</v>
      </c>
      <c r="F162" s="17" t="s">
        <v>585</v>
      </c>
      <c r="G162" s="17" t="s">
        <v>586</v>
      </c>
      <c r="H162" s="17" t="s">
        <v>357</v>
      </c>
      <c r="I162" s="16" t="s">
        <v>1718</v>
      </c>
      <c r="J162" s="16"/>
      <c r="K162" s="18">
        <v>7.79</v>
      </c>
      <c r="L162" s="16" t="s">
        <v>44</v>
      </c>
      <c r="M162" s="18">
        <v>4.8</v>
      </c>
      <c r="N162" s="18">
        <v>3.76</v>
      </c>
      <c r="O162" s="18">
        <v>350000</v>
      </c>
      <c r="P162" s="18">
        <v>110.04</v>
      </c>
      <c r="Q162" s="18">
        <v>1481.25</v>
      </c>
      <c r="R162" s="18">
        <v>0.09</v>
      </c>
      <c r="S162" s="18">
        <v>1.0388726690327361</v>
      </c>
      <c r="T162" s="18">
        <v>0.20218584568043335</v>
      </c>
      <c r="U162" s="17" t="s">
        <v>587</v>
      </c>
    </row>
    <row r="163" spans="1:21" x14ac:dyDescent="0.2">
      <c r="A163" s="16"/>
      <c r="B163" s="17" t="s">
        <v>588</v>
      </c>
      <c r="C163" s="17" t="s">
        <v>589</v>
      </c>
      <c r="D163" s="16" t="s">
        <v>584</v>
      </c>
      <c r="E163" s="16" t="s">
        <v>541</v>
      </c>
      <c r="F163" s="17" t="s">
        <v>590</v>
      </c>
      <c r="G163" s="17" t="s">
        <v>586</v>
      </c>
      <c r="H163" s="17" t="s">
        <v>357</v>
      </c>
      <c r="I163" s="16" t="s">
        <v>1718</v>
      </c>
      <c r="J163" s="16"/>
      <c r="K163" s="18">
        <v>7.88</v>
      </c>
      <c r="L163" s="16" t="s">
        <v>44</v>
      </c>
      <c r="M163" s="18">
        <v>4.8</v>
      </c>
      <c r="N163" s="18">
        <v>3.68</v>
      </c>
      <c r="O163" s="18">
        <v>350000</v>
      </c>
      <c r="P163" s="18">
        <v>110.47</v>
      </c>
      <c r="Q163" s="18">
        <v>1487.11</v>
      </c>
      <c r="R163" s="18">
        <v>0.05</v>
      </c>
      <c r="S163" s="18">
        <v>1.042982572047441</v>
      </c>
      <c r="T163" s="18">
        <v>0.20298571677288052</v>
      </c>
      <c r="U163" s="17" t="s">
        <v>591</v>
      </c>
    </row>
    <row r="164" spans="1:21" x14ac:dyDescent="0.2">
      <c r="A164" s="16"/>
      <c r="B164" s="17" t="s">
        <v>592</v>
      </c>
      <c r="C164" s="17" t="s">
        <v>593</v>
      </c>
      <c r="D164" s="17" t="s">
        <v>570</v>
      </c>
      <c r="E164" s="16" t="s">
        <v>541</v>
      </c>
      <c r="F164" s="17" t="s">
        <v>594</v>
      </c>
      <c r="G164" s="17" t="s">
        <v>560</v>
      </c>
      <c r="H164" s="17" t="s">
        <v>595</v>
      </c>
      <c r="I164" s="16" t="s">
        <v>1719</v>
      </c>
      <c r="J164" s="16"/>
      <c r="K164" s="18">
        <v>6.5</v>
      </c>
      <c r="L164" s="16" t="s">
        <v>44</v>
      </c>
      <c r="M164" s="18">
        <v>5.25</v>
      </c>
      <c r="N164" s="18">
        <v>4.84</v>
      </c>
      <c r="O164" s="18">
        <v>174000</v>
      </c>
      <c r="P164" s="18">
        <v>103.36</v>
      </c>
      <c r="Q164" s="18">
        <v>691.69</v>
      </c>
      <c r="R164" s="18">
        <v>0.03</v>
      </c>
      <c r="S164" s="18">
        <v>0.48511583894903182</v>
      </c>
      <c r="T164" s="18">
        <v>9.4413453231189173E-2</v>
      </c>
      <c r="U164" s="17" t="s">
        <v>596</v>
      </c>
    </row>
    <row r="165" spans="1:21" x14ac:dyDescent="0.2">
      <c r="A165" s="16"/>
      <c r="B165" s="17" t="s">
        <v>597</v>
      </c>
      <c r="C165" s="17" t="s">
        <v>598</v>
      </c>
      <c r="D165" s="17" t="s">
        <v>558</v>
      </c>
      <c r="E165" s="16" t="s">
        <v>541</v>
      </c>
      <c r="F165" s="17" t="s">
        <v>599</v>
      </c>
      <c r="G165" s="17" t="s">
        <v>560</v>
      </c>
      <c r="H165" s="17" t="s">
        <v>595</v>
      </c>
      <c r="I165" s="16" t="s">
        <v>1718</v>
      </c>
      <c r="J165" s="16"/>
      <c r="K165" s="18">
        <v>6.61</v>
      </c>
      <c r="L165" s="16" t="s">
        <v>44</v>
      </c>
      <c r="M165" s="18">
        <v>7</v>
      </c>
      <c r="N165" s="18">
        <v>6.25</v>
      </c>
      <c r="O165" s="18">
        <v>345000</v>
      </c>
      <c r="P165" s="18">
        <v>104.33</v>
      </c>
      <c r="Q165" s="18">
        <v>1384.31</v>
      </c>
      <c r="R165" s="18">
        <v>0.03</v>
      </c>
      <c r="S165" s="18">
        <v>0.97088393213077273</v>
      </c>
      <c r="T165" s="18">
        <v>0.18895384846169161</v>
      </c>
      <c r="U165" s="17" t="s">
        <v>600</v>
      </c>
    </row>
    <row r="166" spans="1:21" x14ac:dyDescent="0.2">
      <c r="A166" s="16"/>
      <c r="B166" s="17" t="s">
        <v>601</v>
      </c>
      <c r="C166" s="17" t="s">
        <v>602</v>
      </c>
      <c r="D166" s="16" t="s">
        <v>547</v>
      </c>
      <c r="E166" s="16" t="s">
        <v>541</v>
      </c>
      <c r="F166" s="17" t="s">
        <v>603</v>
      </c>
      <c r="G166" s="17" t="s">
        <v>586</v>
      </c>
      <c r="H166" s="17" t="s">
        <v>595</v>
      </c>
      <c r="I166" s="16" t="s">
        <v>1718</v>
      </c>
      <c r="J166" s="16"/>
      <c r="K166" s="18">
        <v>7.04</v>
      </c>
      <c r="L166" s="16" t="s">
        <v>44</v>
      </c>
      <c r="M166" s="18">
        <v>5.25</v>
      </c>
      <c r="N166" s="18">
        <v>4.8899999999999997</v>
      </c>
      <c r="O166" s="18">
        <v>350000</v>
      </c>
      <c r="P166" s="18">
        <v>103.79</v>
      </c>
      <c r="Q166" s="18">
        <v>1397.19</v>
      </c>
      <c r="R166" s="18">
        <v>7.0000000000000007E-2</v>
      </c>
      <c r="S166" s="18">
        <v>0.97991730257947596</v>
      </c>
      <c r="T166" s="18">
        <v>0.1907119269037939</v>
      </c>
      <c r="U166" s="17" t="s">
        <v>604</v>
      </c>
    </row>
    <row r="167" spans="1:21" x14ac:dyDescent="0.2">
      <c r="A167" s="16"/>
      <c r="B167" s="17" t="s">
        <v>605</v>
      </c>
      <c r="C167" s="17" t="s">
        <v>606</v>
      </c>
      <c r="D167" s="16" t="s">
        <v>547</v>
      </c>
      <c r="E167" s="16" t="s">
        <v>541</v>
      </c>
      <c r="F167" s="17" t="s">
        <v>607</v>
      </c>
      <c r="G167" s="17" t="s">
        <v>560</v>
      </c>
      <c r="H167" s="17" t="s">
        <v>608</v>
      </c>
      <c r="I167" s="16" t="s">
        <v>1719</v>
      </c>
      <c r="J167" s="16"/>
      <c r="K167" s="18">
        <v>6.84</v>
      </c>
      <c r="L167" s="16" t="s">
        <v>44</v>
      </c>
      <c r="M167" s="18">
        <v>5.25</v>
      </c>
      <c r="N167" s="18">
        <v>4.84</v>
      </c>
      <c r="O167" s="18">
        <v>350000</v>
      </c>
      <c r="P167" s="18">
        <v>103.41</v>
      </c>
      <c r="Q167" s="18">
        <v>1391.95</v>
      </c>
      <c r="R167" s="18">
        <v>0.04</v>
      </c>
      <c r="S167" s="18">
        <v>0.97624223571991031</v>
      </c>
      <c r="T167" s="18">
        <v>0.18999668381088894</v>
      </c>
      <c r="U167" s="17" t="s">
        <v>609</v>
      </c>
    </row>
    <row r="168" spans="1:21" x14ac:dyDescent="0.2">
      <c r="A168" s="16"/>
      <c r="B168" s="17" t="s">
        <v>610</v>
      </c>
      <c r="C168" s="17" t="s">
        <v>611</v>
      </c>
      <c r="D168" s="17" t="s">
        <v>564</v>
      </c>
      <c r="E168" s="16" t="s">
        <v>541</v>
      </c>
      <c r="F168" s="17" t="s">
        <v>612</v>
      </c>
      <c r="G168" s="17" t="s">
        <v>613</v>
      </c>
      <c r="H168" s="17" t="s">
        <v>614</v>
      </c>
      <c r="I168" s="16" t="s">
        <v>1718</v>
      </c>
      <c r="J168" s="16"/>
      <c r="K168" s="18">
        <v>1.4</v>
      </c>
      <c r="L168" s="16" t="s">
        <v>44</v>
      </c>
      <c r="M168" s="18">
        <v>5.12</v>
      </c>
      <c r="N168" s="18">
        <v>2.81</v>
      </c>
      <c r="O168" s="18">
        <v>175000</v>
      </c>
      <c r="P168" s="18">
        <v>103.49</v>
      </c>
      <c r="Q168" s="18">
        <v>696.54</v>
      </c>
      <c r="R168" s="18">
        <v>0.02</v>
      </c>
      <c r="S168" s="18">
        <v>0.4885173798400419</v>
      </c>
      <c r="T168" s="18">
        <v>9.5075462582446618E-2</v>
      </c>
      <c r="U168" s="17" t="s">
        <v>615</v>
      </c>
    </row>
    <row r="169" spans="1:21" x14ac:dyDescent="0.2">
      <c r="A169" s="16"/>
      <c r="B169" s="17" t="s">
        <v>616</v>
      </c>
      <c r="C169" s="17" t="s">
        <v>617</v>
      </c>
      <c r="D169" s="16" t="s">
        <v>547</v>
      </c>
      <c r="E169" s="16" t="s">
        <v>541</v>
      </c>
      <c r="F169" s="17" t="s">
        <v>618</v>
      </c>
      <c r="G169" s="17" t="s">
        <v>613</v>
      </c>
      <c r="H169" s="17" t="s">
        <v>525</v>
      </c>
      <c r="I169" s="16" t="s">
        <v>1719</v>
      </c>
      <c r="J169" s="16"/>
      <c r="K169" s="18">
        <v>4.99</v>
      </c>
      <c r="L169" s="16" t="s">
        <v>44</v>
      </c>
      <c r="M169" s="18">
        <v>4.12</v>
      </c>
      <c r="N169" s="18">
        <v>22.74</v>
      </c>
      <c r="O169" s="18">
        <v>542000</v>
      </c>
      <c r="P169" s="18">
        <v>39.79</v>
      </c>
      <c r="Q169" s="18">
        <v>829.5</v>
      </c>
      <c r="R169" s="18">
        <v>0.05</v>
      </c>
      <c r="S169" s="18">
        <v>0.58176869465833225</v>
      </c>
      <c r="T169" s="18">
        <v>0.11322407358104268</v>
      </c>
      <c r="U169" s="17" t="s">
        <v>619</v>
      </c>
    </row>
    <row r="170" spans="1:21" x14ac:dyDescent="0.2">
      <c r="A170" s="16"/>
      <c r="B170" s="17" t="s">
        <v>620</v>
      </c>
      <c r="C170" s="17" t="s">
        <v>621</v>
      </c>
      <c r="D170" s="17" t="s">
        <v>622</v>
      </c>
      <c r="E170" s="16" t="s">
        <v>541</v>
      </c>
      <c r="F170" s="17" t="s">
        <v>623</v>
      </c>
      <c r="G170" s="17" t="s">
        <v>624</v>
      </c>
      <c r="H170" s="16" t="s">
        <v>120</v>
      </c>
      <c r="I170" s="16" t="s">
        <v>120</v>
      </c>
      <c r="J170" s="16"/>
      <c r="K170" s="18">
        <v>2.68</v>
      </c>
      <c r="L170" s="16" t="s">
        <v>44</v>
      </c>
      <c r="M170" s="18">
        <v>4.7</v>
      </c>
      <c r="N170" s="18">
        <v>2.64</v>
      </c>
      <c r="O170" s="18">
        <v>264000</v>
      </c>
      <c r="P170" s="18">
        <v>106.19</v>
      </c>
      <c r="Q170" s="18">
        <v>1078.19</v>
      </c>
      <c r="R170" s="18">
        <v>0.02</v>
      </c>
      <c r="S170" s="18">
        <v>0.75618708727386053</v>
      </c>
      <c r="T170" s="18">
        <v>0.14716945617160268</v>
      </c>
      <c r="U170" s="17" t="s">
        <v>625</v>
      </c>
    </row>
    <row r="171" spans="1:21" x14ac:dyDescent="0.2">
      <c r="A171" s="13"/>
      <c r="B171" s="19" t="s">
        <v>95</v>
      </c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</row>
    <row r="172" spans="1:21" x14ac:dyDescent="0.2">
      <c r="A172" s="13"/>
      <c r="B172" s="19" t="s">
        <v>155</v>
      </c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</row>
    <row r="173" spans="1:21" x14ac:dyDescent="0.2">
      <c r="A173" s="3" t="s">
        <v>626</v>
      </c>
      <c r="B173" s="3" t="s">
        <v>55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143"/>
  <sheetViews>
    <sheetView rightToLeft="1" topLeftCell="A106" zoomScaleNormal="100" workbookViewId="0">
      <selection sqref="A1:XFD1048576"/>
    </sheetView>
  </sheetViews>
  <sheetFormatPr defaultRowHeight="12.75" x14ac:dyDescent="0.2"/>
  <cols>
    <col min="1" max="1" width="2" style="1"/>
    <col min="2" max="2" width="36" style="1"/>
    <col min="3" max="3" width="15" style="1"/>
    <col min="4" max="5" width="11" style="1"/>
    <col min="6" max="6" width="12" style="1"/>
    <col min="7" max="7" width="47" style="1"/>
    <col min="8" max="9" width="14" style="1"/>
    <col min="10" max="11" width="11" style="1"/>
    <col min="12" max="12" width="22" style="1"/>
    <col min="13" max="13" width="24" style="1"/>
    <col min="14" max="14" width="23" style="1"/>
    <col min="15" max="15" width="12" style="1"/>
  </cols>
  <sheetData>
    <row r="2" spans="1:15" x14ac:dyDescent="0.2">
      <c r="B2" s="2" t="s">
        <v>0</v>
      </c>
    </row>
    <row r="3" spans="1:15" x14ac:dyDescent="0.2">
      <c r="B3" s="3" t="s">
        <v>1</v>
      </c>
    </row>
    <row r="4" spans="1:15" x14ac:dyDescent="0.2">
      <c r="B4" s="3" t="s">
        <v>2</v>
      </c>
    </row>
    <row r="5" spans="1:15" x14ac:dyDescent="0.2">
      <c r="B5" s="3" t="s">
        <v>3</v>
      </c>
    </row>
    <row r="6" spans="1:15" x14ac:dyDescent="0.2">
      <c r="A6" s="4"/>
      <c r="B6" s="12" t="s">
        <v>96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</row>
    <row r="7" spans="1:15" x14ac:dyDescent="0.2">
      <c r="A7" s="4"/>
      <c r="B7" s="12" t="s">
        <v>627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</row>
    <row r="8" spans="1:15" x14ac:dyDescent="0.2">
      <c r="A8" s="4"/>
      <c r="B8" s="4" t="s">
        <v>57</v>
      </c>
      <c r="C8" s="4" t="s">
        <v>58</v>
      </c>
      <c r="D8" s="4" t="s">
        <v>98</v>
      </c>
      <c r="E8" s="4" t="s">
        <v>157</v>
      </c>
      <c r="F8" s="4" t="s">
        <v>59</v>
      </c>
      <c r="G8" s="4" t="s">
        <v>158</v>
      </c>
      <c r="H8" s="4" t="s">
        <v>62</v>
      </c>
      <c r="I8" s="4" t="s">
        <v>101</v>
      </c>
      <c r="J8" s="4" t="s">
        <v>102</v>
      </c>
      <c r="K8" s="4" t="s">
        <v>65</v>
      </c>
      <c r="L8" s="4" t="s">
        <v>103</v>
      </c>
      <c r="M8" s="4" t="s">
        <v>66</v>
      </c>
      <c r="N8" s="4" t="s">
        <v>104</v>
      </c>
      <c r="O8" s="4"/>
    </row>
    <row r="9" spans="1:15" x14ac:dyDescent="0.2">
      <c r="A9" s="4"/>
      <c r="B9" s="4"/>
      <c r="C9" s="4"/>
      <c r="D9" s="4"/>
      <c r="E9" s="4"/>
      <c r="F9" s="4"/>
      <c r="G9" s="4"/>
      <c r="H9" s="4"/>
      <c r="I9" s="4" t="s">
        <v>106</v>
      </c>
      <c r="J9" s="4" t="s">
        <v>107</v>
      </c>
      <c r="K9" s="4" t="s">
        <v>7</v>
      </c>
      <c r="L9" s="4" t="s">
        <v>8</v>
      </c>
      <c r="M9" s="4" t="s">
        <v>8</v>
      </c>
      <c r="N9" s="4" t="s">
        <v>8</v>
      </c>
      <c r="O9" s="4"/>
    </row>
    <row r="10" spans="1:15" x14ac:dyDescent="0.2">
      <c r="A10" s="4"/>
      <c r="B10" s="4"/>
      <c r="C10" s="12" t="s">
        <v>9</v>
      </c>
      <c r="D10" s="12" t="s">
        <v>10</v>
      </c>
      <c r="E10" s="12" t="s">
        <v>67</v>
      </c>
      <c r="F10" s="12" t="s">
        <v>68</v>
      </c>
      <c r="G10" s="12" t="s">
        <v>69</v>
      </c>
      <c r="H10" s="12" t="s">
        <v>70</v>
      </c>
      <c r="I10" s="12" t="s">
        <v>71</v>
      </c>
      <c r="J10" s="12" t="s">
        <v>72</v>
      </c>
      <c r="K10" s="12" t="s">
        <v>73</v>
      </c>
      <c r="L10" s="12" t="s">
        <v>108</v>
      </c>
      <c r="M10" s="12" t="s">
        <v>109</v>
      </c>
      <c r="N10" s="12" t="s">
        <v>110</v>
      </c>
      <c r="O10" s="4"/>
    </row>
    <row r="11" spans="1:15" x14ac:dyDescent="0.2">
      <c r="A11" s="13"/>
      <c r="B11" s="13" t="s">
        <v>628</v>
      </c>
      <c r="C11" s="13"/>
      <c r="D11" s="13"/>
      <c r="E11" s="13"/>
      <c r="F11" s="13"/>
      <c r="G11" s="13"/>
      <c r="H11" s="13"/>
      <c r="I11" s="14">
        <v>8371561.7299999995</v>
      </c>
      <c r="J11" s="13"/>
      <c r="K11" s="14">
        <v>87498.29</v>
      </c>
      <c r="L11" s="13"/>
      <c r="M11" s="14">
        <v>100</v>
      </c>
      <c r="N11" s="14">
        <v>11.943234267842568</v>
      </c>
      <c r="O11" s="13"/>
    </row>
    <row r="12" spans="1:15" x14ac:dyDescent="0.2">
      <c r="A12" s="7"/>
      <c r="B12" s="7" t="s">
        <v>75</v>
      </c>
      <c r="C12" s="7"/>
      <c r="D12" s="7"/>
      <c r="E12" s="7"/>
      <c r="F12" s="7"/>
      <c r="G12" s="7"/>
      <c r="H12" s="7"/>
      <c r="I12" s="15">
        <v>7668936.6399999997</v>
      </c>
      <c r="J12" s="7"/>
      <c r="K12" s="15">
        <v>64066.95</v>
      </c>
      <c r="L12" s="7"/>
      <c r="M12" s="15">
        <v>73.220802372252081</v>
      </c>
      <c r="N12" s="15">
        <v>8.7449319601120941</v>
      </c>
      <c r="O12" s="7"/>
    </row>
    <row r="13" spans="1:15" x14ac:dyDescent="0.2">
      <c r="A13" s="7"/>
      <c r="B13" s="7" t="s">
        <v>629</v>
      </c>
      <c r="C13" s="7"/>
      <c r="D13" s="7"/>
      <c r="E13" s="7"/>
      <c r="F13" s="7"/>
      <c r="G13" s="7"/>
      <c r="H13" s="7"/>
      <c r="I13" s="15">
        <v>3635025.59</v>
      </c>
      <c r="J13" s="7"/>
      <c r="K13" s="15">
        <v>30740.620000000003</v>
      </c>
      <c r="L13" s="7"/>
      <c r="M13" s="20">
        <v>35.132823738612494</v>
      </c>
      <c r="N13" s="20">
        <v>4.1959954440106966</v>
      </c>
      <c r="O13" s="7"/>
    </row>
    <row r="14" spans="1:15" x14ac:dyDescent="0.2">
      <c r="A14" s="16"/>
      <c r="B14" s="16" t="s">
        <v>630</v>
      </c>
      <c r="C14" s="17" t="s">
        <v>631</v>
      </c>
      <c r="D14" s="17" t="s">
        <v>118</v>
      </c>
      <c r="E14" s="16"/>
      <c r="F14" s="17" t="s">
        <v>632</v>
      </c>
      <c r="G14" s="16" t="s">
        <v>173</v>
      </c>
      <c r="H14" s="16" t="s">
        <v>81</v>
      </c>
      <c r="I14" s="18">
        <v>11442.16</v>
      </c>
      <c r="J14" s="18">
        <v>4715</v>
      </c>
      <c r="K14" s="18">
        <v>539.5</v>
      </c>
      <c r="L14" s="18">
        <v>0.01</v>
      </c>
      <c r="M14" s="18">
        <v>0.61658347837426308</v>
      </c>
      <c r="N14" s="18">
        <v>7.3640009279050664E-2</v>
      </c>
      <c r="O14" s="16"/>
    </row>
    <row r="15" spans="1:15" x14ac:dyDescent="0.2">
      <c r="A15" s="16"/>
      <c r="B15" s="16" t="s">
        <v>633</v>
      </c>
      <c r="C15" s="17" t="s">
        <v>634</v>
      </c>
      <c r="D15" s="17" t="s">
        <v>118</v>
      </c>
      <c r="E15" s="16"/>
      <c r="F15" s="17" t="s">
        <v>635</v>
      </c>
      <c r="G15" s="16" t="s">
        <v>173</v>
      </c>
      <c r="H15" s="16" t="s">
        <v>81</v>
      </c>
      <c r="I15" s="18">
        <v>228036.7</v>
      </c>
      <c r="J15" s="18">
        <v>663</v>
      </c>
      <c r="K15" s="18">
        <v>1511.88</v>
      </c>
      <c r="L15" s="18">
        <v>0.02</v>
      </c>
      <c r="M15" s="18">
        <v>1.7278966251797609</v>
      </c>
      <c r="N15" s="18">
        <v>0.20636674185136447</v>
      </c>
      <c r="O15" s="16"/>
    </row>
    <row r="16" spans="1:15" x14ac:dyDescent="0.2">
      <c r="A16" s="16"/>
      <c r="B16" s="16" t="s">
        <v>636</v>
      </c>
      <c r="C16" s="17" t="s">
        <v>637</v>
      </c>
      <c r="D16" s="17" t="s">
        <v>118</v>
      </c>
      <c r="E16" s="16"/>
      <c r="F16" s="17" t="s">
        <v>172</v>
      </c>
      <c r="G16" s="16" t="s">
        <v>173</v>
      </c>
      <c r="H16" s="16" t="s">
        <v>81</v>
      </c>
      <c r="I16" s="18">
        <v>336660.96</v>
      </c>
      <c r="J16" s="18">
        <v>1353</v>
      </c>
      <c r="K16" s="18">
        <v>4555.0200000000004</v>
      </c>
      <c r="L16" s="18">
        <v>0.02</v>
      </c>
      <c r="M16" s="18">
        <v>5.2058388798226805</v>
      </c>
      <c r="N16" s="18">
        <v>0.6217455330236541</v>
      </c>
      <c r="O16" s="16"/>
    </row>
    <row r="17" spans="1:15" x14ac:dyDescent="0.2">
      <c r="A17" s="16"/>
      <c r="B17" s="17" t="s">
        <v>638</v>
      </c>
      <c r="C17" s="17" t="s">
        <v>639</v>
      </c>
      <c r="D17" s="17" t="s">
        <v>118</v>
      </c>
      <c r="E17" s="16"/>
      <c r="F17" s="17" t="s">
        <v>640</v>
      </c>
      <c r="G17" s="16" t="s">
        <v>173</v>
      </c>
      <c r="H17" s="16" t="s">
        <v>81</v>
      </c>
      <c r="I17" s="18">
        <v>37655</v>
      </c>
      <c r="J17" s="18">
        <v>4440</v>
      </c>
      <c r="K17" s="18">
        <v>1671.88</v>
      </c>
      <c r="L17" s="18">
        <v>0.02</v>
      </c>
      <c r="M17" s="18">
        <v>1.910757341657763</v>
      </c>
      <c r="N17" s="18">
        <v>0.22820622560418766</v>
      </c>
      <c r="O17" s="16"/>
    </row>
    <row r="18" spans="1:15" x14ac:dyDescent="0.2">
      <c r="A18" s="16"/>
      <c r="B18" s="16" t="s">
        <v>641</v>
      </c>
      <c r="C18" s="17" t="s">
        <v>642</v>
      </c>
      <c r="D18" s="17" t="s">
        <v>118</v>
      </c>
      <c r="E18" s="16"/>
      <c r="F18" s="17" t="s">
        <v>78</v>
      </c>
      <c r="G18" s="16" t="s">
        <v>173</v>
      </c>
      <c r="H18" s="16" t="s">
        <v>81</v>
      </c>
      <c r="I18" s="18">
        <v>250530</v>
      </c>
      <c r="J18" s="18">
        <v>1940</v>
      </c>
      <c r="K18" s="18">
        <v>4860.28</v>
      </c>
      <c r="L18" s="18">
        <v>0.02</v>
      </c>
      <c r="M18" s="18">
        <v>5.5547142692731484</v>
      </c>
      <c r="N18" s="18">
        <v>0.66341253808857159</v>
      </c>
      <c r="O18" s="16"/>
    </row>
    <row r="19" spans="1:15" x14ac:dyDescent="0.2">
      <c r="A19" s="16"/>
      <c r="B19" s="16" t="s">
        <v>643</v>
      </c>
      <c r="C19" s="17" t="s">
        <v>644</v>
      </c>
      <c r="D19" s="17" t="s">
        <v>118</v>
      </c>
      <c r="E19" s="16"/>
      <c r="F19" s="17" t="s">
        <v>645</v>
      </c>
      <c r="G19" s="16" t="s">
        <v>420</v>
      </c>
      <c r="H19" s="16" t="s">
        <v>81</v>
      </c>
      <c r="I19" s="18">
        <v>5762.58</v>
      </c>
      <c r="J19" s="18">
        <v>16670</v>
      </c>
      <c r="K19" s="18">
        <v>960.62</v>
      </c>
      <c r="L19" s="18">
        <v>0.01</v>
      </c>
      <c r="M19" s="18">
        <v>1.0978728841443646</v>
      </c>
      <c r="N19" s="18">
        <v>0.13112153051648129</v>
      </c>
      <c r="O19" s="16"/>
    </row>
    <row r="20" spans="1:15" x14ac:dyDescent="0.2">
      <c r="A20" s="16"/>
      <c r="B20" s="16" t="s">
        <v>646</v>
      </c>
      <c r="C20" s="17" t="s">
        <v>647</v>
      </c>
      <c r="D20" s="17" t="s">
        <v>118</v>
      </c>
      <c r="E20" s="16"/>
      <c r="F20" s="17" t="s">
        <v>405</v>
      </c>
      <c r="G20" s="16" t="s">
        <v>420</v>
      </c>
      <c r="H20" s="16" t="s">
        <v>81</v>
      </c>
      <c r="I20" s="18">
        <v>5365.07</v>
      </c>
      <c r="J20" s="18">
        <v>34860</v>
      </c>
      <c r="K20" s="18">
        <v>1870.26</v>
      </c>
      <c r="L20" s="18">
        <v>0.01</v>
      </c>
      <c r="M20" s="18">
        <v>2.1374817725009256</v>
      </c>
      <c r="N20" s="18">
        <v>0.25528445552221929</v>
      </c>
      <c r="O20" s="16"/>
    </row>
    <row r="21" spans="1:15" x14ac:dyDescent="0.2">
      <c r="A21" s="16"/>
      <c r="B21" s="16" t="s">
        <v>648</v>
      </c>
      <c r="C21" s="17" t="s">
        <v>649</v>
      </c>
      <c r="D21" s="17" t="s">
        <v>118</v>
      </c>
      <c r="E21" s="16"/>
      <c r="F21" s="17" t="s">
        <v>650</v>
      </c>
      <c r="G21" s="16" t="s">
        <v>420</v>
      </c>
      <c r="H21" s="16" t="s">
        <v>81</v>
      </c>
      <c r="I21" s="18">
        <v>6481</v>
      </c>
      <c r="J21" s="18">
        <v>24010</v>
      </c>
      <c r="K21" s="18">
        <v>1556.09</v>
      </c>
      <c r="L21" s="18">
        <v>0.01</v>
      </c>
      <c r="M21" s="18">
        <v>1.7784233269015886</v>
      </c>
      <c r="N21" s="18">
        <v>0.21240126420581637</v>
      </c>
      <c r="O21" s="16"/>
    </row>
    <row r="22" spans="1:15" x14ac:dyDescent="0.2">
      <c r="A22" s="16"/>
      <c r="B22" s="16" t="s">
        <v>651</v>
      </c>
      <c r="C22" s="17" t="s">
        <v>652</v>
      </c>
      <c r="D22" s="17" t="s">
        <v>118</v>
      </c>
      <c r="E22" s="16"/>
      <c r="F22" s="17" t="s">
        <v>207</v>
      </c>
      <c r="G22" s="16" t="s">
        <v>200</v>
      </c>
      <c r="H22" s="16" t="s">
        <v>81</v>
      </c>
      <c r="I22" s="18">
        <v>336047.05</v>
      </c>
      <c r="J22" s="18">
        <v>763.5</v>
      </c>
      <c r="K22" s="18">
        <v>2565.7199999999998</v>
      </c>
      <c r="L22" s="18">
        <v>0.01</v>
      </c>
      <c r="M22" s="18">
        <v>2.9323087342621212</v>
      </c>
      <c r="N22" s="18">
        <v>0.35021250158933431</v>
      </c>
      <c r="O22" s="16"/>
    </row>
    <row r="23" spans="1:15" x14ac:dyDescent="0.2">
      <c r="A23" s="16"/>
      <c r="B23" s="17" t="s">
        <v>653</v>
      </c>
      <c r="C23" s="17" t="s">
        <v>654</v>
      </c>
      <c r="D23" s="17" t="s">
        <v>118</v>
      </c>
      <c r="E23" s="16"/>
      <c r="F23" s="17" t="s">
        <v>237</v>
      </c>
      <c r="G23" s="16" t="s">
        <v>192</v>
      </c>
      <c r="H23" s="16" t="s">
        <v>81</v>
      </c>
      <c r="I23" s="18">
        <v>25475</v>
      </c>
      <c r="J23" s="18">
        <v>3440</v>
      </c>
      <c r="K23" s="18">
        <v>876.34</v>
      </c>
      <c r="L23" s="18">
        <v>0.01</v>
      </c>
      <c r="M23" s="18">
        <v>1.0015510017395768</v>
      </c>
      <c r="N23" s="18">
        <v>0.11961758244968168</v>
      </c>
      <c r="O23" s="16"/>
    </row>
    <row r="24" spans="1:15" x14ac:dyDescent="0.2">
      <c r="A24" s="16"/>
      <c r="B24" s="16" t="s">
        <v>655</v>
      </c>
      <c r="C24" s="17" t="s">
        <v>656</v>
      </c>
      <c r="D24" s="17" t="s">
        <v>118</v>
      </c>
      <c r="E24" s="16"/>
      <c r="F24" s="17" t="s">
        <v>191</v>
      </c>
      <c r="G24" s="16" t="s">
        <v>192</v>
      </c>
      <c r="H24" s="16" t="s">
        <v>81</v>
      </c>
      <c r="I24" s="18">
        <v>1565</v>
      </c>
      <c r="J24" s="18">
        <v>16360</v>
      </c>
      <c r="K24" s="18">
        <v>256.02999999999997</v>
      </c>
      <c r="L24" s="18">
        <v>0</v>
      </c>
      <c r="M24" s="18">
        <v>0.29261143274914286</v>
      </c>
      <c r="N24" s="18">
        <v>3.4947268907720742E-2</v>
      </c>
      <c r="O24" s="16"/>
    </row>
    <row r="25" spans="1:15" x14ac:dyDescent="0.2">
      <c r="A25" s="16"/>
      <c r="B25" s="16" t="s">
        <v>657</v>
      </c>
      <c r="C25" s="17" t="s">
        <v>658</v>
      </c>
      <c r="D25" s="17" t="s">
        <v>118</v>
      </c>
      <c r="E25" s="16"/>
      <c r="F25" s="17" t="s">
        <v>659</v>
      </c>
      <c r="G25" s="16" t="s">
        <v>225</v>
      </c>
      <c r="H25" s="16" t="s">
        <v>81</v>
      </c>
      <c r="I25" s="18">
        <v>4408.88</v>
      </c>
      <c r="J25" s="18">
        <v>19350</v>
      </c>
      <c r="K25" s="18">
        <v>853.12</v>
      </c>
      <c r="L25" s="18">
        <v>0</v>
      </c>
      <c r="M25" s="18">
        <v>0.97501334026070685</v>
      </c>
      <c r="N25" s="18">
        <v>0.11644812737005321</v>
      </c>
      <c r="O25" s="16"/>
    </row>
    <row r="26" spans="1:15" x14ac:dyDescent="0.2">
      <c r="A26" s="16"/>
      <c r="B26" s="16" t="s">
        <v>660</v>
      </c>
      <c r="C26" s="17" t="s">
        <v>661</v>
      </c>
      <c r="D26" s="17" t="s">
        <v>118</v>
      </c>
      <c r="E26" s="16"/>
      <c r="F26" s="17" t="s">
        <v>414</v>
      </c>
      <c r="G26" s="16" t="s">
        <v>225</v>
      </c>
      <c r="H26" s="16" t="s">
        <v>81</v>
      </c>
      <c r="I26" s="18">
        <v>96994</v>
      </c>
      <c r="J26" s="18">
        <v>1492</v>
      </c>
      <c r="K26" s="18">
        <v>1447.15</v>
      </c>
      <c r="L26" s="18">
        <v>0.01</v>
      </c>
      <c r="M26" s="18">
        <v>1.6539180365696293</v>
      </c>
      <c r="N26" s="18">
        <v>0.19753130570561292</v>
      </c>
      <c r="O26" s="16"/>
    </row>
    <row r="27" spans="1:15" x14ac:dyDescent="0.2">
      <c r="A27" s="16"/>
      <c r="B27" s="16" t="s">
        <v>662</v>
      </c>
      <c r="C27" s="17" t="s">
        <v>663</v>
      </c>
      <c r="D27" s="17" t="s">
        <v>118</v>
      </c>
      <c r="E27" s="16"/>
      <c r="F27" s="17" t="s">
        <v>664</v>
      </c>
      <c r="G27" s="16" t="s">
        <v>225</v>
      </c>
      <c r="H27" s="16" t="s">
        <v>81</v>
      </c>
      <c r="I27" s="18">
        <v>5135.42</v>
      </c>
      <c r="J27" s="18">
        <v>17740</v>
      </c>
      <c r="K27" s="18">
        <v>911.02</v>
      </c>
      <c r="L27" s="18">
        <v>0.01</v>
      </c>
      <c r="M27" s="18">
        <v>1.0411860620361839</v>
      </c>
      <c r="N27" s="18">
        <v>0.12435129055310609</v>
      </c>
      <c r="O27" s="16"/>
    </row>
    <row r="28" spans="1:15" x14ac:dyDescent="0.2">
      <c r="A28" s="16"/>
      <c r="B28" s="16" t="s">
        <v>665</v>
      </c>
      <c r="C28" s="17" t="s">
        <v>666</v>
      </c>
      <c r="D28" s="17" t="s">
        <v>118</v>
      </c>
      <c r="E28" s="16"/>
      <c r="F28" s="17" t="s">
        <v>316</v>
      </c>
      <c r="G28" s="16" t="s">
        <v>317</v>
      </c>
      <c r="H28" s="16" t="s">
        <v>81</v>
      </c>
      <c r="I28" s="18">
        <v>1934</v>
      </c>
      <c r="J28" s="18">
        <v>74870</v>
      </c>
      <c r="K28" s="18">
        <v>1447.99</v>
      </c>
      <c r="L28" s="18">
        <v>0.02</v>
      </c>
      <c r="M28" s="18">
        <v>1.6548780553311386</v>
      </c>
      <c r="N28" s="18">
        <v>0.19764596299531526</v>
      </c>
      <c r="O28" s="16"/>
    </row>
    <row r="29" spans="1:15" x14ac:dyDescent="0.2">
      <c r="A29" s="16"/>
      <c r="B29" s="16" t="s">
        <v>667</v>
      </c>
      <c r="C29" s="17" t="s">
        <v>668</v>
      </c>
      <c r="D29" s="17" t="s">
        <v>118</v>
      </c>
      <c r="E29" s="16"/>
      <c r="F29" s="17" t="s">
        <v>455</v>
      </c>
      <c r="G29" s="16" t="s">
        <v>317</v>
      </c>
      <c r="H29" s="16" t="s">
        <v>81</v>
      </c>
      <c r="I29" s="18">
        <v>1021.02</v>
      </c>
      <c r="J29" s="18">
        <v>60510</v>
      </c>
      <c r="K29" s="18">
        <v>617.82000000000005</v>
      </c>
      <c r="L29" s="18">
        <v>0.01</v>
      </c>
      <c r="M29" s="18">
        <v>0.70609379909024517</v>
      </c>
      <c r="N29" s="18">
        <v>8.4330436576057627E-2</v>
      </c>
      <c r="O29" s="16"/>
    </row>
    <row r="30" spans="1:15" x14ac:dyDescent="0.2">
      <c r="A30" s="16"/>
      <c r="B30" s="16" t="s">
        <v>669</v>
      </c>
      <c r="C30" s="17" t="s">
        <v>670</v>
      </c>
      <c r="D30" s="17" t="s">
        <v>118</v>
      </c>
      <c r="E30" s="16"/>
      <c r="F30" s="17" t="s">
        <v>437</v>
      </c>
      <c r="G30" s="16" t="s">
        <v>317</v>
      </c>
      <c r="H30" s="16" t="s">
        <v>81</v>
      </c>
      <c r="I30" s="18">
        <v>2098</v>
      </c>
      <c r="J30" s="18">
        <v>62020</v>
      </c>
      <c r="K30" s="18">
        <v>1301.18</v>
      </c>
      <c r="L30" s="18">
        <v>0.02</v>
      </c>
      <c r="M30" s="18">
        <v>1.487091919167792</v>
      </c>
      <c r="N30" s="18">
        <v>0.17760687168436542</v>
      </c>
      <c r="O30" s="16"/>
    </row>
    <row r="31" spans="1:15" x14ac:dyDescent="0.2">
      <c r="A31" s="16"/>
      <c r="B31" s="16" t="s">
        <v>671</v>
      </c>
      <c r="C31" s="17" t="s">
        <v>672</v>
      </c>
      <c r="D31" s="17" t="s">
        <v>118</v>
      </c>
      <c r="E31" s="16"/>
      <c r="F31" s="17" t="s">
        <v>673</v>
      </c>
      <c r="G31" s="16" t="s">
        <v>674</v>
      </c>
      <c r="H31" s="16" t="s">
        <v>81</v>
      </c>
      <c r="I31" s="18">
        <v>454600</v>
      </c>
      <c r="J31" s="18">
        <v>248.5</v>
      </c>
      <c r="K31" s="18">
        <v>1129.68</v>
      </c>
      <c r="L31" s="18">
        <v>0.01</v>
      </c>
      <c r="M31" s="18">
        <v>1.2910880886929335</v>
      </c>
      <c r="N31" s="18">
        <v>0.15419767503680809</v>
      </c>
      <c r="O31" s="16"/>
    </row>
    <row r="32" spans="1:15" x14ac:dyDescent="0.2">
      <c r="A32" s="16"/>
      <c r="B32" s="16" t="s">
        <v>675</v>
      </c>
      <c r="C32" s="17" t="s">
        <v>676</v>
      </c>
      <c r="D32" s="17" t="s">
        <v>118</v>
      </c>
      <c r="E32" s="16"/>
      <c r="F32" s="17" t="s">
        <v>677</v>
      </c>
      <c r="G32" s="16" t="s">
        <v>674</v>
      </c>
      <c r="H32" s="16" t="s">
        <v>81</v>
      </c>
      <c r="I32" s="18">
        <v>47329</v>
      </c>
      <c r="J32" s="18">
        <v>1360</v>
      </c>
      <c r="K32" s="18">
        <v>643.66999999999996</v>
      </c>
      <c r="L32" s="18">
        <v>0.01</v>
      </c>
      <c r="M32" s="18">
        <v>0.73563723359622235</v>
      </c>
      <c r="N32" s="18">
        <v>8.7858878169873103E-2</v>
      </c>
      <c r="O32" s="16"/>
    </row>
    <row r="33" spans="1:15" x14ac:dyDescent="0.2">
      <c r="A33" s="16"/>
      <c r="B33" s="16" t="s">
        <v>678</v>
      </c>
      <c r="C33" s="17" t="s">
        <v>679</v>
      </c>
      <c r="D33" s="17" t="s">
        <v>118</v>
      </c>
      <c r="E33" s="16"/>
      <c r="F33" s="17" t="s">
        <v>680</v>
      </c>
      <c r="G33" s="16" t="s">
        <v>674</v>
      </c>
      <c r="H33" s="16" t="s">
        <v>81</v>
      </c>
      <c r="I33" s="18">
        <v>1776484.75</v>
      </c>
      <c r="J33" s="18">
        <v>65.599999999999994</v>
      </c>
      <c r="K33" s="18">
        <v>1165.3699999999999</v>
      </c>
      <c r="L33" s="18">
        <v>0.01</v>
      </c>
      <c r="M33" s="18">
        <v>1.3318774572623076</v>
      </c>
      <c r="N33" s="18">
        <v>0.15906924488142218</v>
      </c>
      <c r="O33" s="16"/>
    </row>
    <row r="34" spans="1:15" x14ac:dyDescent="0.2">
      <c r="A34" s="7"/>
      <c r="B34" s="7" t="s">
        <v>681</v>
      </c>
      <c r="C34" s="7"/>
      <c r="D34" s="7"/>
      <c r="E34" s="7"/>
      <c r="F34" s="7"/>
      <c r="G34" s="7"/>
      <c r="H34" s="7"/>
      <c r="I34" s="15">
        <v>3344960.63</v>
      </c>
      <c r="J34" s="7"/>
      <c r="K34" s="15">
        <v>18739.939999999995</v>
      </c>
      <c r="L34" s="7"/>
      <c r="M34" s="15">
        <v>21.417492844717305</v>
      </c>
      <c r="N34" s="15">
        <v>2.5579413447430071</v>
      </c>
      <c r="O34" s="7"/>
    </row>
    <row r="35" spans="1:15" x14ac:dyDescent="0.2">
      <c r="A35" s="16"/>
      <c r="B35" s="17" t="s">
        <v>682</v>
      </c>
      <c r="C35" s="17" t="s">
        <v>683</v>
      </c>
      <c r="D35" s="17" t="s">
        <v>118</v>
      </c>
      <c r="E35" s="16"/>
      <c r="F35" s="17" t="s">
        <v>684</v>
      </c>
      <c r="G35" s="16" t="s">
        <v>173</v>
      </c>
      <c r="H35" s="16" t="s">
        <v>81</v>
      </c>
      <c r="I35" s="18">
        <v>4011.59</v>
      </c>
      <c r="J35" s="18">
        <v>5635</v>
      </c>
      <c r="K35" s="18">
        <v>226.05</v>
      </c>
      <c r="L35" s="18">
        <v>0.01</v>
      </c>
      <c r="M35" s="18">
        <v>0.25834790599907731</v>
      </c>
      <c r="N35" s="18">
        <v>3.0855095639535503E-2</v>
      </c>
      <c r="O35" s="16"/>
    </row>
    <row r="36" spans="1:15" x14ac:dyDescent="0.2">
      <c r="A36" s="16"/>
      <c r="B36" s="16" t="s">
        <v>685</v>
      </c>
      <c r="C36" s="17" t="s">
        <v>686</v>
      </c>
      <c r="D36" s="17" t="s">
        <v>118</v>
      </c>
      <c r="E36" s="16"/>
      <c r="F36" s="17" t="s">
        <v>246</v>
      </c>
      <c r="G36" s="16" t="s">
        <v>247</v>
      </c>
      <c r="H36" s="16" t="s">
        <v>81</v>
      </c>
      <c r="I36" s="18">
        <v>60334.879999999997</v>
      </c>
      <c r="J36" s="18">
        <v>878.5</v>
      </c>
      <c r="K36" s="18">
        <v>530.04</v>
      </c>
      <c r="L36" s="18">
        <v>0.02</v>
      </c>
      <c r="M36" s="18">
        <v>0.60577183851250116</v>
      </c>
      <c r="N36" s="18">
        <v>7.2348749802164991E-2</v>
      </c>
      <c r="O36" s="16"/>
    </row>
    <row r="37" spans="1:15" x14ac:dyDescent="0.2">
      <c r="A37" s="16"/>
      <c r="B37" s="16" t="s">
        <v>687</v>
      </c>
      <c r="C37" s="17" t="s">
        <v>688</v>
      </c>
      <c r="D37" s="17" t="s">
        <v>118</v>
      </c>
      <c r="E37" s="16"/>
      <c r="F37" s="17" t="s">
        <v>689</v>
      </c>
      <c r="G37" s="16" t="s">
        <v>247</v>
      </c>
      <c r="H37" s="16" t="s">
        <v>81</v>
      </c>
      <c r="I37" s="18">
        <v>40404</v>
      </c>
      <c r="J37" s="18">
        <v>1345</v>
      </c>
      <c r="K37" s="18">
        <v>543.42999999999995</v>
      </c>
      <c r="L37" s="18">
        <v>0.02</v>
      </c>
      <c r="M37" s="18">
        <v>0.62107499472275396</v>
      </c>
      <c r="N37" s="18">
        <v>7.4176441598729381E-2</v>
      </c>
      <c r="O37" s="16"/>
    </row>
    <row r="38" spans="1:15" x14ac:dyDescent="0.2">
      <c r="A38" s="16"/>
      <c r="B38" s="16" t="s">
        <v>690</v>
      </c>
      <c r="C38" s="17" t="s">
        <v>691</v>
      </c>
      <c r="D38" s="17" t="s">
        <v>118</v>
      </c>
      <c r="E38" s="16"/>
      <c r="F38" s="17" t="s">
        <v>692</v>
      </c>
      <c r="G38" s="16" t="s">
        <v>247</v>
      </c>
      <c r="H38" s="16" t="s">
        <v>81</v>
      </c>
      <c r="I38" s="18">
        <v>7605.76</v>
      </c>
      <c r="J38" s="18">
        <v>3885</v>
      </c>
      <c r="K38" s="18">
        <v>295.48</v>
      </c>
      <c r="L38" s="18">
        <v>0.01</v>
      </c>
      <c r="M38" s="18">
        <v>0.33769802815575028</v>
      </c>
      <c r="N38" s="18">
        <v>4.0332066620526213E-2</v>
      </c>
      <c r="O38" s="16"/>
    </row>
    <row r="39" spans="1:15" x14ac:dyDescent="0.2">
      <c r="A39" s="16"/>
      <c r="B39" s="17" t="s">
        <v>693</v>
      </c>
      <c r="C39" s="17" t="s">
        <v>694</v>
      </c>
      <c r="D39" s="17" t="s">
        <v>118</v>
      </c>
      <c r="E39" s="16"/>
      <c r="F39" s="17" t="s">
        <v>695</v>
      </c>
      <c r="G39" s="16" t="s">
        <v>247</v>
      </c>
      <c r="H39" s="16" t="s">
        <v>81</v>
      </c>
      <c r="I39" s="18">
        <v>46347</v>
      </c>
      <c r="J39" s="18">
        <v>219.8</v>
      </c>
      <c r="K39" s="18">
        <v>101.87</v>
      </c>
      <c r="L39" s="18">
        <v>0</v>
      </c>
      <c r="M39" s="18">
        <v>0.11642513242258792</v>
      </c>
      <c r="N39" s="18">
        <v>1.3904926311875612E-2</v>
      </c>
      <c r="O39" s="16"/>
    </row>
    <row r="40" spans="1:15" x14ac:dyDescent="0.2">
      <c r="A40" s="16"/>
      <c r="B40" s="16" t="s">
        <v>696</v>
      </c>
      <c r="C40" s="17" t="s">
        <v>697</v>
      </c>
      <c r="D40" s="17" t="s">
        <v>118</v>
      </c>
      <c r="E40" s="16"/>
      <c r="F40" s="17" t="s">
        <v>698</v>
      </c>
      <c r="G40" s="16" t="s">
        <v>699</v>
      </c>
      <c r="H40" s="16" t="s">
        <v>81</v>
      </c>
      <c r="I40" s="18">
        <v>4988</v>
      </c>
      <c r="J40" s="18">
        <v>2390</v>
      </c>
      <c r="K40" s="18">
        <v>119.21</v>
      </c>
      <c r="L40" s="18">
        <v>0.02</v>
      </c>
      <c r="M40" s="18">
        <v>0.13624266257089138</v>
      </c>
      <c r="N40" s="18">
        <v>1.6271780363587823E-2</v>
      </c>
      <c r="O40" s="16"/>
    </row>
    <row r="41" spans="1:15" x14ac:dyDescent="0.2">
      <c r="A41" s="16"/>
      <c r="B41" s="17" t="s">
        <v>700</v>
      </c>
      <c r="C41" s="17" t="s">
        <v>701</v>
      </c>
      <c r="D41" s="17" t="s">
        <v>118</v>
      </c>
      <c r="E41" s="16"/>
      <c r="F41" s="17" t="s">
        <v>702</v>
      </c>
      <c r="G41" s="16" t="s">
        <v>699</v>
      </c>
      <c r="H41" s="16" t="s">
        <v>81</v>
      </c>
      <c r="I41" s="18">
        <v>8678</v>
      </c>
      <c r="J41" s="18">
        <v>3413</v>
      </c>
      <c r="K41" s="18">
        <v>296.18</v>
      </c>
      <c r="L41" s="18">
        <v>0.02</v>
      </c>
      <c r="M41" s="18">
        <v>0.33849804379034154</v>
      </c>
      <c r="N41" s="18">
        <v>4.0427614361944808E-2</v>
      </c>
      <c r="O41" s="16"/>
    </row>
    <row r="42" spans="1:15" x14ac:dyDescent="0.2">
      <c r="A42" s="16"/>
      <c r="B42" s="16" t="s">
        <v>703</v>
      </c>
      <c r="C42" s="17" t="s">
        <v>704</v>
      </c>
      <c r="D42" s="17" t="s">
        <v>118</v>
      </c>
      <c r="E42" s="16"/>
      <c r="F42" s="17" t="s">
        <v>486</v>
      </c>
      <c r="G42" s="16" t="s">
        <v>420</v>
      </c>
      <c r="H42" s="16" t="s">
        <v>81</v>
      </c>
      <c r="I42" s="18">
        <v>11899.89</v>
      </c>
      <c r="J42" s="18">
        <v>4611</v>
      </c>
      <c r="K42" s="18">
        <v>548.70000000000005</v>
      </c>
      <c r="L42" s="18">
        <v>0.01</v>
      </c>
      <c r="M42" s="18">
        <v>0.62709796957174835</v>
      </c>
      <c r="N42" s="18">
        <v>7.4895779594838008E-2</v>
      </c>
      <c r="O42" s="16"/>
    </row>
    <row r="43" spans="1:15" x14ac:dyDescent="0.2">
      <c r="A43" s="16"/>
      <c r="B43" s="16" t="s">
        <v>705</v>
      </c>
      <c r="C43" s="17" t="s">
        <v>706</v>
      </c>
      <c r="D43" s="17" t="s">
        <v>118</v>
      </c>
      <c r="E43" s="16"/>
      <c r="F43" s="17" t="s">
        <v>707</v>
      </c>
      <c r="G43" s="16" t="s">
        <v>420</v>
      </c>
      <c r="H43" s="16" t="s">
        <v>81</v>
      </c>
      <c r="I43" s="18">
        <v>2226</v>
      </c>
      <c r="J43" s="18">
        <v>2418</v>
      </c>
      <c r="K43" s="18">
        <v>53.82</v>
      </c>
      <c r="L43" s="18">
        <v>0</v>
      </c>
      <c r="M43" s="18">
        <v>6.1509773505287933E-2</v>
      </c>
      <c r="N43" s="18">
        <v>7.3462563473558973E-3</v>
      </c>
      <c r="O43" s="16"/>
    </row>
    <row r="44" spans="1:15" x14ac:dyDescent="0.2">
      <c r="A44" s="16"/>
      <c r="B44" s="16" t="s">
        <v>708</v>
      </c>
      <c r="C44" s="17" t="s">
        <v>709</v>
      </c>
      <c r="D44" s="17" t="s">
        <v>118</v>
      </c>
      <c r="E44" s="16"/>
      <c r="F44" s="17" t="s">
        <v>710</v>
      </c>
      <c r="G44" s="16" t="s">
        <v>420</v>
      </c>
      <c r="H44" s="16" t="s">
        <v>81</v>
      </c>
      <c r="I44" s="18">
        <v>4962</v>
      </c>
      <c r="J44" s="18">
        <v>2523</v>
      </c>
      <c r="K44" s="18">
        <v>125.19</v>
      </c>
      <c r="L44" s="18">
        <v>0.01</v>
      </c>
      <c r="M44" s="18">
        <v>0.14307708184925672</v>
      </c>
      <c r="N44" s="18">
        <v>1.7088031068849589E-2</v>
      </c>
      <c r="O44" s="16"/>
    </row>
    <row r="45" spans="1:15" x14ac:dyDescent="0.2">
      <c r="A45" s="16"/>
      <c r="B45" s="16" t="s">
        <v>711</v>
      </c>
      <c r="C45" s="17" t="s">
        <v>712</v>
      </c>
      <c r="D45" s="17" t="s">
        <v>118</v>
      </c>
      <c r="E45" s="16"/>
      <c r="F45" s="17" t="s">
        <v>713</v>
      </c>
      <c r="G45" s="16" t="s">
        <v>420</v>
      </c>
      <c r="H45" s="16" t="s">
        <v>81</v>
      </c>
      <c r="I45" s="18">
        <v>4979</v>
      </c>
      <c r="J45" s="18">
        <v>4183</v>
      </c>
      <c r="K45" s="18">
        <v>208.27</v>
      </c>
      <c r="L45" s="18">
        <v>0.02</v>
      </c>
      <c r="M45" s="18">
        <v>0.23802750888045929</v>
      </c>
      <c r="N45" s="18">
        <v>2.8428183007503025E-2</v>
      </c>
      <c r="O45" s="16"/>
    </row>
    <row r="46" spans="1:15" x14ac:dyDescent="0.2">
      <c r="A46" s="16"/>
      <c r="B46" s="17" t="s">
        <v>714</v>
      </c>
      <c r="C46" s="17" t="s">
        <v>715</v>
      </c>
      <c r="D46" s="17" t="s">
        <v>118</v>
      </c>
      <c r="E46" s="16"/>
      <c r="F46" s="17" t="s">
        <v>716</v>
      </c>
      <c r="G46" s="16" t="s">
        <v>420</v>
      </c>
      <c r="H46" s="16" t="s">
        <v>81</v>
      </c>
      <c r="I46" s="18">
        <v>8000</v>
      </c>
      <c r="J46" s="18">
        <v>12490</v>
      </c>
      <c r="K46" s="18">
        <v>999.2</v>
      </c>
      <c r="L46" s="18">
        <v>0.05</v>
      </c>
      <c r="M46" s="18">
        <v>1.1419651744051229</v>
      </c>
      <c r="N46" s="18">
        <v>0.13638757603638077</v>
      </c>
      <c r="O46" s="16"/>
    </row>
    <row r="47" spans="1:15" x14ac:dyDescent="0.2">
      <c r="A47" s="16"/>
      <c r="B47" s="17" t="s">
        <v>717</v>
      </c>
      <c r="C47" s="17" t="s">
        <v>718</v>
      </c>
      <c r="D47" s="17" t="s">
        <v>118</v>
      </c>
      <c r="E47" s="16"/>
      <c r="F47" s="17" t="s">
        <v>719</v>
      </c>
      <c r="G47" s="16" t="s">
        <v>200</v>
      </c>
      <c r="H47" s="16" t="s">
        <v>81</v>
      </c>
      <c r="I47" s="18">
        <v>3342</v>
      </c>
      <c r="J47" s="18">
        <v>3221</v>
      </c>
      <c r="K47" s="18">
        <v>107.65</v>
      </c>
      <c r="L47" s="18">
        <v>0</v>
      </c>
      <c r="M47" s="18">
        <v>0.12303097580535576</v>
      </c>
      <c r="N47" s="18">
        <v>1.4693877662446349E-2</v>
      </c>
      <c r="O47" s="16"/>
    </row>
    <row r="48" spans="1:15" x14ac:dyDescent="0.2">
      <c r="A48" s="16"/>
      <c r="B48" s="16" t="s">
        <v>720</v>
      </c>
      <c r="C48" s="17" t="s">
        <v>721</v>
      </c>
      <c r="D48" s="17" t="s">
        <v>118</v>
      </c>
      <c r="E48" s="16"/>
      <c r="F48" s="17" t="s">
        <v>531</v>
      </c>
      <c r="G48" s="16" t="s">
        <v>200</v>
      </c>
      <c r="H48" s="16" t="s">
        <v>81</v>
      </c>
      <c r="I48" s="18">
        <v>4202</v>
      </c>
      <c r="J48" s="18">
        <v>3448</v>
      </c>
      <c r="K48" s="18">
        <v>144.88</v>
      </c>
      <c r="L48" s="18">
        <v>0.02</v>
      </c>
      <c r="M48" s="18">
        <v>0.16558037877083084</v>
      </c>
      <c r="N48" s="18">
        <v>1.977565253818139E-2</v>
      </c>
      <c r="O48" s="16"/>
    </row>
    <row r="49" spans="1:15" x14ac:dyDescent="0.2">
      <c r="A49" s="16"/>
      <c r="B49" s="16" t="s">
        <v>722</v>
      </c>
      <c r="C49" s="17" t="s">
        <v>723</v>
      </c>
      <c r="D49" s="17" t="s">
        <v>118</v>
      </c>
      <c r="E49" s="16"/>
      <c r="F49" s="17" t="s">
        <v>295</v>
      </c>
      <c r="G49" s="16" t="s">
        <v>200</v>
      </c>
      <c r="H49" s="16" t="s">
        <v>81</v>
      </c>
      <c r="I49" s="18">
        <v>15792</v>
      </c>
      <c r="J49" s="18">
        <v>2570</v>
      </c>
      <c r="K49" s="18">
        <v>405.85</v>
      </c>
      <c r="L49" s="18">
        <v>0.02</v>
      </c>
      <c r="M49" s="18">
        <v>0.46383763614123208</v>
      </c>
      <c r="N49" s="18">
        <v>5.5397215506770556E-2</v>
      </c>
      <c r="O49" s="16"/>
    </row>
    <row r="50" spans="1:15" x14ac:dyDescent="0.2">
      <c r="A50" s="16"/>
      <c r="B50" s="16" t="s">
        <v>724</v>
      </c>
      <c r="C50" s="17" t="s">
        <v>725</v>
      </c>
      <c r="D50" s="17" t="s">
        <v>118</v>
      </c>
      <c r="E50" s="16"/>
      <c r="F50" s="17" t="s">
        <v>300</v>
      </c>
      <c r="G50" s="16" t="s">
        <v>200</v>
      </c>
      <c r="H50" s="16" t="s">
        <v>81</v>
      </c>
      <c r="I50" s="18">
        <v>36306</v>
      </c>
      <c r="J50" s="18">
        <v>1766</v>
      </c>
      <c r="K50" s="18">
        <v>641.16</v>
      </c>
      <c r="L50" s="18">
        <v>0.02</v>
      </c>
      <c r="M50" s="18">
        <v>0.73276860610647365</v>
      </c>
      <c r="N50" s="18">
        <v>8.7516271268500687E-2</v>
      </c>
      <c r="O50" s="16"/>
    </row>
    <row r="51" spans="1:15" x14ac:dyDescent="0.2">
      <c r="A51" s="16"/>
      <c r="B51" s="16" t="s">
        <v>726</v>
      </c>
      <c r="C51" s="17" t="s">
        <v>727</v>
      </c>
      <c r="D51" s="17" t="s">
        <v>118</v>
      </c>
      <c r="E51" s="16"/>
      <c r="F51" s="17" t="s">
        <v>728</v>
      </c>
      <c r="G51" s="16" t="s">
        <v>200</v>
      </c>
      <c r="H51" s="16" t="s">
        <v>81</v>
      </c>
      <c r="I51" s="18">
        <v>890</v>
      </c>
      <c r="J51" s="18">
        <v>14500</v>
      </c>
      <c r="K51" s="18">
        <v>129.05000000000001</v>
      </c>
      <c r="L51" s="18">
        <v>0.01</v>
      </c>
      <c r="M51" s="18">
        <v>0.14748859663428854</v>
      </c>
      <c r="N51" s="18">
        <v>1.761490861438645E-2</v>
      </c>
      <c r="O51" s="16"/>
    </row>
    <row r="52" spans="1:15" x14ac:dyDescent="0.2">
      <c r="A52" s="16"/>
      <c r="B52" s="16" t="s">
        <v>729</v>
      </c>
      <c r="C52" s="17" t="s">
        <v>730</v>
      </c>
      <c r="D52" s="17" t="s">
        <v>118</v>
      </c>
      <c r="E52" s="16"/>
      <c r="F52" s="17" t="s">
        <v>328</v>
      </c>
      <c r="G52" s="16" t="s">
        <v>200</v>
      </c>
      <c r="H52" s="16" t="s">
        <v>81</v>
      </c>
      <c r="I52" s="18">
        <v>24517</v>
      </c>
      <c r="J52" s="18">
        <v>1289</v>
      </c>
      <c r="K52" s="18">
        <v>316.02</v>
      </c>
      <c r="L52" s="18">
        <v>0.01</v>
      </c>
      <c r="M52" s="18">
        <v>0.36117277263361375</v>
      </c>
      <c r="N52" s="18">
        <v>4.3135710347294888E-2</v>
      </c>
      <c r="O52" s="16"/>
    </row>
    <row r="53" spans="1:15" x14ac:dyDescent="0.2">
      <c r="A53" s="16"/>
      <c r="B53" s="17" t="s">
        <v>731</v>
      </c>
      <c r="C53" s="17" t="s">
        <v>732</v>
      </c>
      <c r="D53" s="17" t="s">
        <v>118</v>
      </c>
      <c r="E53" s="16"/>
      <c r="F53" s="17" t="s">
        <v>215</v>
      </c>
      <c r="G53" s="16" t="s">
        <v>192</v>
      </c>
      <c r="H53" s="16" t="s">
        <v>81</v>
      </c>
      <c r="I53" s="18">
        <v>161602</v>
      </c>
      <c r="J53" s="18">
        <v>1146</v>
      </c>
      <c r="K53" s="18">
        <v>1851.96</v>
      </c>
      <c r="L53" s="18">
        <v>0.1</v>
      </c>
      <c r="M53" s="18">
        <v>2.116567078053754</v>
      </c>
      <c r="N53" s="18">
        <v>0.25278656456799015</v>
      </c>
      <c r="O53" s="16"/>
    </row>
    <row r="54" spans="1:15" x14ac:dyDescent="0.2">
      <c r="A54" s="16"/>
      <c r="B54" s="17" t="s">
        <v>733</v>
      </c>
      <c r="C54" s="17" t="s">
        <v>734</v>
      </c>
      <c r="D54" s="17" t="s">
        <v>118</v>
      </c>
      <c r="E54" s="16"/>
      <c r="F54" s="17" t="s">
        <v>203</v>
      </c>
      <c r="G54" s="16" t="s">
        <v>192</v>
      </c>
      <c r="H54" s="16" t="s">
        <v>81</v>
      </c>
      <c r="I54" s="18">
        <v>45869.36</v>
      </c>
      <c r="J54" s="18">
        <v>3770</v>
      </c>
      <c r="K54" s="18">
        <v>1729.27</v>
      </c>
      <c r="L54" s="18">
        <v>0.04</v>
      </c>
      <c r="M54" s="18">
        <v>1.9763471948994662</v>
      </c>
      <c r="N54" s="18">
        <v>0.2360397754327784</v>
      </c>
      <c r="O54" s="16"/>
    </row>
    <row r="55" spans="1:15" x14ac:dyDescent="0.2">
      <c r="A55" s="16"/>
      <c r="B55" s="16" t="s">
        <v>735</v>
      </c>
      <c r="C55" s="17" t="s">
        <v>736</v>
      </c>
      <c r="D55" s="17" t="s">
        <v>118</v>
      </c>
      <c r="E55" s="16"/>
      <c r="F55" s="17" t="s">
        <v>228</v>
      </c>
      <c r="G55" s="16" t="s">
        <v>192</v>
      </c>
      <c r="H55" s="16" t="s">
        <v>81</v>
      </c>
      <c r="I55" s="18">
        <v>22648</v>
      </c>
      <c r="J55" s="18">
        <v>3140</v>
      </c>
      <c r="K55" s="18">
        <v>711.15</v>
      </c>
      <c r="L55" s="18">
        <v>0.01</v>
      </c>
      <c r="M55" s="18">
        <v>0.81275874077081978</v>
      </c>
      <c r="N55" s="18">
        <v>9.7069680442626288E-2</v>
      </c>
      <c r="O55" s="16"/>
    </row>
    <row r="56" spans="1:15" x14ac:dyDescent="0.2">
      <c r="A56" s="16"/>
      <c r="B56" s="16" t="s">
        <v>737</v>
      </c>
      <c r="C56" s="17" t="s">
        <v>738</v>
      </c>
      <c r="D56" s="17" t="s">
        <v>118</v>
      </c>
      <c r="E56" s="16"/>
      <c r="F56" s="17" t="s">
        <v>231</v>
      </c>
      <c r="G56" s="16" t="s">
        <v>192</v>
      </c>
      <c r="H56" s="16" t="s">
        <v>81</v>
      </c>
      <c r="I56" s="18">
        <v>33802</v>
      </c>
      <c r="J56" s="18">
        <v>1570</v>
      </c>
      <c r="K56" s="18">
        <v>530.69000000000005</v>
      </c>
      <c r="L56" s="18">
        <v>0.01</v>
      </c>
      <c r="M56" s="18">
        <v>0.60651471017319314</v>
      </c>
      <c r="N56" s="18">
        <v>7.2437472704910855E-2</v>
      </c>
      <c r="O56" s="16"/>
    </row>
    <row r="57" spans="1:15" x14ac:dyDescent="0.2">
      <c r="A57" s="16"/>
      <c r="B57" s="16" t="s">
        <v>739</v>
      </c>
      <c r="C57" s="17" t="s">
        <v>740</v>
      </c>
      <c r="D57" s="17" t="s">
        <v>118</v>
      </c>
      <c r="E57" s="16"/>
      <c r="F57" s="17" t="s">
        <v>346</v>
      </c>
      <c r="G57" s="16" t="s">
        <v>192</v>
      </c>
      <c r="H57" s="16" t="s">
        <v>81</v>
      </c>
      <c r="I57" s="18">
        <v>7788</v>
      </c>
      <c r="J57" s="18">
        <v>5950</v>
      </c>
      <c r="K57" s="18">
        <v>463.39</v>
      </c>
      <c r="L57" s="18">
        <v>0.03</v>
      </c>
      <c r="M57" s="18">
        <v>0.52959892130463349</v>
      </c>
      <c r="N57" s="18">
        <v>6.3251239851379593E-2</v>
      </c>
      <c r="O57" s="16"/>
    </row>
    <row r="58" spans="1:15" x14ac:dyDescent="0.2">
      <c r="A58" s="16"/>
      <c r="B58" s="16" t="s">
        <v>741</v>
      </c>
      <c r="C58" s="17" t="s">
        <v>742</v>
      </c>
      <c r="D58" s="17" t="s">
        <v>118</v>
      </c>
      <c r="E58" s="16"/>
      <c r="F58" s="17" t="s">
        <v>277</v>
      </c>
      <c r="G58" s="16" t="s">
        <v>192</v>
      </c>
      <c r="H58" s="16" t="s">
        <v>81</v>
      </c>
      <c r="I58" s="18">
        <v>2210</v>
      </c>
      <c r="J58" s="18">
        <v>22480</v>
      </c>
      <c r="K58" s="18">
        <v>496.81</v>
      </c>
      <c r="L58" s="18">
        <v>0.02</v>
      </c>
      <c r="M58" s="18">
        <v>0.56779395345897621</v>
      </c>
      <c r="N58" s="18">
        <v>6.7812962020250528E-2</v>
      </c>
      <c r="O58" s="16"/>
    </row>
    <row r="59" spans="1:15" x14ac:dyDescent="0.2">
      <c r="A59" s="16"/>
      <c r="B59" s="16" t="s">
        <v>743</v>
      </c>
      <c r="C59" s="17" t="s">
        <v>744</v>
      </c>
      <c r="D59" s="17" t="s">
        <v>118</v>
      </c>
      <c r="E59" s="16"/>
      <c r="F59" s="17" t="s">
        <v>745</v>
      </c>
      <c r="G59" s="16" t="s">
        <v>192</v>
      </c>
      <c r="H59" s="16" t="s">
        <v>81</v>
      </c>
      <c r="I59" s="18">
        <v>899</v>
      </c>
      <c r="J59" s="18">
        <v>30980</v>
      </c>
      <c r="K59" s="18">
        <v>278.51</v>
      </c>
      <c r="L59" s="18">
        <v>0.01</v>
      </c>
      <c r="M59" s="18">
        <v>0.31830336341430215</v>
      </c>
      <c r="N59" s="18">
        <v>3.8015716374992396E-2</v>
      </c>
      <c r="O59" s="16"/>
    </row>
    <row r="60" spans="1:15" x14ac:dyDescent="0.2">
      <c r="A60" s="16"/>
      <c r="B60" s="16" t="s">
        <v>746</v>
      </c>
      <c r="C60" s="17" t="s">
        <v>747</v>
      </c>
      <c r="D60" s="17" t="s">
        <v>118</v>
      </c>
      <c r="E60" s="16"/>
      <c r="F60" s="17" t="s">
        <v>748</v>
      </c>
      <c r="G60" s="16" t="s">
        <v>192</v>
      </c>
      <c r="H60" s="16" t="s">
        <v>81</v>
      </c>
      <c r="I60" s="18">
        <v>10798</v>
      </c>
      <c r="J60" s="18">
        <v>7191</v>
      </c>
      <c r="K60" s="18">
        <v>776.48</v>
      </c>
      <c r="L60" s="18">
        <v>0.06</v>
      </c>
      <c r="M60" s="18">
        <v>0.88742305706774394</v>
      </c>
      <c r="N60" s="18">
        <v>0.1059870146524509</v>
      </c>
      <c r="O60" s="16"/>
    </row>
    <row r="61" spans="1:15" x14ac:dyDescent="0.2">
      <c r="A61" s="16"/>
      <c r="B61" s="16" t="s">
        <v>749</v>
      </c>
      <c r="C61" s="17" t="s">
        <v>750</v>
      </c>
      <c r="D61" s="17" t="s">
        <v>118</v>
      </c>
      <c r="E61" s="16"/>
      <c r="F61" s="17" t="s">
        <v>751</v>
      </c>
      <c r="G61" s="16" t="s">
        <v>192</v>
      </c>
      <c r="H61" s="16" t="s">
        <v>81</v>
      </c>
      <c r="I61" s="18">
        <v>23201</v>
      </c>
      <c r="J61" s="18">
        <v>692</v>
      </c>
      <c r="K61" s="18">
        <v>160.55000000000001</v>
      </c>
      <c r="L61" s="18">
        <v>0.01</v>
      </c>
      <c r="M61" s="18">
        <v>0.18348930019089518</v>
      </c>
      <c r="N61" s="18">
        <v>2.1914556978223514E-2</v>
      </c>
      <c r="O61" s="16"/>
    </row>
    <row r="62" spans="1:15" x14ac:dyDescent="0.2">
      <c r="A62" s="16"/>
      <c r="B62" s="16" t="s">
        <v>752</v>
      </c>
      <c r="C62" s="17" t="s">
        <v>753</v>
      </c>
      <c r="D62" s="17" t="s">
        <v>118</v>
      </c>
      <c r="E62" s="16"/>
      <c r="F62" s="17" t="s">
        <v>292</v>
      </c>
      <c r="G62" s="16" t="s">
        <v>192</v>
      </c>
      <c r="H62" s="16" t="s">
        <v>81</v>
      </c>
      <c r="I62" s="18">
        <v>641</v>
      </c>
      <c r="J62" s="18">
        <v>27860</v>
      </c>
      <c r="K62" s="18">
        <v>178.58</v>
      </c>
      <c r="L62" s="18">
        <v>0.01</v>
      </c>
      <c r="M62" s="18">
        <v>0.20409541717901006</v>
      </c>
      <c r="N62" s="18">
        <v>2.4375593803619776E-2</v>
      </c>
      <c r="O62" s="16"/>
    </row>
    <row r="63" spans="1:15" x14ac:dyDescent="0.2">
      <c r="A63" s="16"/>
      <c r="B63" s="17" t="s">
        <v>754</v>
      </c>
      <c r="C63" s="17" t="s">
        <v>755</v>
      </c>
      <c r="D63" s="17" t="s">
        <v>118</v>
      </c>
      <c r="E63" s="16"/>
      <c r="F63" s="17" t="s">
        <v>756</v>
      </c>
      <c r="G63" s="16" t="s">
        <v>192</v>
      </c>
      <c r="H63" s="16" t="s">
        <v>81</v>
      </c>
      <c r="I63" s="18">
        <v>19774</v>
      </c>
      <c r="J63" s="18">
        <v>1946</v>
      </c>
      <c r="K63" s="18">
        <v>382.4</v>
      </c>
      <c r="L63" s="18">
        <v>0.02</v>
      </c>
      <c r="M63" s="18">
        <v>0.43703711238242482</v>
      </c>
      <c r="N63" s="18">
        <v>5.2196366169247402E-2</v>
      </c>
      <c r="O63" s="16"/>
    </row>
    <row r="64" spans="1:15" x14ac:dyDescent="0.2">
      <c r="A64" s="16"/>
      <c r="B64" s="16" t="s">
        <v>757</v>
      </c>
      <c r="C64" s="17" t="s">
        <v>758</v>
      </c>
      <c r="D64" s="17" t="s">
        <v>118</v>
      </c>
      <c r="E64" s="16"/>
      <c r="F64" s="17" t="s">
        <v>759</v>
      </c>
      <c r="G64" s="16" t="s">
        <v>192</v>
      </c>
      <c r="H64" s="16" t="s">
        <v>81</v>
      </c>
      <c r="I64" s="18">
        <v>5009.3</v>
      </c>
      <c r="J64" s="18">
        <v>12650</v>
      </c>
      <c r="K64" s="18">
        <v>633.67999999999995</v>
      </c>
      <c r="L64" s="18">
        <v>0.04</v>
      </c>
      <c r="M64" s="18">
        <v>0.724219867611127</v>
      </c>
      <c r="N64" s="18">
        <v>8.649527540305621E-2</v>
      </c>
      <c r="O64" s="16"/>
    </row>
    <row r="65" spans="1:15" x14ac:dyDescent="0.2">
      <c r="A65" s="16"/>
      <c r="B65" s="17" t="s">
        <v>760</v>
      </c>
      <c r="C65" s="17" t="s">
        <v>761</v>
      </c>
      <c r="D65" s="17" t="s">
        <v>118</v>
      </c>
      <c r="E65" s="16"/>
      <c r="F65" s="17" t="s">
        <v>303</v>
      </c>
      <c r="G65" s="16" t="s">
        <v>192</v>
      </c>
      <c r="H65" s="16" t="s">
        <v>81</v>
      </c>
      <c r="I65" s="18">
        <v>66497</v>
      </c>
      <c r="J65" s="18">
        <v>655.5</v>
      </c>
      <c r="K65" s="18">
        <v>435.89</v>
      </c>
      <c r="L65" s="18">
        <v>0.02</v>
      </c>
      <c r="M65" s="18">
        <v>0.49816973565997691</v>
      </c>
      <c r="N65" s="18">
        <v>5.9497578581363106E-2</v>
      </c>
      <c r="O65" s="16"/>
    </row>
    <row r="66" spans="1:15" x14ac:dyDescent="0.2">
      <c r="A66" s="16"/>
      <c r="B66" s="16" t="s">
        <v>762</v>
      </c>
      <c r="C66" s="17" t="s">
        <v>763</v>
      </c>
      <c r="D66" s="17" t="s">
        <v>118</v>
      </c>
      <c r="E66" s="16"/>
      <c r="F66" s="17" t="s">
        <v>517</v>
      </c>
      <c r="G66" s="16" t="s">
        <v>225</v>
      </c>
      <c r="H66" s="16" t="s">
        <v>81</v>
      </c>
      <c r="I66" s="18">
        <v>1066894.8500000001</v>
      </c>
      <c r="J66" s="18">
        <v>136</v>
      </c>
      <c r="K66" s="18">
        <v>1450.98</v>
      </c>
      <c r="L66" s="18">
        <v>0.03</v>
      </c>
      <c r="M66" s="18">
        <v>1.6582952649703213</v>
      </c>
      <c r="N66" s="18">
        <v>0.19805408834794613</v>
      </c>
      <c r="O66" s="16"/>
    </row>
    <row r="67" spans="1:15" x14ac:dyDescent="0.2">
      <c r="A67" s="16"/>
      <c r="B67" s="16" t="s">
        <v>764</v>
      </c>
      <c r="C67" s="17" t="s">
        <v>765</v>
      </c>
      <c r="D67" s="17" t="s">
        <v>118</v>
      </c>
      <c r="E67" s="16"/>
      <c r="F67" s="17" t="s">
        <v>766</v>
      </c>
      <c r="G67" s="16" t="s">
        <v>225</v>
      </c>
      <c r="H67" s="16" t="s">
        <v>81</v>
      </c>
      <c r="I67" s="18">
        <v>1850</v>
      </c>
      <c r="J67" s="18">
        <v>28370</v>
      </c>
      <c r="K67" s="18">
        <v>524.84</v>
      </c>
      <c r="L67" s="18">
        <v>0.05</v>
      </c>
      <c r="M67" s="18">
        <v>0.59982886522696621</v>
      </c>
      <c r="N67" s="18">
        <v>7.1638966580198249E-2</v>
      </c>
      <c r="O67" s="16"/>
    </row>
    <row r="68" spans="1:15" x14ac:dyDescent="0.2">
      <c r="A68" s="16"/>
      <c r="B68" s="16" t="s">
        <v>767</v>
      </c>
      <c r="C68" s="17" t="s">
        <v>768</v>
      </c>
      <c r="D68" s="17" t="s">
        <v>118</v>
      </c>
      <c r="E68" s="16"/>
      <c r="F68" s="17" t="s">
        <v>769</v>
      </c>
      <c r="G68" s="16" t="s">
        <v>225</v>
      </c>
      <c r="H68" s="16" t="s">
        <v>81</v>
      </c>
      <c r="I68" s="18">
        <v>4590</v>
      </c>
      <c r="J68" s="18">
        <v>7981</v>
      </c>
      <c r="K68" s="18">
        <v>366.33</v>
      </c>
      <c r="L68" s="18">
        <v>0.02</v>
      </c>
      <c r="M68" s="18">
        <v>0.41867103917116549</v>
      </c>
      <c r="N68" s="18">
        <v>5.0002863019823228E-2</v>
      </c>
      <c r="O68" s="16"/>
    </row>
    <row r="69" spans="1:15" x14ac:dyDescent="0.2">
      <c r="A69" s="16"/>
      <c r="B69" s="16" t="s">
        <v>770</v>
      </c>
      <c r="C69" s="17" t="s">
        <v>771</v>
      </c>
      <c r="D69" s="17" t="s">
        <v>118</v>
      </c>
      <c r="E69" s="16"/>
      <c r="F69" s="17" t="s">
        <v>772</v>
      </c>
      <c r="G69" s="16" t="s">
        <v>317</v>
      </c>
      <c r="H69" s="16" t="s">
        <v>81</v>
      </c>
      <c r="I69" s="18">
        <v>1175</v>
      </c>
      <c r="J69" s="18">
        <v>47480</v>
      </c>
      <c r="K69" s="18">
        <v>557.89</v>
      </c>
      <c r="L69" s="18">
        <v>0.03</v>
      </c>
      <c r="M69" s="18">
        <v>0.63760103197445339</v>
      </c>
      <c r="N69" s="18">
        <v>7.6150184942890775E-2</v>
      </c>
      <c r="O69" s="16"/>
    </row>
    <row r="70" spans="1:15" x14ac:dyDescent="0.2">
      <c r="A70" s="16"/>
      <c r="B70" s="17" t="s">
        <v>773</v>
      </c>
      <c r="C70" s="17" t="s">
        <v>774</v>
      </c>
      <c r="D70" s="17" t="s">
        <v>118</v>
      </c>
      <c r="E70" s="16"/>
      <c r="F70" s="17" t="s">
        <v>775</v>
      </c>
      <c r="G70" s="16" t="s">
        <v>317</v>
      </c>
      <c r="H70" s="16" t="s">
        <v>81</v>
      </c>
      <c r="I70" s="18">
        <v>1</v>
      </c>
      <c r="J70" s="18">
        <v>266.60000000000002</v>
      </c>
      <c r="K70" s="18">
        <v>0</v>
      </c>
      <c r="L70" s="18">
        <v>0</v>
      </c>
      <c r="M70" s="18">
        <v>0</v>
      </c>
      <c r="N70" s="18">
        <v>0</v>
      </c>
      <c r="O70" s="16"/>
    </row>
    <row r="71" spans="1:15" x14ac:dyDescent="0.2">
      <c r="A71" s="16"/>
      <c r="B71" s="16" t="s">
        <v>776</v>
      </c>
      <c r="C71" s="17" t="s">
        <v>777</v>
      </c>
      <c r="D71" s="17" t="s">
        <v>118</v>
      </c>
      <c r="E71" s="16"/>
      <c r="F71" s="17" t="s">
        <v>778</v>
      </c>
      <c r="G71" s="16" t="s">
        <v>317</v>
      </c>
      <c r="H71" s="16" t="s">
        <v>81</v>
      </c>
      <c r="I71" s="18">
        <v>5190</v>
      </c>
      <c r="J71" s="18">
        <v>6426</v>
      </c>
      <c r="K71" s="18">
        <v>333.51</v>
      </c>
      <c r="L71" s="18">
        <v>0.03</v>
      </c>
      <c r="M71" s="18">
        <v>0.38116173470361536</v>
      </c>
      <c r="N71" s="18">
        <v>4.552303891502537E-2</v>
      </c>
      <c r="O71" s="16"/>
    </row>
    <row r="72" spans="1:15" x14ac:dyDescent="0.2">
      <c r="A72" s="16"/>
      <c r="B72" s="16" t="s">
        <v>779</v>
      </c>
      <c r="C72" s="17" t="s">
        <v>780</v>
      </c>
      <c r="D72" s="17" t="s">
        <v>118</v>
      </c>
      <c r="E72" s="16"/>
      <c r="F72" s="17" t="s">
        <v>781</v>
      </c>
      <c r="G72" s="16" t="s">
        <v>317</v>
      </c>
      <c r="H72" s="16" t="s">
        <v>81</v>
      </c>
      <c r="I72" s="18">
        <v>8025</v>
      </c>
      <c r="J72" s="18">
        <v>7662</v>
      </c>
      <c r="K72" s="18">
        <v>614.88</v>
      </c>
      <c r="L72" s="18">
        <v>0.08</v>
      </c>
      <c r="M72" s="18">
        <v>0.70273373342496182</v>
      </c>
      <c r="N72" s="18">
        <v>8.3929136062099494E-2</v>
      </c>
      <c r="O72" s="16"/>
    </row>
    <row r="73" spans="1:15" x14ac:dyDescent="0.2">
      <c r="A73" s="16"/>
      <c r="B73" s="16" t="s">
        <v>782</v>
      </c>
      <c r="C73" s="17" t="s">
        <v>783</v>
      </c>
      <c r="D73" s="17" t="s">
        <v>118</v>
      </c>
      <c r="E73" s="16"/>
      <c r="F73" s="17" t="s">
        <v>784</v>
      </c>
      <c r="G73" s="16" t="s">
        <v>674</v>
      </c>
      <c r="H73" s="16" t="s">
        <v>81</v>
      </c>
      <c r="I73" s="18">
        <v>1567011</v>
      </c>
      <c r="J73" s="18">
        <v>30</v>
      </c>
      <c r="K73" s="18">
        <v>470.1</v>
      </c>
      <c r="L73" s="18">
        <v>0.02</v>
      </c>
      <c r="M73" s="18">
        <v>0.53726764260192983</v>
      </c>
      <c r="N73" s="18">
        <v>6.4167133201263618E-2</v>
      </c>
      <c r="O73" s="16"/>
    </row>
    <row r="74" spans="1:15" x14ac:dyDescent="0.2">
      <c r="A74" s="7"/>
      <c r="B74" s="7" t="s">
        <v>785</v>
      </c>
      <c r="C74" s="7"/>
      <c r="D74" s="7"/>
      <c r="E74" s="7"/>
      <c r="F74" s="7"/>
      <c r="G74" s="7"/>
      <c r="H74" s="7"/>
      <c r="I74" s="15">
        <v>688950.41999999993</v>
      </c>
      <c r="J74" s="7"/>
      <c r="K74" s="15">
        <v>14586.390000000003</v>
      </c>
      <c r="L74" s="7"/>
      <c r="M74" s="15">
        <v>16.670485788922278</v>
      </c>
      <c r="N74" s="15">
        <v>1.9909951713583913</v>
      </c>
      <c r="O74" s="7"/>
    </row>
    <row r="75" spans="1:15" x14ac:dyDescent="0.2">
      <c r="A75" s="16"/>
      <c r="B75" s="17" t="s">
        <v>786</v>
      </c>
      <c r="C75" s="17" t="s">
        <v>787</v>
      </c>
      <c r="D75" s="17" t="s">
        <v>118</v>
      </c>
      <c r="E75" s="16"/>
      <c r="F75" s="17" t="s">
        <v>788</v>
      </c>
      <c r="G75" s="16" t="s">
        <v>699</v>
      </c>
      <c r="H75" s="16" t="s">
        <v>81</v>
      </c>
      <c r="I75" s="18">
        <v>43185.74</v>
      </c>
      <c r="J75" s="18">
        <v>3556</v>
      </c>
      <c r="K75" s="18">
        <v>1535.68</v>
      </c>
      <c r="L75" s="18">
        <v>0.01</v>
      </c>
      <c r="M75" s="18">
        <v>1.7550971567558638</v>
      </c>
      <c r="N75" s="18">
        <v>0.20961536505959688</v>
      </c>
      <c r="O75" s="16"/>
    </row>
    <row r="76" spans="1:15" x14ac:dyDescent="0.2">
      <c r="A76" s="16"/>
      <c r="B76" s="16" t="s">
        <v>789</v>
      </c>
      <c r="C76" s="17" t="s">
        <v>790</v>
      </c>
      <c r="D76" s="17" t="s">
        <v>118</v>
      </c>
      <c r="E76" s="16"/>
      <c r="F76" s="17" t="s">
        <v>791</v>
      </c>
      <c r="G76" s="16" t="s">
        <v>699</v>
      </c>
      <c r="H76" s="16" t="s">
        <v>81</v>
      </c>
      <c r="I76" s="18">
        <v>16250</v>
      </c>
      <c r="J76" s="18">
        <v>279.8</v>
      </c>
      <c r="K76" s="18">
        <v>45.47</v>
      </c>
      <c r="L76" s="18">
        <v>0.01</v>
      </c>
      <c r="M76" s="18">
        <v>5.1966729864092204E-2</v>
      </c>
      <c r="N76" s="18">
        <v>6.206508289005438E-3</v>
      </c>
      <c r="O76" s="16"/>
    </row>
    <row r="77" spans="1:15" x14ac:dyDescent="0.2">
      <c r="A77" s="16"/>
      <c r="B77" s="16" t="s">
        <v>792</v>
      </c>
      <c r="C77" s="17" t="s">
        <v>793</v>
      </c>
      <c r="D77" s="17" t="s">
        <v>118</v>
      </c>
      <c r="E77" s="16"/>
      <c r="F77" s="17" t="s">
        <v>794</v>
      </c>
      <c r="G77" s="16" t="s">
        <v>420</v>
      </c>
      <c r="H77" s="16" t="s">
        <v>81</v>
      </c>
      <c r="I77" s="18">
        <v>2235</v>
      </c>
      <c r="J77" s="18">
        <v>1861</v>
      </c>
      <c r="K77" s="18">
        <v>41.59</v>
      </c>
      <c r="L77" s="18">
        <v>0.01</v>
      </c>
      <c r="M77" s="18">
        <v>4.753235748950066E-2</v>
      </c>
      <c r="N77" s="18">
        <v>5.6769008079994758E-3</v>
      </c>
      <c r="O77" s="16"/>
    </row>
    <row r="78" spans="1:15" x14ac:dyDescent="0.2">
      <c r="A78" s="16"/>
      <c r="B78" s="16" t="s">
        <v>795</v>
      </c>
      <c r="C78" s="17" t="s">
        <v>796</v>
      </c>
      <c r="D78" s="17" t="s">
        <v>118</v>
      </c>
      <c r="E78" s="16"/>
      <c r="F78" s="17" t="s">
        <v>797</v>
      </c>
      <c r="G78" s="16" t="s">
        <v>420</v>
      </c>
      <c r="H78" s="16" t="s">
        <v>81</v>
      </c>
      <c r="I78" s="18">
        <v>7379</v>
      </c>
      <c r="J78" s="18">
        <v>4442</v>
      </c>
      <c r="K78" s="18">
        <v>327.77</v>
      </c>
      <c r="L78" s="18">
        <v>0.01</v>
      </c>
      <c r="M78" s="18">
        <v>0.37460160649996699</v>
      </c>
      <c r="N78" s="18">
        <v>4.4739547435392837E-2</v>
      </c>
      <c r="O78" s="16"/>
    </row>
    <row r="79" spans="1:15" x14ac:dyDescent="0.2">
      <c r="A79" s="16"/>
      <c r="B79" s="16" t="s">
        <v>798</v>
      </c>
      <c r="C79" s="17" t="s">
        <v>799</v>
      </c>
      <c r="D79" s="17" t="s">
        <v>118</v>
      </c>
      <c r="E79" s="16"/>
      <c r="F79" s="17" t="s">
        <v>800</v>
      </c>
      <c r="G79" s="16" t="s">
        <v>200</v>
      </c>
      <c r="H79" s="16" t="s">
        <v>81</v>
      </c>
      <c r="I79" s="18">
        <v>12332</v>
      </c>
      <c r="J79" s="18">
        <v>2579</v>
      </c>
      <c r="K79" s="18">
        <v>318.04000000000002</v>
      </c>
      <c r="L79" s="18">
        <v>0.1</v>
      </c>
      <c r="M79" s="18">
        <v>0.36348138917914857</v>
      </c>
      <c r="N79" s="18">
        <v>4.341143382967428E-2</v>
      </c>
      <c r="O79" s="16"/>
    </row>
    <row r="80" spans="1:15" x14ac:dyDescent="0.2">
      <c r="A80" s="16"/>
      <c r="B80" s="16" t="s">
        <v>801</v>
      </c>
      <c r="C80" s="17" t="s">
        <v>802</v>
      </c>
      <c r="D80" s="17" t="s">
        <v>118</v>
      </c>
      <c r="E80" s="16"/>
      <c r="F80" s="17" t="s">
        <v>803</v>
      </c>
      <c r="G80" s="16" t="s">
        <v>200</v>
      </c>
      <c r="H80" s="16" t="s">
        <v>81</v>
      </c>
      <c r="I80" s="18">
        <v>3503</v>
      </c>
      <c r="J80" s="18">
        <v>6496</v>
      </c>
      <c r="K80" s="18">
        <v>227.55</v>
      </c>
      <c r="L80" s="18">
        <v>0.03</v>
      </c>
      <c r="M80" s="18">
        <v>0.26006222521605854</v>
      </c>
      <c r="N80" s="18">
        <v>3.105984079971822E-2</v>
      </c>
      <c r="O80" s="16"/>
    </row>
    <row r="81" spans="1:15" x14ac:dyDescent="0.2">
      <c r="A81" s="16"/>
      <c r="B81" s="16" t="s">
        <v>804</v>
      </c>
      <c r="C81" s="17" t="s">
        <v>805</v>
      </c>
      <c r="D81" s="17" t="s">
        <v>118</v>
      </c>
      <c r="E81" s="16"/>
      <c r="F81" s="17" t="s">
        <v>806</v>
      </c>
      <c r="G81" s="16" t="s">
        <v>200</v>
      </c>
      <c r="H81" s="16" t="s">
        <v>81</v>
      </c>
      <c r="I81" s="18">
        <v>22148</v>
      </c>
      <c r="J81" s="18">
        <v>3783</v>
      </c>
      <c r="K81" s="18">
        <v>837.86</v>
      </c>
      <c r="L81" s="18">
        <v>0.1</v>
      </c>
      <c r="M81" s="18">
        <v>0.95757299942661744</v>
      </c>
      <c r="N81" s="18">
        <v>0.1143651866071277</v>
      </c>
      <c r="O81" s="16"/>
    </row>
    <row r="82" spans="1:15" x14ac:dyDescent="0.2">
      <c r="A82" s="16"/>
      <c r="B82" s="16" t="s">
        <v>807</v>
      </c>
      <c r="C82" s="17" t="s">
        <v>808</v>
      </c>
      <c r="D82" s="17" t="s">
        <v>118</v>
      </c>
      <c r="E82" s="16"/>
      <c r="F82" s="17" t="s">
        <v>809</v>
      </c>
      <c r="G82" s="16" t="s">
        <v>200</v>
      </c>
      <c r="H82" s="16" t="s">
        <v>81</v>
      </c>
      <c r="I82" s="18">
        <v>43763.96</v>
      </c>
      <c r="J82" s="18">
        <v>697.8</v>
      </c>
      <c r="K82" s="18">
        <v>305.38</v>
      </c>
      <c r="L82" s="18">
        <v>0.43</v>
      </c>
      <c r="M82" s="18">
        <v>0.34901253498782664</v>
      </c>
      <c r="N82" s="18">
        <v>4.1683384677732145E-2</v>
      </c>
      <c r="O82" s="16"/>
    </row>
    <row r="83" spans="1:15" x14ac:dyDescent="0.2">
      <c r="A83" s="16"/>
      <c r="B83" s="16" t="s">
        <v>810</v>
      </c>
      <c r="C83" s="17" t="s">
        <v>811</v>
      </c>
      <c r="D83" s="17" t="s">
        <v>118</v>
      </c>
      <c r="E83" s="16"/>
      <c r="F83" s="17" t="s">
        <v>812</v>
      </c>
      <c r="G83" s="16" t="s">
        <v>200</v>
      </c>
      <c r="H83" s="16" t="s">
        <v>81</v>
      </c>
      <c r="I83" s="18">
        <v>33034</v>
      </c>
      <c r="J83" s="18">
        <v>1117</v>
      </c>
      <c r="K83" s="18">
        <v>368.99</v>
      </c>
      <c r="L83" s="18">
        <v>0.25</v>
      </c>
      <c r="M83" s="18">
        <v>0.42171109858261235</v>
      </c>
      <c r="N83" s="18">
        <v>5.0365944437213921E-2</v>
      </c>
      <c r="O83" s="16"/>
    </row>
    <row r="84" spans="1:15" x14ac:dyDescent="0.2">
      <c r="A84" s="16"/>
      <c r="B84" s="16" t="s">
        <v>813</v>
      </c>
      <c r="C84" s="17" t="s">
        <v>814</v>
      </c>
      <c r="D84" s="17" t="s">
        <v>118</v>
      </c>
      <c r="E84" s="16"/>
      <c r="F84" s="17" t="s">
        <v>815</v>
      </c>
      <c r="G84" s="16" t="s">
        <v>200</v>
      </c>
      <c r="H84" s="16" t="s">
        <v>81</v>
      </c>
      <c r="I84" s="18">
        <v>12187</v>
      </c>
      <c r="J84" s="18">
        <v>4699</v>
      </c>
      <c r="K84" s="18">
        <v>572.66999999999996</v>
      </c>
      <c r="L84" s="18">
        <v>0.11</v>
      </c>
      <c r="M84" s="18">
        <v>0.65449279065910881</v>
      </c>
      <c r="N84" s="18">
        <v>7.8167607254557819E-2</v>
      </c>
      <c r="O84" s="16"/>
    </row>
    <row r="85" spans="1:15" x14ac:dyDescent="0.2">
      <c r="A85" s="16"/>
      <c r="B85" s="16" t="s">
        <v>816</v>
      </c>
      <c r="C85" s="17" t="s">
        <v>817</v>
      </c>
      <c r="D85" s="17" t="s">
        <v>118</v>
      </c>
      <c r="E85" s="16"/>
      <c r="F85" s="17" t="s">
        <v>818</v>
      </c>
      <c r="G85" s="16" t="s">
        <v>200</v>
      </c>
      <c r="H85" s="16" t="s">
        <v>81</v>
      </c>
      <c r="I85" s="18">
        <v>8100</v>
      </c>
      <c r="J85" s="18">
        <v>2983</v>
      </c>
      <c r="K85" s="18">
        <v>241.62</v>
      </c>
      <c r="L85" s="18">
        <v>0.01</v>
      </c>
      <c r="M85" s="18">
        <v>0.27614253947134282</v>
      </c>
      <c r="N85" s="18">
        <v>3.2980350402232107E-2</v>
      </c>
      <c r="O85" s="16"/>
    </row>
    <row r="86" spans="1:15" x14ac:dyDescent="0.2">
      <c r="A86" s="16"/>
      <c r="B86" s="16" t="s">
        <v>819</v>
      </c>
      <c r="C86" s="17" t="s">
        <v>820</v>
      </c>
      <c r="D86" s="17" t="s">
        <v>118</v>
      </c>
      <c r="E86" s="16"/>
      <c r="F86" s="17" t="s">
        <v>386</v>
      </c>
      <c r="G86" s="16" t="s">
        <v>192</v>
      </c>
      <c r="H86" s="16" t="s">
        <v>81</v>
      </c>
      <c r="I86" s="18">
        <v>12777.03</v>
      </c>
      <c r="J86" s="18">
        <v>774.9</v>
      </c>
      <c r="K86" s="18">
        <v>99.01</v>
      </c>
      <c r="L86" s="18">
        <v>0.24</v>
      </c>
      <c r="M86" s="18">
        <v>0.11315649711554365</v>
      </c>
      <c r="N86" s="18">
        <v>1.3514545539793896E-2</v>
      </c>
      <c r="O86" s="16"/>
    </row>
    <row r="87" spans="1:15" x14ac:dyDescent="0.2">
      <c r="A87" s="16"/>
      <c r="B87" s="16" t="s">
        <v>821</v>
      </c>
      <c r="C87" s="17" t="s">
        <v>822</v>
      </c>
      <c r="D87" s="17" t="s">
        <v>118</v>
      </c>
      <c r="E87" s="16"/>
      <c r="F87" s="17" t="s">
        <v>823</v>
      </c>
      <c r="G87" s="16" t="s">
        <v>192</v>
      </c>
      <c r="H87" s="16" t="s">
        <v>81</v>
      </c>
      <c r="I87" s="18">
        <v>43860</v>
      </c>
      <c r="J87" s="18">
        <v>572.6</v>
      </c>
      <c r="K87" s="18">
        <v>251.14</v>
      </c>
      <c r="L87" s="18">
        <v>7.0000000000000007E-2</v>
      </c>
      <c r="M87" s="18">
        <v>0.28702275210178396</v>
      </c>
      <c r="N87" s="18">
        <v>3.4279799685525081E-2</v>
      </c>
      <c r="O87" s="16"/>
    </row>
    <row r="88" spans="1:15" x14ac:dyDescent="0.2">
      <c r="A88" s="16"/>
      <c r="B88" s="16" t="s">
        <v>824</v>
      </c>
      <c r="C88" s="17" t="s">
        <v>825</v>
      </c>
      <c r="D88" s="17" t="s">
        <v>118</v>
      </c>
      <c r="E88" s="16"/>
      <c r="F88" s="17" t="s">
        <v>826</v>
      </c>
      <c r="G88" s="16" t="s">
        <v>192</v>
      </c>
      <c r="H88" s="16" t="s">
        <v>81</v>
      </c>
      <c r="I88" s="18">
        <v>570</v>
      </c>
      <c r="J88" s="18">
        <v>6501</v>
      </c>
      <c r="K88" s="18">
        <v>37.06</v>
      </c>
      <c r="L88" s="18">
        <v>0</v>
      </c>
      <c r="M88" s="18">
        <v>4.2355113454217226E-2</v>
      </c>
      <c r="N88" s="18">
        <v>5.0585704242476701E-3</v>
      </c>
      <c r="O88" s="16"/>
    </row>
    <row r="89" spans="1:15" x14ac:dyDescent="0.2">
      <c r="A89" s="16"/>
      <c r="B89" s="16" t="s">
        <v>827</v>
      </c>
      <c r="C89" s="17" t="s">
        <v>828</v>
      </c>
      <c r="D89" s="17" t="s">
        <v>118</v>
      </c>
      <c r="E89" s="16"/>
      <c r="F89" s="17" t="s">
        <v>313</v>
      </c>
      <c r="G89" s="16" t="s">
        <v>192</v>
      </c>
      <c r="H89" s="16" t="s">
        <v>81</v>
      </c>
      <c r="I89" s="18">
        <v>22335.5</v>
      </c>
      <c r="J89" s="18">
        <v>895.7</v>
      </c>
      <c r="K89" s="18">
        <v>200.06</v>
      </c>
      <c r="L89" s="18">
        <v>0.03</v>
      </c>
      <c r="M89" s="18">
        <v>0.2286444683661818</v>
      </c>
      <c r="N89" s="18">
        <v>2.7307544497436286E-2</v>
      </c>
      <c r="O89" s="16"/>
    </row>
    <row r="90" spans="1:15" x14ac:dyDescent="0.2">
      <c r="A90" s="16"/>
      <c r="B90" s="16" t="s">
        <v>829</v>
      </c>
      <c r="C90" s="17" t="s">
        <v>830</v>
      </c>
      <c r="D90" s="17" t="s">
        <v>118</v>
      </c>
      <c r="E90" s="16"/>
      <c r="F90" s="17" t="s">
        <v>393</v>
      </c>
      <c r="G90" s="16" t="s">
        <v>192</v>
      </c>
      <c r="H90" s="16" t="s">
        <v>81</v>
      </c>
      <c r="I90" s="18">
        <v>43952.65</v>
      </c>
      <c r="J90" s="18">
        <v>54</v>
      </c>
      <c r="K90" s="18">
        <v>23.73</v>
      </c>
      <c r="L90" s="18">
        <v>0.44</v>
      </c>
      <c r="M90" s="18">
        <v>2.7120530012643678E-2</v>
      </c>
      <c r="N90" s="18">
        <v>3.2390684340905885E-3</v>
      </c>
      <c r="O90" s="16"/>
    </row>
    <row r="91" spans="1:15" x14ac:dyDescent="0.2">
      <c r="A91" s="16"/>
      <c r="B91" s="16" t="s">
        <v>831</v>
      </c>
      <c r="C91" s="17" t="s">
        <v>832</v>
      </c>
      <c r="D91" s="17" t="s">
        <v>118</v>
      </c>
      <c r="E91" s="16"/>
      <c r="F91" s="17" t="s">
        <v>833</v>
      </c>
      <c r="G91" s="16" t="s">
        <v>192</v>
      </c>
      <c r="H91" s="16" t="s">
        <v>81</v>
      </c>
      <c r="I91" s="18">
        <v>35106.300000000003</v>
      </c>
      <c r="J91" s="18">
        <v>136.80000000000001</v>
      </c>
      <c r="K91" s="18">
        <v>48.02</v>
      </c>
      <c r="L91" s="18">
        <v>0.05</v>
      </c>
      <c r="M91" s="18">
        <v>5.4881072532960359E-2</v>
      </c>
      <c r="N91" s="18">
        <v>6.5545750613160573E-3</v>
      </c>
      <c r="O91" s="16"/>
    </row>
    <row r="92" spans="1:15" x14ac:dyDescent="0.2">
      <c r="A92" s="16"/>
      <c r="B92" s="16" t="s">
        <v>834</v>
      </c>
      <c r="C92" s="17" t="s">
        <v>835</v>
      </c>
      <c r="D92" s="17" t="s">
        <v>118</v>
      </c>
      <c r="E92" s="16"/>
      <c r="F92" s="17" t="s">
        <v>836</v>
      </c>
      <c r="G92" s="16" t="s">
        <v>192</v>
      </c>
      <c r="H92" s="16" t="s">
        <v>81</v>
      </c>
      <c r="I92" s="18">
        <v>29500</v>
      </c>
      <c r="J92" s="18">
        <v>50.2</v>
      </c>
      <c r="K92" s="18">
        <v>14.81</v>
      </c>
      <c r="L92" s="18">
        <v>0.2</v>
      </c>
      <c r="M92" s="18">
        <v>1.6926045068995064E-2</v>
      </c>
      <c r="N92" s="18">
        <v>2.0215172148706955E-3</v>
      </c>
      <c r="O92" s="16"/>
    </row>
    <row r="93" spans="1:15" x14ac:dyDescent="0.2">
      <c r="A93" s="16"/>
      <c r="B93" s="16" t="s">
        <v>837</v>
      </c>
      <c r="C93" s="17" t="s">
        <v>838</v>
      </c>
      <c r="D93" s="17" t="s">
        <v>118</v>
      </c>
      <c r="E93" s="16"/>
      <c r="F93" s="17" t="s">
        <v>492</v>
      </c>
      <c r="G93" s="16" t="s">
        <v>192</v>
      </c>
      <c r="H93" s="16" t="s">
        <v>81</v>
      </c>
      <c r="I93" s="18">
        <v>3750</v>
      </c>
      <c r="J93" s="18">
        <v>3651</v>
      </c>
      <c r="K93" s="18">
        <v>136.91</v>
      </c>
      <c r="L93" s="18">
        <v>0.03</v>
      </c>
      <c r="M93" s="18">
        <v>0.15647162933127037</v>
      </c>
      <c r="N93" s="18">
        <v>1.8687773253743885E-2</v>
      </c>
      <c r="O93" s="16"/>
    </row>
    <row r="94" spans="1:15" x14ac:dyDescent="0.2">
      <c r="A94" s="16"/>
      <c r="B94" s="16" t="s">
        <v>839</v>
      </c>
      <c r="C94" s="17" t="s">
        <v>840</v>
      </c>
      <c r="D94" s="17" t="s">
        <v>118</v>
      </c>
      <c r="E94" s="16"/>
      <c r="F94" s="17" t="s">
        <v>495</v>
      </c>
      <c r="G94" s="16" t="s">
        <v>192</v>
      </c>
      <c r="H94" s="16" t="s">
        <v>81</v>
      </c>
      <c r="I94" s="18">
        <v>1978</v>
      </c>
      <c r="J94" s="18">
        <v>38470</v>
      </c>
      <c r="K94" s="18">
        <v>760.94</v>
      </c>
      <c r="L94" s="18">
        <v>0.21</v>
      </c>
      <c r="M94" s="18">
        <v>0.86966270997981798</v>
      </c>
      <c r="N94" s="18">
        <v>0.10386585479295796</v>
      </c>
      <c r="O94" s="16"/>
    </row>
    <row r="95" spans="1:15" x14ac:dyDescent="0.2">
      <c r="A95" s="16"/>
      <c r="B95" s="16" t="s">
        <v>841</v>
      </c>
      <c r="C95" s="17" t="s">
        <v>842</v>
      </c>
      <c r="D95" s="17" t="s">
        <v>118</v>
      </c>
      <c r="E95" s="16"/>
      <c r="F95" s="17" t="s">
        <v>843</v>
      </c>
      <c r="G95" s="16" t="s">
        <v>192</v>
      </c>
      <c r="H95" s="16" t="s">
        <v>81</v>
      </c>
      <c r="I95" s="18">
        <v>110098</v>
      </c>
      <c r="J95" s="18">
        <v>603</v>
      </c>
      <c r="K95" s="18">
        <v>663.89</v>
      </c>
      <c r="L95" s="18">
        <v>0.08</v>
      </c>
      <c r="M95" s="18">
        <v>0.75874625664112982</v>
      </c>
      <c r="N95" s="18">
        <v>9.0618842929136134E-2</v>
      </c>
      <c r="O95" s="16"/>
    </row>
    <row r="96" spans="1:15" x14ac:dyDescent="0.2">
      <c r="A96" s="16"/>
      <c r="B96" s="16" t="s">
        <v>844</v>
      </c>
      <c r="C96" s="17" t="s">
        <v>845</v>
      </c>
      <c r="D96" s="17" t="s">
        <v>118</v>
      </c>
      <c r="E96" s="16"/>
      <c r="F96" s="17" t="s">
        <v>362</v>
      </c>
      <c r="G96" s="16" t="s">
        <v>192</v>
      </c>
      <c r="H96" s="16" t="s">
        <v>81</v>
      </c>
      <c r="I96" s="18">
        <v>2867.18</v>
      </c>
      <c r="J96" s="18">
        <v>12</v>
      </c>
      <c r="K96" s="18">
        <v>0.34</v>
      </c>
      <c r="L96" s="18">
        <v>0.04</v>
      </c>
      <c r="M96" s="18">
        <v>3.8857902251575435E-4</v>
      </c>
      <c r="N96" s="18">
        <v>4.6408902974749267E-5</v>
      </c>
      <c r="O96" s="16"/>
    </row>
    <row r="97" spans="1:15" x14ac:dyDescent="0.2">
      <c r="A97" s="16"/>
      <c r="B97" s="16" t="s">
        <v>846</v>
      </c>
      <c r="C97" s="17" t="s">
        <v>847</v>
      </c>
      <c r="D97" s="17" t="s">
        <v>118</v>
      </c>
      <c r="E97" s="16"/>
      <c r="F97" s="17" t="s">
        <v>848</v>
      </c>
      <c r="G97" s="16" t="s">
        <v>225</v>
      </c>
      <c r="H97" s="16" t="s">
        <v>81</v>
      </c>
      <c r="I97" s="18">
        <v>3427</v>
      </c>
      <c r="J97" s="18">
        <v>13890</v>
      </c>
      <c r="K97" s="18">
        <v>476.01</v>
      </c>
      <c r="L97" s="18">
        <v>0.22</v>
      </c>
      <c r="M97" s="18">
        <v>0.54402206031683586</v>
      </c>
      <c r="N97" s="18">
        <v>6.4973829132383518E-2</v>
      </c>
      <c r="O97" s="16"/>
    </row>
    <row r="98" spans="1:15" x14ac:dyDescent="0.2">
      <c r="A98" s="16"/>
      <c r="B98" s="16" t="s">
        <v>849</v>
      </c>
      <c r="C98" s="17" t="s">
        <v>850</v>
      </c>
      <c r="D98" s="17" t="s">
        <v>118</v>
      </c>
      <c r="E98" s="16"/>
      <c r="F98" s="17" t="s">
        <v>851</v>
      </c>
      <c r="G98" s="16" t="s">
        <v>225</v>
      </c>
      <c r="H98" s="16" t="s">
        <v>81</v>
      </c>
      <c r="I98" s="18">
        <v>18121</v>
      </c>
      <c r="J98" s="18">
        <v>16420</v>
      </c>
      <c r="K98" s="18">
        <v>2975.47</v>
      </c>
      <c r="L98" s="18">
        <v>0</v>
      </c>
      <c r="M98" s="18">
        <v>3.4006036003675044</v>
      </c>
      <c r="N98" s="18">
        <v>0.4061420545125799</v>
      </c>
      <c r="O98" s="16"/>
    </row>
    <row r="99" spans="1:15" x14ac:dyDescent="0.2">
      <c r="A99" s="16"/>
      <c r="B99" s="16" t="s">
        <v>852</v>
      </c>
      <c r="C99" s="17" t="s">
        <v>853</v>
      </c>
      <c r="D99" s="17" t="s">
        <v>118</v>
      </c>
      <c r="E99" s="16"/>
      <c r="F99" s="17" t="s">
        <v>498</v>
      </c>
      <c r="G99" s="16" t="s">
        <v>225</v>
      </c>
      <c r="H99" s="16" t="s">
        <v>81</v>
      </c>
      <c r="I99" s="18">
        <v>1597</v>
      </c>
      <c r="J99" s="18">
        <v>11300</v>
      </c>
      <c r="K99" s="18">
        <v>180.46</v>
      </c>
      <c r="L99" s="18">
        <v>0.02</v>
      </c>
      <c r="M99" s="18">
        <v>0.20624403059762655</v>
      </c>
      <c r="N99" s="18">
        <v>2.4632207737715447E-2</v>
      </c>
      <c r="O99" s="16"/>
    </row>
    <row r="100" spans="1:15" x14ac:dyDescent="0.2">
      <c r="A100" s="16"/>
      <c r="B100" s="16" t="s">
        <v>854</v>
      </c>
      <c r="C100" s="17" t="s">
        <v>855</v>
      </c>
      <c r="D100" s="17" t="s">
        <v>118</v>
      </c>
      <c r="E100" s="16"/>
      <c r="F100" s="17" t="s">
        <v>536</v>
      </c>
      <c r="G100" s="16" t="s">
        <v>225</v>
      </c>
      <c r="H100" s="16" t="s">
        <v>81</v>
      </c>
      <c r="I100" s="18">
        <v>2348.08</v>
      </c>
      <c r="J100" s="18">
        <v>478.3</v>
      </c>
      <c r="K100" s="18">
        <v>11.23</v>
      </c>
      <c r="L100" s="18">
        <v>0.04</v>
      </c>
      <c r="M100" s="18">
        <v>1.2834536537799769E-2</v>
      </c>
      <c r="N100" s="18">
        <v>1.5328587659012771E-3</v>
      </c>
      <c r="O100" s="16"/>
    </row>
    <row r="101" spans="1:15" x14ac:dyDescent="0.2">
      <c r="A101" s="16"/>
      <c r="B101" s="16" t="s">
        <v>856</v>
      </c>
      <c r="C101" s="17" t="s">
        <v>857</v>
      </c>
      <c r="D101" s="17" t="s">
        <v>118</v>
      </c>
      <c r="E101" s="16"/>
      <c r="F101" s="17" t="s">
        <v>858</v>
      </c>
      <c r="G101" s="16" t="s">
        <v>225</v>
      </c>
      <c r="H101" s="16" t="s">
        <v>81</v>
      </c>
      <c r="I101" s="18">
        <v>10088</v>
      </c>
      <c r="J101" s="18">
        <v>34550</v>
      </c>
      <c r="K101" s="18">
        <v>3485.4</v>
      </c>
      <c r="L101" s="18">
        <v>0.01</v>
      </c>
      <c r="M101" s="18">
        <v>3.9833921325776767</v>
      </c>
      <c r="N101" s="18">
        <v>0.47574585420056203</v>
      </c>
      <c r="O101" s="16"/>
    </row>
    <row r="102" spans="1:15" x14ac:dyDescent="0.2">
      <c r="A102" s="16"/>
      <c r="B102" s="16" t="s">
        <v>859</v>
      </c>
      <c r="C102" s="17" t="s">
        <v>860</v>
      </c>
      <c r="D102" s="17" t="s">
        <v>118</v>
      </c>
      <c r="E102" s="16"/>
      <c r="F102" s="17" t="s">
        <v>381</v>
      </c>
      <c r="G102" s="16" t="s">
        <v>317</v>
      </c>
      <c r="H102" s="16" t="s">
        <v>81</v>
      </c>
      <c r="I102" s="18">
        <v>0.24</v>
      </c>
      <c r="J102" s="18">
        <v>916.1</v>
      </c>
      <c r="K102" s="18">
        <v>0</v>
      </c>
      <c r="L102" s="18">
        <v>0</v>
      </c>
      <c r="M102" s="18">
        <v>0</v>
      </c>
      <c r="N102" s="18">
        <v>0</v>
      </c>
      <c r="O102" s="16"/>
    </row>
    <row r="103" spans="1:15" x14ac:dyDescent="0.2">
      <c r="A103" s="16"/>
      <c r="B103" s="16" t="s">
        <v>861</v>
      </c>
      <c r="C103" s="17" t="s">
        <v>862</v>
      </c>
      <c r="D103" s="17" t="s">
        <v>118</v>
      </c>
      <c r="E103" s="16"/>
      <c r="F103" s="17" t="s">
        <v>863</v>
      </c>
      <c r="G103" s="16" t="s">
        <v>317</v>
      </c>
      <c r="H103" s="16" t="s">
        <v>81</v>
      </c>
      <c r="I103" s="18">
        <v>10500</v>
      </c>
      <c r="J103" s="18">
        <v>1840</v>
      </c>
      <c r="K103" s="18">
        <v>193.2</v>
      </c>
      <c r="L103" s="18">
        <v>0.04</v>
      </c>
      <c r="M103" s="18">
        <v>0.22080431514718743</v>
      </c>
      <c r="N103" s="18">
        <v>2.6371176631533991E-2</v>
      </c>
      <c r="O103" s="16"/>
    </row>
    <row r="104" spans="1:15" x14ac:dyDescent="0.2">
      <c r="A104" s="16"/>
      <c r="B104" s="16" t="s">
        <v>864</v>
      </c>
      <c r="C104" s="17" t="s">
        <v>865</v>
      </c>
      <c r="D104" s="17" t="s">
        <v>118</v>
      </c>
      <c r="E104" s="16"/>
      <c r="F104" s="17" t="s">
        <v>866</v>
      </c>
      <c r="G104" s="16" t="s">
        <v>317</v>
      </c>
      <c r="H104" s="16" t="s">
        <v>81</v>
      </c>
      <c r="I104" s="18">
        <v>127800</v>
      </c>
      <c r="J104" s="18">
        <v>31.7</v>
      </c>
      <c r="K104" s="18">
        <v>40.51</v>
      </c>
      <c r="L104" s="18">
        <v>0.03</v>
      </c>
      <c r="M104" s="18">
        <v>4.6298047653274138E-2</v>
      </c>
      <c r="N104" s="18">
        <v>5.5294842926679189E-3</v>
      </c>
      <c r="O104" s="16"/>
    </row>
    <row r="105" spans="1:15" x14ac:dyDescent="0.2">
      <c r="A105" s="16"/>
      <c r="B105" s="16" t="s">
        <v>867</v>
      </c>
      <c r="C105" s="17" t="s">
        <v>868</v>
      </c>
      <c r="D105" s="17" t="s">
        <v>118</v>
      </c>
      <c r="E105" s="16"/>
      <c r="F105" s="17" t="s">
        <v>869</v>
      </c>
      <c r="G105" s="16" t="s">
        <v>317</v>
      </c>
      <c r="H105" s="16" t="s">
        <v>81</v>
      </c>
      <c r="I105" s="18">
        <v>4156.1400000000003</v>
      </c>
      <c r="J105" s="18">
        <v>3984</v>
      </c>
      <c r="K105" s="18">
        <v>165.58</v>
      </c>
      <c r="L105" s="18">
        <v>0.01</v>
      </c>
      <c r="M105" s="18">
        <v>0.18923798396517238</v>
      </c>
      <c r="N105" s="18">
        <v>2.2601135748702893E-2</v>
      </c>
      <c r="O105" s="16"/>
    </row>
    <row r="106" spans="1:15" x14ac:dyDescent="0.2">
      <c r="A106" s="16"/>
      <c r="B106" s="16" t="s">
        <v>870</v>
      </c>
      <c r="C106" s="17" t="s">
        <v>871</v>
      </c>
      <c r="D106" s="17" t="s">
        <v>118</v>
      </c>
      <c r="E106" s="16"/>
      <c r="F106" s="17" t="s">
        <v>872</v>
      </c>
      <c r="G106" s="16" t="s">
        <v>317</v>
      </c>
      <c r="H106" s="16" t="s">
        <v>81</v>
      </c>
      <c r="I106" s="18">
        <v>0.6</v>
      </c>
      <c r="J106" s="18">
        <v>126</v>
      </c>
      <c r="K106" s="18">
        <v>0</v>
      </c>
      <c r="L106" s="18">
        <v>0</v>
      </c>
      <c r="M106" s="18">
        <v>0</v>
      </c>
      <c r="N106" s="18">
        <v>0</v>
      </c>
      <c r="O106" s="16"/>
    </row>
    <row r="107" spans="1:15" x14ac:dyDescent="0.2">
      <c r="A107" s="7"/>
      <c r="B107" s="7" t="s">
        <v>873</v>
      </c>
      <c r="C107" s="7"/>
      <c r="D107" s="7"/>
      <c r="E107" s="7"/>
      <c r="F107" s="7"/>
      <c r="G107" s="7"/>
      <c r="H107" s="7"/>
      <c r="I107" s="15">
        <v>0</v>
      </c>
      <c r="J107" s="7"/>
      <c r="K107" s="15">
        <v>0</v>
      </c>
      <c r="L107" s="7"/>
      <c r="M107" s="15">
        <v>0</v>
      </c>
      <c r="N107" s="15">
        <v>0</v>
      </c>
      <c r="O107" s="7"/>
    </row>
    <row r="108" spans="1:15" x14ac:dyDescent="0.2">
      <c r="A108" s="7"/>
      <c r="B108" s="8" t="s">
        <v>874</v>
      </c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>
        <v>0</v>
      </c>
      <c r="N108" s="7">
        <v>0</v>
      </c>
      <c r="O108" s="7"/>
    </row>
    <row r="109" spans="1:15" x14ac:dyDescent="0.2">
      <c r="A109" s="7"/>
      <c r="B109" s="8" t="s">
        <v>875</v>
      </c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>
        <v>0</v>
      </c>
      <c r="N109" s="7">
        <v>0</v>
      </c>
      <c r="O109" s="7"/>
    </row>
    <row r="110" spans="1:15" x14ac:dyDescent="0.2">
      <c r="A110" s="7"/>
      <c r="B110" s="7" t="s">
        <v>92</v>
      </c>
      <c r="C110" s="7"/>
      <c r="D110" s="7"/>
      <c r="E110" s="7"/>
      <c r="F110" s="7"/>
      <c r="G110" s="7"/>
      <c r="H110" s="7"/>
      <c r="I110" s="15">
        <v>702625.09</v>
      </c>
      <c r="J110" s="7"/>
      <c r="K110" s="15">
        <v>23431.339999999997</v>
      </c>
      <c r="L110" s="7"/>
      <c r="M110" s="15">
        <v>26.779197627747926</v>
      </c>
      <c r="N110" s="15">
        <v>3.198302307730474</v>
      </c>
      <c r="O110" s="7"/>
    </row>
    <row r="111" spans="1:15" x14ac:dyDescent="0.2">
      <c r="A111" s="7"/>
      <c r="B111" s="7" t="s">
        <v>166</v>
      </c>
      <c r="C111" s="7"/>
      <c r="D111" s="7"/>
      <c r="E111" s="7"/>
      <c r="F111" s="7"/>
      <c r="G111" s="7"/>
      <c r="H111" s="7"/>
      <c r="I111" s="15">
        <v>42848</v>
      </c>
      <c r="J111" s="7"/>
      <c r="K111" s="15">
        <v>5141.87</v>
      </c>
      <c r="L111" s="7"/>
      <c r="M111" s="15">
        <v>5.876537701479652</v>
      </c>
      <c r="N111" s="15">
        <v>0.70184866452580574</v>
      </c>
      <c r="O111" s="7"/>
    </row>
    <row r="112" spans="1:15" x14ac:dyDescent="0.2">
      <c r="A112" s="16"/>
      <c r="B112" s="17" t="s">
        <v>876</v>
      </c>
      <c r="C112" s="17" t="s">
        <v>877</v>
      </c>
      <c r="D112" s="17" t="s">
        <v>570</v>
      </c>
      <c r="E112" s="16" t="s">
        <v>541</v>
      </c>
      <c r="F112" s="17" t="s">
        <v>878</v>
      </c>
      <c r="G112" s="17" t="s">
        <v>879</v>
      </c>
      <c r="H112" s="16" t="s">
        <v>44</v>
      </c>
      <c r="I112" s="18">
        <v>3379</v>
      </c>
      <c r="J112" s="18">
        <v>624</v>
      </c>
      <c r="K112" s="18">
        <v>81.09</v>
      </c>
      <c r="L112" s="18">
        <v>0.01</v>
      </c>
      <c r="M112" s="18">
        <v>9.2676096870007413E-2</v>
      </c>
      <c r="N112" s="18">
        <v>1.1068523359477698E-2</v>
      </c>
      <c r="O112" s="17" t="s">
        <v>880</v>
      </c>
    </row>
    <row r="113" spans="1:15" x14ac:dyDescent="0.2">
      <c r="A113" s="16"/>
      <c r="B113" s="17" t="s">
        <v>881</v>
      </c>
      <c r="C113" s="17" t="s">
        <v>882</v>
      </c>
      <c r="D113" s="17" t="s">
        <v>883</v>
      </c>
      <c r="E113" s="16" t="s">
        <v>541</v>
      </c>
      <c r="F113" s="17" t="s">
        <v>884</v>
      </c>
      <c r="G113" s="17" t="s">
        <v>879</v>
      </c>
      <c r="H113" s="16" t="s">
        <v>44</v>
      </c>
      <c r="I113" s="18">
        <v>14800</v>
      </c>
      <c r="J113" s="18">
        <v>635</v>
      </c>
      <c r="K113" s="18">
        <v>361.45</v>
      </c>
      <c r="L113" s="18">
        <v>0.05</v>
      </c>
      <c r="M113" s="18">
        <v>0.41309378731858648</v>
      </c>
      <c r="N113" s="18">
        <v>4.9336758765362115E-2</v>
      </c>
      <c r="O113" s="17" t="s">
        <v>885</v>
      </c>
    </row>
    <row r="114" spans="1:15" x14ac:dyDescent="0.2">
      <c r="A114" s="16"/>
      <c r="B114" s="16" t="s">
        <v>886</v>
      </c>
      <c r="C114" s="17" t="s">
        <v>887</v>
      </c>
      <c r="D114" s="17" t="s">
        <v>570</v>
      </c>
      <c r="E114" s="16" t="s">
        <v>541</v>
      </c>
      <c r="F114" s="17" t="s">
        <v>659</v>
      </c>
      <c r="G114" s="17" t="s">
        <v>879</v>
      </c>
      <c r="H114" s="16" t="s">
        <v>44</v>
      </c>
      <c r="I114" s="18">
        <v>17070</v>
      </c>
      <c r="J114" s="18">
        <v>5023</v>
      </c>
      <c r="K114" s="18">
        <v>3297.66</v>
      </c>
      <c r="L114" s="18">
        <v>0</v>
      </c>
      <c r="M114" s="18">
        <v>3.768827939380301</v>
      </c>
      <c r="N114" s="18">
        <v>0.45011994995209309</v>
      </c>
      <c r="O114" s="17" t="s">
        <v>888</v>
      </c>
    </row>
    <row r="115" spans="1:15" x14ac:dyDescent="0.2">
      <c r="A115" s="16"/>
      <c r="B115" s="17" t="s">
        <v>889</v>
      </c>
      <c r="C115" s="17" t="s">
        <v>890</v>
      </c>
      <c r="D115" s="17" t="s">
        <v>883</v>
      </c>
      <c r="E115" s="16" t="s">
        <v>541</v>
      </c>
      <c r="F115" s="17" t="s">
        <v>891</v>
      </c>
      <c r="G115" s="17" t="s">
        <v>892</v>
      </c>
      <c r="H115" s="16" t="s">
        <v>44</v>
      </c>
      <c r="I115" s="18">
        <v>7599</v>
      </c>
      <c r="J115" s="18">
        <v>4796</v>
      </c>
      <c r="K115" s="18">
        <v>1401.67</v>
      </c>
      <c r="L115" s="18">
        <v>0.02</v>
      </c>
      <c r="M115" s="18">
        <v>1.601939877910757</v>
      </c>
      <c r="N115" s="18">
        <v>0.19132343244887295</v>
      </c>
      <c r="O115" s="17" t="s">
        <v>893</v>
      </c>
    </row>
    <row r="116" spans="1:15" x14ac:dyDescent="0.2">
      <c r="A116" s="7"/>
      <c r="B116" s="7" t="s">
        <v>165</v>
      </c>
      <c r="C116" s="7"/>
      <c r="D116" s="7"/>
      <c r="E116" s="7"/>
      <c r="F116" s="7"/>
      <c r="G116" s="7"/>
      <c r="H116" s="7"/>
      <c r="I116" s="15">
        <v>659777.09</v>
      </c>
      <c r="J116" s="7"/>
      <c r="K116" s="15">
        <v>18289.469999999998</v>
      </c>
      <c r="L116" s="7"/>
      <c r="M116" s="15">
        <v>20.902659926268271</v>
      </c>
      <c r="N116" s="15">
        <v>2.4964536432046684</v>
      </c>
      <c r="O116" s="7"/>
    </row>
    <row r="117" spans="1:15" x14ac:dyDescent="0.2">
      <c r="A117" s="16"/>
      <c r="B117" s="17" t="s">
        <v>894</v>
      </c>
      <c r="C117" s="17" t="s">
        <v>895</v>
      </c>
      <c r="D117" s="16" t="s">
        <v>547</v>
      </c>
      <c r="E117" s="16" t="s">
        <v>541</v>
      </c>
      <c r="F117" s="17" t="s">
        <v>896</v>
      </c>
      <c r="G117" s="17" t="s">
        <v>613</v>
      </c>
      <c r="H117" s="16" t="s">
        <v>44</v>
      </c>
      <c r="I117" s="18">
        <v>23272</v>
      </c>
      <c r="J117" s="18">
        <v>25.25</v>
      </c>
      <c r="K117" s="18">
        <v>22.6</v>
      </c>
      <c r="L117" s="18">
        <v>0.01</v>
      </c>
      <c r="M117" s="18">
        <v>2.5829076202517794E-2</v>
      </c>
      <c r="N117" s="18">
        <v>3.0848270800862745E-3</v>
      </c>
      <c r="O117" s="17" t="s">
        <v>897</v>
      </c>
    </row>
    <row r="118" spans="1:15" x14ac:dyDescent="0.2">
      <c r="A118" s="16"/>
      <c r="B118" s="16" t="s">
        <v>898</v>
      </c>
      <c r="C118" s="17" t="s">
        <v>899</v>
      </c>
      <c r="D118" s="17" t="s">
        <v>570</v>
      </c>
      <c r="E118" s="16" t="s">
        <v>541</v>
      </c>
      <c r="F118" s="17" t="s">
        <v>900</v>
      </c>
      <c r="G118" s="17" t="s">
        <v>406</v>
      </c>
      <c r="H118" s="16" t="s">
        <v>44</v>
      </c>
      <c r="I118" s="18">
        <v>3300</v>
      </c>
      <c r="J118" s="18">
        <v>3148</v>
      </c>
      <c r="K118" s="18">
        <v>399.54</v>
      </c>
      <c r="L118" s="18">
        <v>0</v>
      </c>
      <c r="M118" s="18">
        <v>0.45662606663513083</v>
      </c>
      <c r="N118" s="18">
        <v>5.4535920866268593E-2</v>
      </c>
      <c r="O118" s="17" t="s">
        <v>901</v>
      </c>
    </row>
    <row r="119" spans="1:15" x14ac:dyDescent="0.2">
      <c r="A119" s="16"/>
      <c r="B119" s="16" t="s">
        <v>902</v>
      </c>
      <c r="C119" s="17" t="s">
        <v>903</v>
      </c>
      <c r="D119" s="17" t="s">
        <v>570</v>
      </c>
      <c r="E119" s="16" t="s">
        <v>541</v>
      </c>
      <c r="F119" s="17" t="s">
        <v>904</v>
      </c>
      <c r="G119" s="17" t="s">
        <v>406</v>
      </c>
      <c r="H119" s="16" t="s">
        <v>44</v>
      </c>
      <c r="I119" s="18">
        <v>5035</v>
      </c>
      <c r="J119" s="18">
        <v>10255</v>
      </c>
      <c r="K119" s="18">
        <v>1985.84</v>
      </c>
      <c r="L119" s="18">
        <v>0</v>
      </c>
      <c r="M119" s="18">
        <v>2.2695757825667222</v>
      </c>
      <c r="N119" s="18">
        <v>0.27106075259816492</v>
      </c>
      <c r="O119" s="17" t="s">
        <v>905</v>
      </c>
    </row>
    <row r="120" spans="1:15" x14ac:dyDescent="0.2">
      <c r="A120" s="16"/>
      <c r="B120" s="17" t="s">
        <v>906</v>
      </c>
      <c r="C120" s="17" t="s">
        <v>907</v>
      </c>
      <c r="D120" s="17" t="s">
        <v>908</v>
      </c>
      <c r="E120" s="16" t="s">
        <v>541</v>
      </c>
      <c r="F120" s="17" t="s">
        <v>909</v>
      </c>
      <c r="G120" s="17" t="s">
        <v>406</v>
      </c>
      <c r="H120" s="16" t="s">
        <v>50</v>
      </c>
      <c r="I120" s="18">
        <v>3900</v>
      </c>
      <c r="J120" s="18">
        <v>6369</v>
      </c>
      <c r="K120" s="18">
        <v>1064.08</v>
      </c>
      <c r="L120" s="18">
        <v>0</v>
      </c>
      <c r="M120" s="18">
        <v>1.2161151949369524</v>
      </c>
      <c r="N120" s="18">
        <v>0.14524348669815054</v>
      </c>
      <c r="O120" s="17" t="s">
        <v>910</v>
      </c>
    </row>
    <row r="121" spans="1:15" x14ac:dyDescent="0.2">
      <c r="A121" s="16"/>
      <c r="B121" s="17" t="s">
        <v>911</v>
      </c>
      <c r="C121" s="17" t="s">
        <v>912</v>
      </c>
      <c r="D121" s="17" t="s">
        <v>570</v>
      </c>
      <c r="E121" s="16" t="s">
        <v>541</v>
      </c>
      <c r="F121" s="17" t="s">
        <v>913</v>
      </c>
      <c r="G121" s="17" t="s">
        <v>914</v>
      </c>
      <c r="H121" s="16" t="s">
        <v>44</v>
      </c>
      <c r="I121" s="18">
        <v>640</v>
      </c>
      <c r="J121" s="18">
        <v>15178</v>
      </c>
      <c r="K121" s="18">
        <v>373.6</v>
      </c>
      <c r="L121" s="18">
        <v>0</v>
      </c>
      <c r="M121" s="18">
        <v>0.42697977297613482</v>
      </c>
      <c r="N121" s="18">
        <v>5.0995194562842128E-2</v>
      </c>
      <c r="O121" s="17" t="s">
        <v>915</v>
      </c>
    </row>
    <row r="122" spans="1:15" x14ac:dyDescent="0.2">
      <c r="A122" s="16"/>
      <c r="B122" s="17" t="s">
        <v>916</v>
      </c>
      <c r="C122" s="17" t="s">
        <v>917</v>
      </c>
      <c r="D122" s="17" t="s">
        <v>570</v>
      </c>
      <c r="E122" s="16" t="s">
        <v>541</v>
      </c>
      <c r="F122" s="17" t="s">
        <v>918</v>
      </c>
      <c r="G122" s="17" t="s">
        <v>919</v>
      </c>
      <c r="H122" s="16" t="s">
        <v>44</v>
      </c>
      <c r="I122" s="18">
        <v>3537</v>
      </c>
      <c r="J122" s="18">
        <v>2830</v>
      </c>
      <c r="K122" s="18">
        <v>384.97</v>
      </c>
      <c r="L122" s="18">
        <v>0</v>
      </c>
      <c r="M122" s="18">
        <v>0.43997431264085279</v>
      </c>
      <c r="N122" s="18">
        <v>5.2547162877027133E-2</v>
      </c>
      <c r="O122" s="17" t="s">
        <v>920</v>
      </c>
    </row>
    <row r="123" spans="1:15" x14ac:dyDescent="0.2">
      <c r="A123" s="16"/>
      <c r="B123" s="17" t="s">
        <v>921</v>
      </c>
      <c r="C123" s="17" t="s">
        <v>922</v>
      </c>
      <c r="D123" s="17" t="s">
        <v>883</v>
      </c>
      <c r="E123" s="16" t="s">
        <v>541</v>
      </c>
      <c r="F123" s="17" t="s">
        <v>923</v>
      </c>
      <c r="G123" s="17" t="s">
        <v>924</v>
      </c>
      <c r="H123" s="16" t="s">
        <v>44</v>
      </c>
      <c r="I123" s="18">
        <v>5500</v>
      </c>
      <c r="J123" s="18">
        <v>5712</v>
      </c>
      <c r="K123" s="18">
        <v>1208.26</v>
      </c>
      <c r="L123" s="18">
        <v>0</v>
      </c>
      <c r="M123" s="18">
        <v>1.3808955580731923</v>
      </c>
      <c r="N123" s="18">
        <v>0.16492359149491337</v>
      </c>
      <c r="O123" s="17" t="s">
        <v>925</v>
      </c>
    </row>
    <row r="124" spans="1:15" x14ac:dyDescent="0.2">
      <c r="A124" s="16"/>
      <c r="B124" s="17" t="s">
        <v>926</v>
      </c>
      <c r="C124" s="17" t="s">
        <v>927</v>
      </c>
      <c r="D124" s="17" t="s">
        <v>570</v>
      </c>
      <c r="E124" s="16" t="s">
        <v>541</v>
      </c>
      <c r="F124" s="17" t="s">
        <v>928</v>
      </c>
      <c r="G124" s="17" t="s">
        <v>929</v>
      </c>
      <c r="H124" s="16" t="s">
        <v>44</v>
      </c>
      <c r="I124" s="18">
        <v>3300</v>
      </c>
      <c r="J124" s="18">
        <v>9782</v>
      </c>
      <c r="K124" s="18">
        <v>1241.51</v>
      </c>
      <c r="L124" s="18">
        <v>0</v>
      </c>
      <c r="M124" s="18">
        <v>1.4188963007162769</v>
      </c>
      <c r="N124" s="18">
        <v>0.16946210921229693</v>
      </c>
      <c r="O124" s="17" t="s">
        <v>930</v>
      </c>
    </row>
    <row r="125" spans="1:15" x14ac:dyDescent="0.2">
      <c r="A125" s="16"/>
      <c r="B125" s="17" t="s">
        <v>931</v>
      </c>
      <c r="C125" s="17" t="s">
        <v>932</v>
      </c>
      <c r="D125" s="17" t="s">
        <v>883</v>
      </c>
      <c r="E125" s="16" t="s">
        <v>541</v>
      </c>
      <c r="F125" s="17" t="s">
        <v>933</v>
      </c>
      <c r="G125" s="17" t="s">
        <v>929</v>
      </c>
      <c r="H125" s="16" t="s">
        <v>44</v>
      </c>
      <c r="I125" s="18">
        <v>2900</v>
      </c>
      <c r="J125" s="18">
        <v>6519</v>
      </c>
      <c r="K125" s="18">
        <v>727.09</v>
      </c>
      <c r="L125" s="18">
        <v>0</v>
      </c>
      <c r="M125" s="18">
        <v>0.83097623964994061</v>
      </c>
      <c r="N125" s="18">
        <v>9.9245439011501305E-2</v>
      </c>
      <c r="O125" s="17" t="s">
        <v>934</v>
      </c>
    </row>
    <row r="126" spans="1:15" x14ac:dyDescent="0.2">
      <c r="A126" s="16"/>
      <c r="B126" s="17" t="s">
        <v>935</v>
      </c>
      <c r="C126" s="17" t="s">
        <v>936</v>
      </c>
      <c r="D126" s="17" t="s">
        <v>570</v>
      </c>
      <c r="E126" s="16" t="s">
        <v>541</v>
      </c>
      <c r="F126" s="17" t="s">
        <v>937</v>
      </c>
      <c r="G126" s="17" t="s">
        <v>938</v>
      </c>
      <c r="H126" s="16" t="s">
        <v>44</v>
      </c>
      <c r="I126" s="18">
        <v>970</v>
      </c>
      <c r="J126" s="18">
        <v>12769</v>
      </c>
      <c r="K126" s="18">
        <v>476.36</v>
      </c>
      <c r="L126" s="18">
        <v>0</v>
      </c>
      <c r="M126" s="18">
        <v>0.54442206813413163</v>
      </c>
      <c r="N126" s="18">
        <v>6.5021603003092815E-2</v>
      </c>
      <c r="O126" s="17" t="s">
        <v>939</v>
      </c>
    </row>
    <row r="127" spans="1:15" x14ac:dyDescent="0.2">
      <c r="A127" s="16"/>
      <c r="B127" s="17" t="s">
        <v>940</v>
      </c>
      <c r="C127" s="17" t="s">
        <v>941</v>
      </c>
      <c r="D127" s="17" t="s">
        <v>883</v>
      </c>
      <c r="E127" s="16" t="s">
        <v>541</v>
      </c>
      <c r="F127" s="17" t="s">
        <v>942</v>
      </c>
      <c r="G127" s="17" t="s">
        <v>879</v>
      </c>
      <c r="H127" s="16" t="s">
        <v>44</v>
      </c>
      <c r="I127" s="18">
        <v>3250</v>
      </c>
      <c r="J127" s="18">
        <v>5000</v>
      </c>
      <c r="K127" s="18">
        <v>624.97</v>
      </c>
      <c r="L127" s="18">
        <v>0.01</v>
      </c>
      <c r="M127" s="18">
        <v>0.71426538735785594</v>
      </c>
      <c r="N127" s="18">
        <v>8.5306388506261904E-2</v>
      </c>
      <c r="O127" s="17" t="s">
        <v>943</v>
      </c>
    </row>
    <row r="128" spans="1:15" x14ac:dyDescent="0.2">
      <c r="A128" s="16"/>
      <c r="B128" s="17" t="s">
        <v>944</v>
      </c>
      <c r="C128" s="17" t="s">
        <v>945</v>
      </c>
      <c r="D128" s="17" t="s">
        <v>570</v>
      </c>
      <c r="E128" s="16" t="s">
        <v>541</v>
      </c>
      <c r="F128" s="17" t="s">
        <v>946</v>
      </c>
      <c r="G128" s="17" t="s">
        <v>879</v>
      </c>
      <c r="H128" s="16" t="s">
        <v>44</v>
      </c>
      <c r="I128" s="18">
        <v>6965</v>
      </c>
      <c r="J128" s="18">
        <v>5761</v>
      </c>
      <c r="K128" s="18">
        <v>1543.22</v>
      </c>
      <c r="L128" s="18">
        <v>0</v>
      </c>
      <c r="M128" s="18">
        <v>1.7637144680198895</v>
      </c>
      <c r="N128" s="18">
        <v>0.21064455073144869</v>
      </c>
      <c r="O128" s="17" t="s">
        <v>947</v>
      </c>
    </row>
    <row r="129" spans="1:15" x14ac:dyDescent="0.2">
      <c r="A129" s="16"/>
      <c r="B129" s="17" t="s">
        <v>948</v>
      </c>
      <c r="C129" s="17" t="s">
        <v>949</v>
      </c>
      <c r="D129" s="17" t="s">
        <v>570</v>
      </c>
      <c r="E129" s="16" t="s">
        <v>541</v>
      </c>
      <c r="F129" s="17" t="s">
        <v>950</v>
      </c>
      <c r="G129" s="17" t="s">
        <v>879</v>
      </c>
      <c r="H129" s="16" t="s">
        <v>44</v>
      </c>
      <c r="I129" s="18">
        <v>15285.09</v>
      </c>
      <c r="J129" s="18">
        <v>934</v>
      </c>
      <c r="K129" s="18">
        <v>549.07000000000005</v>
      </c>
      <c r="L129" s="18">
        <v>0</v>
      </c>
      <c r="M129" s="18">
        <v>0.62752083497860367</v>
      </c>
      <c r="N129" s="18">
        <v>7.4946283401016417E-2</v>
      </c>
      <c r="O129" s="17" t="s">
        <v>951</v>
      </c>
    </row>
    <row r="130" spans="1:15" x14ac:dyDescent="0.2">
      <c r="A130" s="16"/>
      <c r="B130" s="17" t="s">
        <v>952</v>
      </c>
      <c r="C130" s="17" t="s">
        <v>953</v>
      </c>
      <c r="D130" s="17" t="s">
        <v>558</v>
      </c>
      <c r="E130" s="16" t="s">
        <v>541</v>
      </c>
      <c r="F130" s="17" t="s">
        <v>954</v>
      </c>
      <c r="G130" s="17" t="s">
        <v>879</v>
      </c>
      <c r="H130" s="16" t="s">
        <v>48</v>
      </c>
      <c r="I130" s="18">
        <v>750</v>
      </c>
      <c r="J130" s="18">
        <v>25610</v>
      </c>
      <c r="K130" s="18">
        <v>756.26</v>
      </c>
      <c r="L130" s="18">
        <v>0</v>
      </c>
      <c r="M130" s="18">
        <v>0.86431403402283635</v>
      </c>
      <c r="N130" s="18">
        <v>0.10322704989318787</v>
      </c>
      <c r="O130" s="17" t="s">
        <v>955</v>
      </c>
    </row>
    <row r="131" spans="1:15" x14ac:dyDescent="0.2">
      <c r="A131" s="16"/>
      <c r="B131" s="17" t="s">
        <v>956</v>
      </c>
      <c r="C131" s="17" t="s">
        <v>957</v>
      </c>
      <c r="D131" s="17" t="s">
        <v>570</v>
      </c>
      <c r="E131" s="16" t="s">
        <v>541</v>
      </c>
      <c r="F131" s="17" t="s">
        <v>571</v>
      </c>
      <c r="G131" s="17" t="s">
        <v>566</v>
      </c>
      <c r="H131" s="16" t="s">
        <v>44</v>
      </c>
      <c r="I131" s="18">
        <v>30243</v>
      </c>
      <c r="J131" s="18">
        <v>1327</v>
      </c>
      <c r="K131" s="18">
        <v>1543.49</v>
      </c>
      <c r="L131" s="18">
        <v>0</v>
      </c>
      <c r="M131" s="18">
        <v>1.7640230454789458</v>
      </c>
      <c r="N131" s="18">
        <v>0.21068140486028161</v>
      </c>
      <c r="O131" s="17" t="s">
        <v>958</v>
      </c>
    </row>
    <row r="132" spans="1:15" x14ac:dyDescent="0.2">
      <c r="A132" s="16"/>
      <c r="B132" s="17" t="s">
        <v>959</v>
      </c>
      <c r="C132" s="17" t="s">
        <v>960</v>
      </c>
      <c r="D132" s="17" t="s">
        <v>570</v>
      </c>
      <c r="E132" s="16" t="s">
        <v>541</v>
      </c>
      <c r="F132" s="17" t="s">
        <v>575</v>
      </c>
      <c r="G132" s="17" t="s">
        <v>566</v>
      </c>
      <c r="H132" s="16" t="s">
        <v>44</v>
      </c>
      <c r="I132" s="18">
        <v>810</v>
      </c>
      <c r="J132" s="18">
        <v>4239</v>
      </c>
      <c r="K132" s="18">
        <v>132.06</v>
      </c>
      <c r="L132" s="18">
        <v>0</v>
      </c>
      <c r="M132" s="18">
        <v>0.15092866386303094</v>
      </c>
      <c r="N132" s="18">
        <v>1.8025763902486433E-2</v>
      </c>
      <c r="O132" s="17" t="s">
        <v>961</v>
      </c>
    </row>
    <row r="133" spans="1:15" x14ac:dyDescent="0.2">
      <c r="A133" s="16"/>
      <c r="B133" s="17" t="s">
        <v>962</v>
      </c>
      <c r="C133" s="17" t="s">
        <v>963</v>
      </c>
      <c r="D133" s="16" t="s">
        <v>547</v>
      </c>
      <c r="E133" s="16" t="s">
        <v>541</v>
      </c>
      <c r="F133" s="17" t="s">
        <v>964</v>
      </c>
      <c r="G133" s="17" t="s">
        <v>549</v>
      </c>
      <c r="H133" s="16" t="s">
        <v>50</v>
      </c>
      <c r="I133" s="18">
        <v>2000</v>
      </c>
      <c r="J133" s="18">
        <v>15025</v>
      </c>
      <c r="K133" s="18">
        <v>1287.31</v>
      </c>
      <c r="L133" s="18">
        <v>0</v>
      </c>
      <c r="M133" s="18">
        <v>1.471240180808105</v>
      </c>
      <c r="N133" s="18">
        <v>0.17571366143654255</v>
      </c>
      <c r="O133" s="17" t="s">
        <v>965</v>
      </c>
    </row>
    <row r="134" spans="1:15" x14ac:dyDescent="0.2">
      <c r="A134" s="16"/>
      <c r="B134" s="17" t="s">
        <v>966</v>
      </c>
      <c r="C134" s="17" t="s">
        <v>967</v>
      </c>
      <c r="D134" s="17" t="s">
        <v>558</v>
      </c>
      <c r="E134" s="16" t="s">
        <v>541</v>
      </c>
      <c r="F134" s="17" t="s">
        <v>968</v>
      </c>
      <c r="G134" s="17" t="s">
        <v>549</v>
      </c>
      <c r="H134" s="16" t="s">
        <v>48</v>
      </c>
      <c r="I134" s="18">
        <v>5370</v>
      </c>
      <c r="J134" s="18">
        <v>8475</v>
      </c>
      <c r="K134" s="18">
        <v>1791.89</v>
      </c>
      <c r="L134" s="18">
        <v>0</v>
      </c>
      <c r="M134" s="18">
        <v>2.0479143078110442</v>
      </c>
      <c r="N134" s="18">
        <v>0.24458720338653958</v>
      </c>
      <c r="O134" s="17" t="s">
        <v>969</v>
      </c>
    </row>
    <row r="135" spans="1:15" x14ac:dyDescent="0.2">
      <c r="A135" s="16"/>
      <c r="B135" s="17" t="s">
        <v>970</v>
      </c>
      <c r="C135" s="17" t="s">
        <v>971</v>
      </c>
      <c r="D135" s="17" t="s">
        <v>553</v>
      </c>
      <c r="E135" s="16" t="s">
        <v>541</v>
      </c>
      <c r="F135" s="17" t="s">
        <v>972</v>
      </c>
      <c r="G135" s="17" t="s">
        <v>973</v>
      </c>
      <c r="H135" s="16" t="s">
        <v>44</v>
      </c>
      <c r="I135" s="18">
        <v>261173</v>
      </c>
      <c r="J135" s="18">
        <v>9</v>
      </c>
      <c r="K135" s="18">
        <v>90.4</v>
      </c>
      <c r="L135" s="18">
        <v>0.05</v>
      </c>
      <c r="M135" s="18">
        <v>0.10331630481007117</v>
      </c>
      <c r="N135" s="18">
        <v>1.2339308320345098E-2</v>
      </c>
      <c r="O135" s="17" t="s">
        <v>974</v>
      </c>
    </row>
    <row r="136" spans="1:15" x14ac:dyDescent="0.2">
      <c r="A136" s="16"/>
      <c r="B136" s="17" t="s">
        <v>975</v>
      </c>
      <c r="C136" s="17" t="s">
        <v>976</v>
      </c>
      <c r="D136" s="17" t="s">
        <v>553</v>
      </c>
      <c r="E136" s="16" t="s">
        <v>541</v>
      </c>
      <c r="F136" s="17" t="s">
        <v>972</v>
      </c>
      <c r="G136" s="17" t="s">
        <v>973</v>
      </c>
      <c r="H136" s="16" t="s">
        <v>44</v>
      </c>
      <c r="I136" s="18">
        <v>261173</v>
      </c>
      <c r="J136" s="18">
        <v>13.88</v>
      </c>
      <c r="K136" s="18">
        <v>139.41999999999999</v>
      </c>
      <c r="L136" s="18">
        <v>0.05</v>
      </c>
      <c r="M136" s="18">
        <v>0.15934025682101902</v>
      </c>
      <c r="N136" s="18">
        <v>1.9030380155116298E-2</v>
      </c>
      <c r="O136" s="17" t="s">
        <v>977</v>
      </c>
    </row>
    <row r="137" spans="1:15" x14ac:dyDescent="0.2">
      <c r="A137" s="16"/>
      <c r="B137" s="17" t="s">
        <v>978</v>
      </c>
      <c r="C137" s="17" t="s">
        <v>979</v>
      </c>
      <c r="D137" s="16" t="s">
        <v>584</v>
      </c>
      <c r="E137" s="16" t="s">
        <v>541</v>
      </c>
      <c r="F137" s="17" t="s">
        <v>980</v>
      </c>
      <c r="G137" s="17" t="s">
        <v>973</v>
      </c>
      <c r="H137" s="16" t="s">
        <v>50</v>
      </c>
      <c r="I137" s="18">
        <v>13539</v>
      </c>
      <c r="J137" s="18">
        <v>458</v>
      </c>
      <c r="K137" s="18">
        <v>265.64</v>
      </c>
      <c r="L137" s="18">
        <v>0</v>
      </c>
      <c r="M137" s="18">
        <v>0.30359450453260289</v>
      </c>
      <c r="N137" s="18">
        <v>3.6259002900624684E-2</v>
      </c>
      <c r="O137" s="17" t="s">
        <v>981</v>
      </c>
    </row>
    <row r="138" spans="1:15" x14ac:dyDescent="0.2">
      <c r="A138" s="16"/>
      <c r="B138" s="17" t="s">
        <v>982</v>
      </c>
      <c r="C138" s="17" t="s">
        <v>983</v>
      </c>
      <c r="D138" s="17" t="s">
        <v>883</v>
      </c>
      <c r="E138" s="16" t="s">
        <v>541</v>
      </c>
      <c r="F138" s="17" t="s">
        <v>984</v>
      </c>
      <c r="G138" s="17" t="s">
        <v>586</v>
      </c>
      <c r="H138" s="16" t="s">
        <v>44</v>
      </c>
      <c r="I138" s="18">
        <v>185</v>
      </c>
      <c r="J138" s="18">
        <v>70353</v>
      </c>
      <c r="K138" s="18">
        <v>500.57</v>
      </c>
      <c r="L138" s="18">
        <v>0</v>
      </c>
      <c r="M138" s="18">
        <v>0.5720911802962092</v>
      </c>
      <c r="N138" s="18">
        <v>6.8326189888441871E-2</v>
      </c>
      <c r="O138" s="17" t="s">
        <v>985</v>
      </c>
    </row>
    <row r="139" spans="1:15" x14ac:dyDescent="0.2">
      <c r="A139" s="16"/>
      <c r="B139" s="17" t="s">
        <v>986</v>
      </c>
      <c r="C139" s="17" t="s">
        <v>987</v>
      </c>
      <c r="D139" s="17" t="s">
        <v>883</v>
      </c>
      <c r="E139" s="16" t="s">
        <v>541</v>
      </c>
      <c r="F139" s="17" t="s">
        <v>988</v>
      </c>
      <c r="G139" s="17" t="s">
        <v>586</v>
      </c>
      <c r="H139" s="16" t="s">
        <v>44</v>
      </c>
      <c r="I139" s="18">
        <v>5000</v>
      </c>
      <c r="J139" s="18">
        <v>3651</v>
      </c>
      <c r="K139" s="18">
        <v>702.09</v>
      </c>
      <c r="L139" s="18">
        <v>0</v>
      </c>
      <c r="M139" s="18">
        <v>0.80240425270025284</v>
      </c>
      <c r="N139" s="18">
        <v>9.5833019675122685E-2</v>
      </c>
      <c r="O139" s="17" t="s">
        <v>989</v>
      </c>
    </row>
    <row r="140" spans="1:15" x14ac:dyDescent="0.2">
      <c r="A140" s="16"/>
      <c r="B140" s="17" t="s">
        <v>990</v>
      </c>
      <c r="C140" s="17" t="s">
        <v>991</v>
      </c>
      <c r="D140" s="17" t="s">
        <v>570</v>
      </c>
      <c r="E140" s="16" t="s">
        <v>541</v>
      </c>
      <c r="F140" s="17" t="s">
        <v>992</v>
      </c>
      <c r="G140" s="17" t="s">
        <v>586</v>
      </c>
      <c r="H140" s="16" t="s">
        <v>44</v>
      </c>
      <c r="I140" s="18">
        <v>1680</v>
      </c>
      <c r="J140" s="18">
        <v>7417</v>
      </c>
      <c r="K140" s="18">
        <v>479.23</v>
      </c>
      <c r="L140" s="18">
        <v>0</v>
      </c>
      <c r="M140" s="18">
        <v>0.54770213223595576</v>
      </c>
      <c r="N140" s="18">
        <v>6.5413348742909092E-2</v>
      </c>
      <c r="O140" s="17" t="s">
        <v>993</v>
      </c>
    </row>
    <row r="141" spans="1:15" x14ac:dyDescent="0.2">
      <c r="A141" s="13"/>
      <c r="B141" s="19" t="s">
        <v>95</v>
      </c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</row>
    <row r="142" spans="1:15" x14ac:dyDescent="0.2">
      <c r="A142" s="13"/>
      <c r="B142" s="19" t="s">
        <v>155</v>
      </c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</row>
    <row r="143" spans="1:15" x14ac:dyDescent="0.2">
      <c r="A143" s="3" t="s">
        <v>626</v>
      </c>
      <c r="B143" s="3" t="s">
        <v>55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51"/>
  <sheetViews>
    <sheetView rightToLeft="1" zoomScaleNormal="100" workbookViewId="0">
      <selection sqref="A1:XFD1048576"/>
    </sheetView>
  </sheetViews>
  <sheetFormatPr defaultRowHeight="12.75" x14ac:dyDescent="0.2"/>
  <cols>
    <col min="1" max="1" width="2" style="1"/>
    <col min="2" max="2" width="34" style="1"/>
    <col min="3" max="3" width="15" style="1"/>
    <col min="4" max="4" width="11" style="1"/>
    <col min="5" max="5" width="12" style="1"/>
    <col min="6" max="6" width="10" style="1"/>
    <col min="7" max="7" width="14" style="1"/>
    <col min="8" max="8" width="12" style="1"/>
    <col min="9" max="10" width="11" style="1"/>
    <col min="11" max="11" width="22" style="1"/>
    <col min="12" max="12" width="24" style="1"/>
    <col min="13" max="13" width="23" style="1"/>
    <col min="14" max="14" width="12" style="1"/>
  </cols>
  <sheetData>
    <row r="2" spans="1:14" x14ac:dyDescent="0.2">
      <c r="B2" s="2" t="s">
        <v>0</v>
      </c>
    </row>
    <row r="3" spans="1:14" x14ac:dyDescent="0.2">
      <c r="B3" s="3" t="s">
        <v>1</v>
      </c>
    </row>
    <row r="4" spans="1:14" x14ac:dyDescent="0.2">
      <c r="B4" s="3" t="s">
        <v>2</v>
      </c>
    </row>
    <row r="5" spans="1:14" x14ac:dyDescent="0.2">
      <c r="B5" s="3" t="s">
        <v>3</v>
      </c>
    </row>
    <row r="6" spans="1:14" x14ac:dyDescent="0.2">
      <c r="A6" s="4"/>
      <c r="B6" s="12" t="s">
        <v>96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</row>
    <row r="7" spans="1:14" x14ac:dyDescent="0.2">
      <c r="A7" s="4"/>
      <c r="B7" s="12" t="s">
        <v>994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</row>
    <row r="8" spans="1:14" x14ac:dyDescent="0.2">
      <c r="A8" s="4"/>
      <c r="B8" s="4" t="s">
        <v>168</v>
      </c>
      <c r="C8" s="4" t="s">
        <v>58</v>
      </c>
      <c r="D8" s="4" t="s">
        <v>98</v>
      </c>
      <c r="E8" s="4" t="s">
        <v>59</v>
      </c>
      <c r="F8" s="4" t="s">
        <v>158</v>
      </c>
      <c r="G8" s="4" t="s">
        <v>62</v>
      </c>
      <c r="H8" s="4" t="s">
        <v>101</v>
      </c>
      <c r="I8" s="4" t="s">
        <v>102</v>
      </c>
      <c r="J8" s="4" t="s">
        <v>65</v>
      </c>
      <c r="K8" s="4" t="s">
        <v>103</v>
      </c>
      <c r="L8" s="4" t="s">
        <v>66</v>
      </c>
      <c r="M8" s="4" t="s">
        <v>104</v>
      </c>
      <c r="N8" s="4"/>
    </row>
    <row r="9" spans="1:14" x14ac:dyDescent="0.2">
      <c r="A9" s="4"/>
      <c r="B9" s="4"/>
      <c r="C9" s="4"/>
      <c r="D9" s="4"/>
      <c r="E9" s="4"/>
      <c r="F9" s="4"/>
      <c r="G9" s="4"/>
      <c r="H9" s="4" t="s">
        <v>106</v>
      </c>
      <c r="I9" s="4" t="s">
        <v>107</v>
      </c>
      <c r="J9" s="4" t="s">
        <v>7</v>
      </c>
      <c r="K9" s="4" t="s">
        <v>8</v>
      </c>
      <c r="L9" s="4" t="s">
        <v>8</v>
      </c>
      <c r="M9" s="4" t="s">
        <v>8</v>
      </c>
      <c r="N9" s="4"/>
    </row>
    <row r="10" spans="1:14" x14ac:dyDescent="0.2">
      <c r="A10" s="4"/>
      <c r="B10" s="4"/>
      <c r="C10" s="12" t="s">
        <v>9</v>
      </c>
      <c r="D10" s="12" t="s">
        <v>10</v>
      </c>
      <c r="E10" s="12" t="s">
        <v>67</v>
      </c>
      <c r="F10" s="12" t="s">
        <v>68</v>
      </c>
      <c r="G10" s="12" t="s">
        <v>69</v>
      </c>
      <c r="H10" s="12" t="s">
        <v>70</v>
      </c>
      <c r="I10" s="12" t="s">
        <v>71</v>
      </c>
      <c r="J10" s="12" t="s">
        <v>72</v>
      </c>
      <c r="K10" s="12" t="s">
        <v>73</v>
      </c>
      <c r="L10" s="12" t="s">
        <v>108</v>
      </c>
      <c r="M10" s="12" t="s">
        <v>109</v>
      </c>
      <c r="N10" s="4"/>
    </row>
    <row r="11" spans="1:14" x14ac:dyDescent="0.2">
      <c r="A11" s="13"/>
      <c r="B11" s="13" t="s">
        <v>995</v>
      </c>
      <c r="C11" s="13"/>
      <c r="D11" s="13"/>
      <c r="E11" s="13"/>
      <c r="F11" s="13"/>
      <c r="G11" s="13"/>
      <c r="H11" s="14">
        <v>300029</v>
      </c>
      <c r="I11" s="13"/>
      <c r="J11" s="14">
        <v>48541.560000000005</v>
      </c>
      <c r="K11" s="13"/>
      <c r="L11" s="14">
        <v>100</v>
      </c>
      <c r="M11" s="14">
        <v>6.6257663184793234</v>
      </c>
      <c r="N11" s="13"/>
    </row>
    <row r="12" spans="1:14" x14ac:dyDescent="0.2">
      <c r="A12" s="7"/>
      <c r="B12" s="7" t="s">
        <v>75</v>
      </c>
      <c r="C12" s="7"/>
      <c r="D12" s="7"/>
      <c r="E12" s="7"/>
      <c r="F12" s="7"/>
      <c r="G12" s="7"/>
      <c r="H12" s="15">
        <v>11470</v>
      </c>
      <c r="I12" s="7"/>
      <c r="J12" s="15">
        <v>1384.43</v>
      </c>
      <c r="K12" s="7"/>
      <c r="L12" s="15">
        <v>2.852050902360781</v>
      </c>
      <c r="M12" s="15">
        <v>0.18897022807450625</v>
      </c>
      <c r="N12" s="7"/>
    </row>
    <row r="13" spans="1:14" x14ac:dyDescent="0.2">
      <c r="A13" s="7"/>
      <c r="B13" s="7" t="s">
        <v>996</v>
      </c>
      <c r="C13" s="7"/>
      <c r="D13" s="7"/>
      <c r="E13" s="7"/>
      <c r="F13" s="7"/>
      <c r="G13" s="7"/>
      <c r="H13" s="15">
        <v>11470</v>
      </c>
      <c r="I13" s="7"/>
      <c r="J13" s="15">
        <v>1384.43</v>
      </c>
      <c r="K13" s="7"/>
      <c r="L13" s="15">
        <v>2.852050902360781</v>
      </c>
      <c r="M13" s="15">
        <v>0.18897022807450625</v>
      </c>
      <c r="N13" s="7"/>
    </row>
    <row r="14" spans="1:14" x14ac:dyDescent="0.2">
      <c r="A14" s="16"/>
      <c r="B14" s="16" t="s">
        <v>997</v>
      </c>
      <c r="C14" s="17" t="s">
        <v>998</v>
      </c>
      <c r="D14" s="17" t="s">
        <v>118</v>
      </c>
      <c r="E14" s="17" t="s">
        <v>999</v>
      </c>
      <c r="F14" s="16" t="s">
        <v>1000</v>
      </c>
      <c r="G14" s="16" t="s">
        <v>81</v>
      </c>
      <c r="H14" s="18">
        <v>11470</v>
      </c>
      <c r="I14" s="18">
        <v>12070</v>
      </c>
      <c r="J14" s="18">
        <v>1384.43</v>
      </c>
      <c r="K14" s="18">
        <v>0.01</v>
      </c>
      <c r="L14" s="18">
        <v>2.852050902360781</v>
      </c>
      <c r="M14" s="18">
        <v>0.18897022807450625</v>
      </c>
      <c r="N14" s="16"/>
    </row>
    <row r="15" spans="1:14" x14ac:dyDescent="0.2">
      <c r="A15" s="7"/>
      <c r="B15" s="7" t="s">
        <v>1001</v>
      </c>
      <c r="C15" s="7"/>
      <c r="D15" s="7"/>
      <c r="E15" s="7"/>
      <c r="F15" s="7"/>
      <c r="G15" s="7"/>
      <c r="H15" s="15">
        <v>0</v>
      </c>
      <c r="I15" s="7"/>
      <c r="J15" s="15">
        <v>0</v>
      </c>
      <c r="K15" s="7"/>
      <c r="L15" s="15">
        <v>0</v>
      </c>
      <c r="M15" s="15">
        <v>0</v>
      </c>
      <c r="N15" s="7"/>
    </row>
    <row r="16" spans="1:14" x14ac:dyDescent="0.2">
      <c r="A16" s="7"/>
      <c r="B16" s="7" t="s">
        <v>1002</v>
      </c>
      <c r="C16" s="7"/>
      <c r="D16" s="7"/>
      <c r="E16" s="7"/>
      <c r="F16" s="7"/>
      <c r="G16" s="7"/>
      <c r="H16" s="15">
        <v>0</v>
      </c>
      <c r="I16" s="7"/>
      <c r="J16" s="15">
        <v>0</v>
      </c>
      <c r="K16" s="7"/>
      <c r="L16" s="15">
        <v>0</v>
      </c>
      <c r="M16" s="15">
        <v>0</v>
      </c>
      <c r="N16" s="7"/>
    </row>
    <row r="17" spans="1:14" x14ac:dyDescent="0.2">
      <c r="A17" s="7"/>
      <c r="B17" s="7" t="s">
        <v>1003</v>
      </c>
      <c r="C17" s="7"/>
      <c r="D17" s="7"/>
      <c r="E17" s="7"/>
      <c r="F17" s="7"/>
      <c r="G17" s="7"/>
      <c r="H17" s="15">
        <v>0</v>
      </c>
      <c r="I17" s="7"/>
      <c r="J17" s="15">
        <v>0</v>
      </c>
      <c r="K17" s="7"/>
      <c r="L17" s="15">
        <v>0</v>
      </c>
      <c r="M17" s="15">
        <v>0</v>
      </c>
      <c r="N17" s="7"/>
    </row>
    <row r="18" spans="1:14" x14ac:dyDescent="0.2">
      <c r="A18" s="7"/>
      <c r="B18" s="7" t="s">
        <v>1004</v>
      </c>
      <c r="C18" s="7"/>
      <c r="D18" s="7"/>
      <c r="E18" s="7"/>
      <c r="F18" s="7"/>
      <c r="G18" s="7"/>
      <c r="H18" s="15">
        <v>0</v>
      </c>
      <c r="I18" s="7"/>
      <c r="J18" s="15">
        <v>0</v>
      </c>
      <c r="K18" s="7"/>
      <c r="L18" s="15">
        <v>0</v>
      </c>
      <c r="M18" s="15">
        <v>0</v>
      </c>
      <c r="N18" s="7"/>
    </row>
    <row r="19" spans="1:14" x14ac:dyDescent="0.2">
      <c r="A19" s="7"/>
      <c r="B19" s="7" t="s">
        <v>1005</v>
      </c>
      <c r="C19" s="7"/>
      <c r="D19" s="7"/>
      <c r="E19" s="7"/>
      <c r="F19" s="7"/>
      <c r="G19" s="7"/>
      <c r="H19" s="15">
        <v>0</v>
      </c>
      <c r="I19" s="7"/>
      <c r="J19" s="15">
        <v>0</v>
      </c>
      <c r="K19" s="7"/>
      <c r="L19" s="15">
        <v>0</v>
      </c>
      <c r="M19" s="15">
        <v>0</v>
      </c>
      <c r="N19" s="7"/>
    </row>
    <row r="20" spans="1:14" x14ac:dyDescent="0.2">
      <c r="A20" s="7"/>
      <c r="B20" s="7" t="s">
        <v>92</v>
      </c>
      <c r="C20" s="7"/>
      <c r="D20" s="7"/>
      <c r="E20" s="7"/>
      <c r="F20" s="7"/>
      <c r="G20" s="7"/>
      <c r="H20" s="15">
        <v>288559</v>
      </c>
      <c r="I20" s="7"/>
      <c r="J20" s="15">
        <v>47157.130000000005</v>
      </c>
      <c r="K20" s="7"/>
      <c r="L20" s="15">
        <v>97.147949097639213</v>
      </c>
      <c r="M20" s="15">
        <v>6.4367960904048171</v>
      </c>
      <c r="N20" s="7"/>
    </row>
    <row r="21" spans="1:14" x14ac:dyDescent="0.2">
      <c r="A21" s="7"/>
      <c r="B21" s="7" t="s">
        <v>1006</v>
      </c>
      <c r="C21" s="7"/>
      <c r="D21" s="7"/>
      <c r="E21" s="7"/>
      <c r="F21" s="7"/>
      <c r="G21" s="7"/>
      <c r="H21" s="15">
        <v>288559</v>
      </c>
      <c r="I21" s="7"/>
      <c r="J21" s="15">
        <v>47157.130000000005</v>
      </c>
      <c r="K21" s="7"/>
      <c r="L21" s="15">
        <v>97.147949097639213</v>
      </c>
      <c r="M21" s="15">
        <v>6.4367960904048171</v>
      </c>
      <c r="N21" s="7"/>
    </row>
    <row r="22" spans="1:14" x14ac:dyDescent="0.2">
      <c r="A22" s="16"/>
      <c r="B22" s="17" t="s">
        <v>1007</v>
      </c>
      <c r="C22" s="17" t="s">
        <v>1008</v>
      </c>
      <c r="D22" s="17" t="s">
        <v>908</v>
      </c>
      <c r="E22" s="17" t="s">
        <v>1009</v>
      </c>
      <c r="F22" s="16" t="s">
        <v>1000</v>
      </c>
      <c r="G22" s="16" t="s">
        <v>44</v>
      </c>
      <c r="H22" s="18">
        <v>3393</v>
      </c>
      <c r="I22" s="18">
        <v>2389</v>
      </c>
      <c r="J22" s="18">
        <v>311.75</v>
      </c>
      <c r="K22" s="18">
        <v>0.01</v>
      </c>
      <c r="L22" s="18">
        <v>0.642233170915809</v>
      </c>
      <c r="M22" s="18">
        <v>4.2552869124641415E-2</v>
      </c>
      <c r="N22" s="17" t="s">
        <v>1010</v>
      </c>
    </row>
    <row r="23" spans="1:14" x14ac:dyDescent="0.2">
      <c r="A23" s="16"/>
      <c r="B23" s="17" t="s">
        <v>1011</v>
      </c>
      <c r="C23" s="17" t="s">
        <v>1012</v>
      </c>
      <c r="D23" s="16" t="s">
        <v>547</v>
      </c>
      <c r="E23" s="17" t="s">
        <v>1013</v>
      </c>
      <c r="F23" s="16" t="s">
        <v>1000</v>
      </c>
      <c r="G23" s="16" t="s">
        <v>50</v>
      </c>
      <c r="H23" s="18">
        <v>1270</v>
      </c>
      <c r="I23" s="18">
        <v>8474</v>
      </c>
      <c r="J23" s="18">
        <v>461.03</v>
      </c>
      <c r="K23" s="18">
        <v>0</v>
      </c>
      <c r="L23" s="18">
        <v>0.94976346042442794</v>
      </c>
      <c r="M23" s="18">
        <v>6.2929107466025452E-2</v>
      </c>
      <c r="N23" s="17" t="s">
        <v>1014</v>
      </c>
    </row>
    <row r="24" spans="1:14" x14ac:dyDescent="0.2">
      <c r="A24" s="16"/>
      <c r="B24" s="17" t="s">
        <v>1015</v>
      </c>
      <c r="C24" s="17" t="s">
        <v>1016</v>
      </c>
      <c r="D24" s="17" t="s">
        <v>570</v>
      </c>
      <c r="E24" s="17" t="s">
        <v>1013</v>
      </c>
      <c r="F24" s="16" t="s">
        <v>1000</v>
      </c>
      <c r="G24" s="16" t="s">
        <v>44</v>
      </c>
      <c r="H24" s="18">
        <v>6061</v>
      </c>
      <c r="I24" s="18">
        <v>8528</v>
      </c>
      <c r="J24" s="18">
        <v>1987.93</v>
      </c>
      <c r="K24" s="18">
        <v>0</v>
      </c>
      <c r="L24" s="18">
        <v>4.0953154369163247</v>
      </c>
      <c r="M24" s="18">
        <v>0.27134603085468617</v>
      </c>
      <c r="N24" s="17" t="s">
        <v>1017</v>
      </c>
    </row>
    <row r="25" spans="1:14" x14ac:dyDescent="0.2">
      <c r="A25" s="16"/>
      <c r="B25" s="17" t="s">
        <v>1018</v>
      </c>
      <c r="C25" s="17" t="s">
        <v>1019</v>
      </c>
      <c r="D25" s="16" t="s">
        <v>547</v>
      </c>
      <c r="E25" s="17" t="s">
        <v>1020</v>
      </c>
      <c r="F25" s="16" t="s">
        <v>1000</v>
      </c>
      <c r="G25" s="16" t="s">
        <v>50</v>
      </c>
      <c r="H25" s="18">
        <v>27104</v>
      </c>
      <c r="I25" s="18">
        <v>6504</v>
      </c>
      <c r="J25" s="18">
        <v>7551.85</v>
      </c>
      <c r="K25" s="18">
        <v>0.2</v>
      </c>
      <c r="L25" s="18">
        <v>15.557493413891105</v>
      </c>
      <c r="M25" s="18">
        <v>1.0308031586172359</v>
      </c>
      <c r="N25" s="17" t="s">
        <v>1021</v>
      </c>
    </row>
    <row r="26" spans="1:14" x14ac:dyDescent="0.2">
      <c r="A26" s="16"/>
      <c r="B26" s="17" t="s">
        <v>1022</v>
      </c>
      <c r="C26" s="17" t="s">
        <v>1023</v>
      </c>
      <c r="D26" s="17" t="s">
        <v>553</v>
      </c>
      <c r="E26" s="17" t="s">
        <v>1024</v>
      </c>
      <c r="F26" s="16" t="s">
        <v>1000</v>
      </c>
      <c r="G26" s="16" t="s">
        <v>44</v>
      </c>
      <c r="H26" s="18">
        <v>1951</v>
      </c>
      <c r="I26" s="18">
        <v>5319.5</v>
      </c>
      <c r="J26" s="18">
        <v>399.15</v>
      </c>
      <c r="K26" s="18">
        <v>0.05</v>
      </c>
      <c r="L26" s="18">
        <v>0.82228506871225382</v>
      </c>
      <c r="M26" s="18">
        <v>5.4482687124621079E-2</v>
      </c>
      <c r="N26" s="17" t="s">
        <v>1025</v>
      </c>
    </row>
    <row r="27" spans="1:14" x14ac:dyDescent="0.2">
      <c r="A27" s="16"/>
      <c r="B27" s="17" t="s">
        <v>1026</v>
      </c>
      <c r="C27" s="17" t="s">
        <v>1027</v>
      </c>
      <c r="D27" s="16" t="s">
        <v>547</v>
      </c>
      <c r="E27" s="17" t="s">
        <v>1024</v>
      </c>
      <c r="F27" s="16" t="s">
        <v>1000</v>
      </c>
      <c r="G27" s="16" t="s">
        <v>50</v>
      </c>
      <c r="H27" s="18">
        <v>7654</v>
      </c>
      <c r="I27" s="18">
        <v>1808</v>
      </c>
      <c r="J27" s="18">
        <v>592.82000000000005</v>
      </c>
      <c r="K27" s="18">
        <v>0.08</v>
      </c>
      <c r="L27" s="18">
        <v>1.2212627694701199</v>
      </c>
      <c r="M27" s="18">
        <v>8.0918017239678994E-2</v>
      </c>
      <c r="N27" s="17" t="s">
        <v>1028</v>
      </c>
    </row>
    <row r="28" spans="1:14" x14ac:dyDescent="0.2">
      <c r="A28" s="16"/>
      <c r="B28" s="17" t="s">
        <v>1029</v>
      </c>
      <c r="C28" s="17" t="s">
        <v>1030</v>
      </c>
      <c r="D28" s="17" t="s">
        <v>553</v>
      </c>
      <c r="E28" s="17" t="s">
        <v>1024</v>
      </c>
      <c r="F28" s="16" t="s">
        <v>1000</v>
      </c>
      <c r="G28" s="16" t="s">
        <v>44</v>
      </c>
      <c r="H28" s="18">
        <v>6130</v>
      </c>
      <c r="I28" s="18">
        <v>5164</v>
      </c>
      <c r="J28" s="18">
        <v>1217.46</v>
      </c>
      <c r="K28" s="18">
        <v>0.01</v>
      </c>
      <c r="L28" s="18">
        <v>2.5080776143164742</v>
      </c>
      <c r="M28" s="18">
        <v>0.1661793618107007</v>
      </c>
      <c r="N28" s="17" t="s">
        <v>1031</v>
      </c>
    </row>
    <row r="29" spans="1:14" x14ac:dyDescent="0.2">
      <c r="A29" s="16"/>
      <c r="B29" s="17" t="s">
        <v>1032</v>
      </c>
      <c r="C29" s="17" t="s">
        <v>1033</v>
      </c>
      <c r="D29" s="17" t="s">
        <v>553</v>
      </c>
      <c r="E29" s="17" t="s">
        <v>1024</v>
      </c>
      <c r="F29" s="16" t="s">
        <v>1000</v>
      </c>
      <c r="G29" s="16" t="s">
        <v>44</v>
      </c>
      <c r="H29" s="18">
        <v>25561</v>
      </c>
      <c r="I29" s="18">
        <v>1185</v>
      </c>
      <c r="J29" s="18">
        <v>1164.94</v>
      </c>
      <c r="K29" s="18">
        <v>0.25</v>
      </c>
      <c r="L29" s="18">
        <v>2.399881668409503</v>
      </c>
      <c r="M29" s="18">
        <v>0.15901055126883648</v>
      </c>
      <c r="N29" s="17" t="s">
        <v>1034</v>
      </c>
    </row>
    <row r="30" spans="1:14" x14ac:dyDescent="0.2">
      <c r="A30" s="16"/>
      <c r="B30" s="17" t="s">
        <v>1035</v>
      </c>
      <c r="C30" s="17" t="s">
        <v>1036</v>
      </c>
      <c r="D30" s="16" t="s">
        <v>547</v>
      </c>
      <c r="E30" s="17" t="s">
        <v>1037</v>
      </c>
      <c r="F30" s="16" t="s">
        <v>1000</v>
      </c>
      <c r="G30" s="16" t="s">
        <v>50</v>
      </c>
      <c r="H30" s="18">
        <v>3810</v>
      </c>
      <c r="I30" s="18">
        <v>2923.5</v>
      </c>
      <c r="J30" s="18">
        <v>477.16</v>
      </c>
      <c r="K30" s="18">
        <v>0</v>
      </c>
      <c r="L30" s="18">
        <v>0.98299271799258192</v>
      </c>
      <c r="M30" s="18">
        <v>6.5130800421856941E-2</v>
      </c>
      <c r="N30" s="17" t="s">
        <v>1038</v>
      </c>
    </row>
    <row r="31" spans="1:14" x14ac:dyDescent="0.2">
      <c r="A31" s="16"/>
      <c r="B31" s="17" t="s">
        <v>1039</v>
      </c>
      <c r="C31" s="17" t="s">
        <v>1040</v>
      </c>
      <c r="D31" s="17" t="s">
        <v>553</v>
      </c>
      <c r="E31" s="17" t="s">
        <v>1041</v>
      </c>
      <c r="F31" s="16" t="s">
        <v>1000</v>
      </c>
      <c r="G31" s="16" t="s">
        <v>44</v>
      </c>
      <c r="H31" s="18">
        <v>2800</v>
      </c>
      <c r="I31" s="18">
        <v>3769</v>
      </c>
      <c r="J31" s="18">
        <v>405.88</v>
      </c>
      <c r="K31" s="18">
        <v>0.04</v>
      </c>
      <c r="L31" s="18">
        <v>0.836149476860653</v>
      </c>
      <c r="M31" s="18">
        <v>5.540131040997421E-2</v>
      </c>
      <c r="N31" s="17" t="s">
        <v>1042</v>
      </c>
    </row>
    <row r="32" spans="1:14" x14ac:dyDescent="0.2">
      <c r="A32" s="16"/>
      <c r="B32" s="17" t="s">
        <v>1043</v>
      </c>
      <c r="C32" s="17" t="s">
        <v>1044</v>
      </c>
      <c r="D32" s="17" t="s">
        <v>908</v>
      </c>
      <c r="E32" s="17" t="s">
        <v>1045</v>
      </c>
      <c r="F32" s="16" t="s">
        <v>1000</v>
      </c>
      <c r="G32" s="16" t="s">
        <v>50</v>
      </c>
      <c r="H32" s="18">
        <v>52005</v>
      </c>
      <c r="I32" s="18">
        <v>1464</v>
      </c>
      <c r="J32" s="18">
        <v>3261.56</v>
      </c>
      <c r="K32" s="18">
        <v>0.12</v>
      </c>
      <c r="L32" s="18">
        <v>6.7191083269676533</v>
      </c>
      <c r="M32" s="18">
        <v>0.44519241643036234</v>
      </c>
      <c r="N32" s="17" t="s">
        <v>1046</v>
      </c>
    </row>
    <row r="33" spans="1:14" x14ac:dyDescent="0.2">
      <c r="A33" s="16"/>
      <c r="B33" s="17" t="s">
        <v>1047</v>
      </c>
      <c r="C33" s="17" t="s">
        <v>1048</v>
      </c>
      <c r="D33" s="16" t="s">
        <v>547</v>
      </c>
      <c r="E33" s="17" t="s">
        <v>1049</v>
      </c>
      <c r="F33" s="16" t="s">
        <v>1000</v>
      </c>
      <c r="G33" s="16" t="s">
        <v>50</v>
      </c>
      <c r="H33" s="18">
        <v>430</v>
      </c>
      <c r="I33" s="18">
        <v>23214</v>
      </c>
      <c r="J33" s="18">
        <v>427.62</v>
      </c>
      <c r="K33" s="18">
        <v>7.0000000000000007E-2</v>
      </c>
      <c r="L33" s="18">
        <v>0.88093584136974579</v>
      </c>
      <c r="M33" s="18">
        <v>5.8368750264889052E-2</v>
      </c>
      <c r="N33" s="17" t="s">
        <v>1050</v>
      </c>
    </row>
    <row r="34" spans="1:14" x14ac:dyDescent="0.2">
      <c r="A34" s="16"/>
      <c r="B34" s="17" t="s">
        <v>1051</v>
      </c>
      <c r="C34" s="17" t="s">
        <v>1052</v>
      </c>
      <c r="D34" s="16" t="s">
        <v>547</v>
      </c>
      <c r="E34" s="17" t="s">
        <v>1049</v>
      </c>
      <c r="F34" s="16" t="s">
        <v>1000</v>
      </c>
      <c r="G34" s="16" t="s">
        <v>50</v>
      </c>
      <c r="H34" s="18">
        <v>1188</v>
      </c>
      <c r="I34" s="18">
        <v>7426</v>
      </c>
      <c r="J34" s="18">
        <v>377.93</v>
      </c>
      <c r="K34" s="18">
        <v>7.0000000000000007E-2</v>
      </c>
      <c r="L34" s="18">
        <v>0.77856995119233896</v>
      </c>
      <c r="M34" s="18">
        <v>5.1586225591902908E-2</v>
      </c>
      <c r="N34" s="17" t="s">
        <v>1053</v>
      </c>
    </row>
    <row r="35" spans="1:14" x14ac:dyDescent="0.2">
      <c r="A35" s="16"/>
      <c r="B35" s="17" t="s">
        <v>1054</v>
      </c>
      <c r="C35" s="17" t="s">
        <v>1055</v>
      </c>
      <c r="D35" s="17" t="s">
        <v>570</v>
      </c>
      <c r="E35" s="17" t="s">
        <v>1056</v>
      </c>
      <c r="F35" s="16" t="s">
        <v>1000</v>
      </c>
      <c r="G35" s="16" t="s">
        <v>44</v>
      </c>
      <c r="H35" s="18">
        <v>27620</v>
      </c>
      <c r="I35" s="18">
        <v>4337</v>
      </c>
      <c r="J35" s="18">
        <v>4607.04</v>
      </c>
      <c r="K35" s="18">
        <v>0.01</v>
      </c>
      <c r="L35" s="18">
        <v>9.4909187096582794</v>
      </c>
      <c r="M35" s="18">
        <v>0.62884609517879075</v>
      </c>
      <c r="N35" s="17" t="s">
        <v>1057</v>
      </c>
    </row>
    <row r="36" spans="1:14" x14ac:dyDescent="0.2">
      <c r="A36" s="16"/>
      <c r="B36" s="17" t="s">
        <v>1058</v>
      </c>
      <c r="C36" s="17" t="s">
        <v>1059</v>
      </c>
      <c r="D36" s="17" t="s">
        <v>570</v>
      </c>
      <c r="E36" s="17" t="s">
        <v>1056</v>
      </c>
      <c r="F36" s="16" t="s">
        <v>1000</v>
      </c>
      <c r="G36" s="16" t="s">
        <v>44</v>
      </c>
      <c r="H36" s="18">
        <v>31964</v>
      </c>
      <c r="I36" s="18">
        <v>3048</v>
      </c>
      <c r="J36" s="18">
        <v>3747.01</v>
      </c>
      <c r="K36" s="18">
        <v>0.05</v>
      </c>
      <c r="L36" s="18">
        <v>7.7191791940761689</v>
      </c>
      <c r="M36" s="18">
        <v>0.51145477510416248</v>
      </c>
      <c r="N36" s="17" t="s">
        <v>1060</v>
      </c>
    </row>
    <row r="37" spans="1:14" x14ac:dyDescent="0.2">
      <c r="A37" s="16"/>
      <c r="B37" s="17" t="s">
        <v>1061</v>
      </c>
      <c r="C37" s="17" t="s">
        <v>1062</v>
      </c>
      <c r="D37" s="17" t="s">
        <v>570</v>
      </c>
      <c r="E37" s="17" t="s">
        <v>1056</v>
      </c>
      <c r="F37" s="16" t="s">
        <v>1000</v>
      </c>
      <c r="G37" s="16" t="s">
        <v>44</v>
      </c>
      <c r="H37" s="18">
        <v>9000</v>
      </c>
      <c r="I37" s="18">
        <v>1874</v>
      </c>
      <c r="J37" s="18">
        <v>648.66999999999996</v>
      </c>
      <c r="K37" s="18">
        <v>7.0000000000000007E-2</v>
      </c>
      <c r="L37" s="18">
        <v>1.3363188162885575</v>
      </c>
      <c r="M37" s="18">
        <v>8.8541362037148824E-2</v>
      </c>
      <c r="N37" s="17" t="s">
        <v>1063</v>
      </c>
    </row>
    <row r="38" spans="1:14" x14ac:dyDescent="0.2">
      <c r="A38" s="16"/>
      <c r="B38" s="17" t="s">
        <v>1064</v>
      </c>
      <c r="C38" s="17" t="s">
        <v>1065</v>
      </c>
      <c r="D38" s="17" t="s">
        <v>570</v>
      </c>
      <c r="E38" s="17" t="s">
        <v>1056</v>
      </c>
      <c r="F38" s="16" t="s">
        <v>1000</v>
      </c>
      <c r="G38" s="16" t="s">
        <v>44</v>
      </c>
      <c r="H38" s="18">
        <v>14000</v>
      </c>
      <c r="I38" s="18">
        <v>3354</v>
      </c>
      <c r="J38" s="18">
        <v>1805.93</v>
      </c>
      <c r="K38" s="18">
        <v>0.04</v>
      </c>
      <c r="L38" s="18">
        <v>3.7203789907040479</v>
      </c>
      <c r="M38" s="18">
        <v>0.24650361808584981</v>
      </c>
      <c r="N38" s="17" t="s">
        <v>1066</v>
      </c>
    </row>
    <row r="39" spans="1:14" x14ac:dyDescent="0.2">
      <c r="A39" s="16"/>
      <c r="B39" s="17" t="s">
        <v>1067</v>
      </c>
      <c r="C39" s="17" t="s">
        <v>1068</v>
      </c>
      <c r="D39" s="17" t="s">
        <v>570</v>
      </c>
      <c r="E39" s="17" t="s">
        <v>1069</v>
      </c>
      <c r="F39" s="16" t="s">
        <v>1000</v>
      </c>
      <c r="G39" s="16" t="s">
        <v>44</v>
      </c>
      <c r="H39" s="18">
        <v>8000</v>
      </c>
      <c r="I39" s="18">
        <v>5601</v>
      </c>
      <c r="J39" s="18">
        <v>1723.32</v>
      </c>
      <c r="K39" s="18">
        <v>0.01</v>
      </c>
      <c r="L39" s="18">
        <v>3.5501949257502226</v>
      </c>
      <c r="M39" s="18">
        <v>0.23522761963072025</v>
      </c>
      <c r="N39" s="17" t="s">
        <v>1070</v>
      </c>
    </row>
    <row r="40" spans="1:14" x14ac:dyDescent="0.2">
      <c r="A40" s="16"/>
      <c r="B40" s="17" t="s">
        <v>1071</v>
      </c>
      <c r="C40" s="17" t="s">
        <v>1072</v>
      </c>
      <c r="D40" s="17" t="s">
        <v>570</v>
      </c>
      <c r="E40" s="17" t="s">
        <v>1073</v>
      </c>
      <c r="F40" s="16" t="s">
        <v>1000</v>
      </c>
      <c r="G40" s="16" t="s">
        <v>44</v>
      </c>
      <c r="H40" s="18">
        <v>18050</v>
      </c>
      <c r="I40" s="18">
        <v>7170.5</v>
      </c>
      <c r="J40" s="18">
        <v>4977.78</v>
      </c>
      <c r="K40" s="18">
        <v>0.01</v>
      </c>
      <c r="L40" s="18">
        <v>10.254676611134869</v>
      </c>
      <c r="M40" s="18">
        <v>0.67945090896955107</v>
      </c>
      <c r="N40" s="17" t="s">
        <v>1074</v>
      </c>
    </row>
    <row r="41" spans="1:14" x14ac:dyDescent="0.2">
      <c r="A41" s="16"/>
      <c r="B41" s="17" t="s">
        <v>1075</v>
      </c>
      <c r="C41" s="17" t="s">
        <v>1076</v>
      </c>
      <c r="D41" s="17" t="s">
        <v>570</v>
      </c>
      <c r="E41" s="17" t="s">
        <v>1073</v>
      </c>
      <c r="F41" s="16" t="s">
        <v>1000</v>
      </c>
      <c r="G41" s="16" t="s">
        <v>44</v>
      </c>
      <c r="H41" s="18">
        <v>20672</v>
      </c>
      <c r="I41" s="18">
        <v>2285.5</v>
      </c>
      <c r="J41" s="18">
        <v>1817.08</v>
      </c>
      <c r="K41" s="18">
        <v>0</v>
      </c>
      <c r="L41" s="18">
        <v>3.7433489982604589</v>
      </c>
      <c r="M41" s="18">
        <v>0.24802555710987467</v>
      </c>
      <c r="N41" s="17" t="s">
        <v>1077</v>
      </c>
    </row>
    <row r="42" spans="1:14" x14ac:dyDescent="0.2">
      <c r="A42" s="16"/>
      <c r="B42" s="17" t="s">
        <v>1078</v>
      </c>
      <c r="C42" s="17" t="s">
        <v>1079</v>
      </c>
      <c r="D42" s="17" t="s">
        <v>570</v>
      </c>
      <c r="E42" s="17" t="s">
        <v>1073</v>
      </c>
      <c r="F42" s="16" t="s">
        <v>1000</v>
      </c>
      <c r="G42" s="16" t="s">
        <v>44</v>
      </c>
      <c r="H42" s="18">
        <v>8900</v>
      </c>
      <c r="I42" s="18">
        <v>5515</v>
      </c>
      <c r="J42" s="18">
        <v>1887.75</v>
      </c>
      <c r="K42" s="18">
        <v>0</v>
      </c>
      <c r="L42" s="18">
        <v>3.8889355842704676</v>
      </c>
      <c r="M42" s="18">
        <v>0.25767178408994978</v>
      </c>
      <c r="N42" s="17" t="s">
        <v>1080</v>
      </c>
    </row>
    <row r="43" spans="1:14" x14ac:dyDescent="0.2">
      <c r="A43" s="16"/>
      <c r="B43" s="17" t="s">
        <v>1081</v>
      </c>
      <c r="C43" s="17" t="s">
        <v>1082</v>
      </c>
      <c r="D43" s="17" t="s">
        <v>570</v>
      </c>
      <c r="E43" s="17" t="s">
        <v>1073</v>
      </c>
      <c r="F43" s="16" t="s">
        <v>1000</v>
      </c>
      <c r="G43" s="16" t="s">
        <v>44</v>
      </c>
      <c r="H43" s="18">
        <v>6488</v>
      </c>
      <c r="I43" s="18">
        <v>20947.5</v>
      </c>
      <c r="J43" s="18">
        <v>5227</v>
      </c>
      <c r="K43" s="18">
        <v>0</v>
      </c>
      <c r="L43" s="18">
        <v>10.768092331602032</v>
      </c>
      <c r="M43" s="18">
        <v>0.7134686348500423</v>
      </c>
      <c r="N43" s="17" t="s">
        <v>1083</v>
      </c>
    </row>
    <row r="44" spans="1:14" x14ac:dyDescent="0.2">
      <c r="A44" s="16"/>
      <c r="B44" s="17" t="s">
        <v>1084</v>
      </c>
      <c r="C44" s="17" t="s">
        <v>1085</v>
      </c>
      <c r="D44" s="17" t="s">
        <v>570</v>
      </c>
      <c r="E44" s="17" t="s">
        <v>1073</v>
      </c>
      <c r="F44" s="16" t="s">
        <v>1000</v>
      </c>
      <c r="G44" s="16" t="s">
        <v>44</v>
      </c>
      <c r="H44" s="18">
        <v>2630</v>
      </c>
      <c r="I44" s="18">
        <v>6824</v>
      </c>
      <c r="J44" s="18">
        <v>690.25</v>
      </c>
      <c r="K44" s="18">
        <v>0</v>
      </c>
      <c r="L44" s="18">
        <v>1.4219773736155161</v>
      </c>
      <c r="M44" s="18">
        <v>9.4216897877413761E-2</v>
      </c>
      <c r="N44" s="17" t="s">
        <v>1086</v>
      </c>
    </row>
    <row r="45" spans="1:14" x14ac:dyDescent="0.2">
      <c r="A45" s="16"/>
      <c r="B45" s="17" t="s">
        <v>1087</v>
      </c>
      <c r="C45" s="17" t="s">
        <v>1088</v>
      </c>
      <c r="D45" s="17" t="s">
        <v>570</v>
      </c>
      <c r="E45" s="17" t="s">
        <v>1089</v>
      </c>
      <c r="F45" s="16" t="s">
        <v>1000</v>
      </c>
      <c r="G45" s="16" t="s">
        <v>44</v>
      </c>
      <c r="H45" s="18">
        <v>1878</v>
      </c>
      <c r="I45" s="18">
        <v>19220</v>
      </c>
      <c r="J45" s="18">
        <v>1388.22</v>
      </c>
      <c r="K45" s="18">
        <v>0</v>
      </c>
      <c r="L45" s="18">
        <v>2.8598586448395968</v>
      </c>
      <c r="M45" s="18">
        <v>0.18948755084590124</v>
      </c>
      <c r="N45" s="17" t="s">
        <v>1090</v>
      </c>
    </row>
    <row r="46" spans="1:14" x14ac:dyDescent="0.2">
      <c r="A46" s="7"/>
      <c r="B46" s="7" t="s">
        <v>1091</v>
      </c>
      <c r="C46" s="7"/>
      <c r="D46" s="7"/>
      <c r="E46" s="7"/>
      <c r="F46" s="7"/>
      <c r="G46" s="7"/>
      <c r="H46" s="15">
        <v>0</v>
      </c>
      <c r="I46" s="7"/>
      <c r="J46" s="15">
        <v>0</v>
      </c>
      <c r="K46" s="7"/>
      <c r="L46" s="15">
        <v>0</v>
      </c>
      <c r="M46" s="15">
        <v>0</v>
      </c>
      <c r="N46" s="7"/>
    </row>
    <row r="47" spans="1:14" x14ac:dyDescent="0.2">
      <c r="A47" s="7"/>
      <c r="B47" s="7" t="s">
        <v>1092</v>
      </c>
      <c r="C47" s="7"/>
      <c r="D47" s="7"/>
      <c r="E47" s="7"/>
      <c r="F47" s="7"/>
      <c r="G47" s="7"/>
      <c r="H47" s="15">
        <v>0</v>
      </c>
      <c r="I47" s="7"/>
      <c r="J47" s="15">
        <v>0</v>
      </c>
      <c r="K47" s="7"/>
      <c r="L47" s="15">
        <v>0</v>
      </c>
      <c r="M47" s="15">
        <v>0</v>
      </c>
      <c r="N47" s="7"/>
    </row>
    <row r="48" spans="1:14" x14ac:dyDescent="0.2">
      <c r="A48" s="7"/>
      <c r="B48" s="7" t="s">
        <v>1005</v>
      </c>
      <c r="C48" s="7"/>
      <c r="D48" s="7"/>
      <c r="E48" s="7"/>
      <c r="F48" s="7"/>
      <c r="G48" s="7"/>
      <c r="H48" s="15">
        <v>0</v>
      </c>
      <c r="I48" s="7"/>
      <c r="J48" s="15">
        <v>0</v>
      </c>
      <c r="K48" s="7"/>
      <c r="L48" s="15">
        <v>0</v>
      </c>
      <c r="M48" s="15">
        <v>0</v>
      </c>
      <c r="N48" s="7"/>
    </row>
    <row r="49" spans="1:14" x14ac:dyDescent="0.2">
      <c r="A49" s="13"/>
      <c r="B49" s="19" t="s">
        <v>95</v>
      </c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</row>
    <row r="50" spans="1:14" x14ac:dyDescent="0.2">
      <c r="A50" s="13"/>
      <c r="B50" s="19" t="s">
        <v>155</v>
      </c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</row>
    <row r="51" spans="1:14" x14ac:dyDescent="0.2">
      <c r="A51" s="3" t="s">
        <v>626</v>
      </c>
      <c r="B51" s="3" t="s">
        <v>55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4"/>
  <sheetViews>
    <sheetView rightToLeft="1" zoomScaleNormal="100" workbookViewId="0">
      <selection sqref="A1:XFD1048576"/>
    </sheetView>
  </sheetViews>
  <sheetFormatPr defaultRowHeight="12.75" x14ac:dyDescent="0.2"/>
  <cols>
    <col min="1" max="1" width="2" style="1"/>
    <col min="2" max="2" width="38" style="1"/>
    <col min="3" max="3" width="15" style="1"/>
    <col min="4" max="4" width="11" style="1"/>
    <col min="5" max="5" width="12" style="1"/>
    <col min="6" max="6" width="24" style="1"/>
    <col min="7" max="8" width="11" style="1"/>
    <col min="9" max="9" width="14" style="1"/>
    <col min="10" max="10" width="12" style="1"/>
    <col min="11" max="11" width="15" style="1"/>
    <col min="12" max="12" width="11" style="1"/>
    <col min="13" max="13" width="22" style="1"/>
    <col min="14" max="14" width="24" style="1"/>
    <col min="15" max="15" width="23" style="1"/>
    <col min="16" max="16" width="11" style="1"/>
  </cols>
  <sheetData>
    <row r="2" spans="1:16" x14ac:dyDescent="0.2">
      <c r="B2" s="2" t="s">
        <v>0</v>
      </c>
    </row>
    <row r="3" spans="1:16" x14ac:dyDescent="0.2">
      <c r="B3" s="3" t="s">
        <v>1</v>
      </c>
    </row>
    <row r="4" spans="1:16" x14ac:dyDescent="0.2">
      <c r="B4" s="3" t="s">
        <v>2</v>
      </c>
    </row>
    <row r="5" spans="1:16" x14ac:dyDescent="0.2">
      <c r="B5" s="3" t="s">
        <v>3</v>
      </c>
    </row>
    <row r="6" spans="1:16" x14ac:dyDescent="0.2">
      <c r="A6" s="4"/>
      <c r="B6" s="12" t="s">
        <v>96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</row>
    <row r="7" spans="1:16" x14ac:dyDescent="0.2">
      <c r="A7" s="4"/>
      <c r="B7" s="12" t="s">
        <v>1093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</row>
    <row r="8" spans="1:16" x14ac:dyDescent="0.2">
      <c r="A8" s="4"/>
      <c r="B8" s="4" t="s">
        <v>57</v>
      </c>
      <c r="C8" s="4" t="s">
        <v>58</v>
      </c>
      <c r="D8" s="4" t="s">
        <v>98</v>
      </c>
      <c r="E8" s="4" t="s">
        <v>59</v>
      </c>
      <c r="F8" s="4" t="s">
        <v>158</v>
      </c>
      <c r="G8" s="4" t="s">
        <v>60</v>
      </c>
      <c r="H8" s="4" t="s">
        <v>61</v>
      </c>
      <c r="I8" s="4" t="s">
        <v>62</v>
      </c>
      <c r="J8" s="4" t="s">
        <v>101</v>
      </c>
      <c r="K8" s="4" t="s">
        <v>102</v>
      </c>
      <c r="L8" s="4" t="s">
        <v>65</v>
      </c>
      <c r="M8" s="4" t="s">
        <v>103</v>
      </c>
      <c r="N8" s="4" t="s">
        <v>66</v>
      </c>
      <c r="O8" s="4" t="s">
        <v>104</v>
      </c>
      <c r="P8" s="4"/>
    </row>
    <row r="9" spans="1:16" x14ac:dyDescent="0.2">
      <c r="A9" s="4"/>
      <c r="B9" s="4"/>
      <c r="C9" s="4"/>
      <c r="D9" s="4"/>
      <c r="E9" s="4"/>
      <c r="F9" s="4"/>
      <c r="G9" s="4"/>
      <c r="H9" s="4"/>
      <c r="I9" s="4"/>
      <c r="J9" s="4" t="s">
        <v>106</v>
      </c>
      <c r="K9" s="4" t="s">
        <v>107</v>
      </c>
      <c r="L9" s="4" t="s">
        <v>7</v>
      </c>
      <c r="M9" s="4" t="s">
        <v>8</v>
      </c>
      <c r="N9" s="4" t="s">
        <v>8</v>
      </c>
      <c r="O9" s="4" t="s">
        <v>8</v>
      </c>
      <c r="P9" s="4"/>
    </row>
    <row r="10" spans="1:16" x14ac:dyDescent="0.2">
      <c r="A10" s="4"/>
      <c r="B10" s="4"/>
      <c r="C10" s="12" t="s">
        <v>9</v>
      </c>
      <c r="D10" s="12" t="s">
        <v>10</v>
      </c>
      <c r="E10" s="12" t="s">
        <v>67</v>
      </c>
      <c r="F10" s="12" t="s">
        <v>68</v>
      </c>
      <c r="G10" s="12" t="s">
        <v>69</v>
      </c>
      <c r="H10" s="12" t="s">
        <v>70</v>
      </c>
      <c r="I10" s="12" t="s">
        <v>71</v>
      </c>
      <c r="J10" s="12" t="s">
        <v>72</v>
      </c>
      <c r="K10" s="12" t="s">
        <v>73</v>
      </c>
      <c r="L10" s="12" t="s">
        <v>108</v>
      </c>
      <c r="M10" s="12" t="s">
        <v>109</v>
      </c>
      <c r="N10" s="12" t="s">
        <v>110</v>
      </c>
      <c r="O10" s="12" t="s">
        <v>111</v>
      </c>
      <c r="P10" s="4"/>
    </row>
    <row r="11" spans="1:16" x14ac:dyDescent="0.2">
      <c r="A11" s="13"/>
      <c r="B11" s="13" t="s">
        <v>1094</v>
      </c>
      <c r="C11" s="13"/>
      <c r="D11" s="13"/>
      <c r="E11" s="13"/>
      <c r="F11" s="13"/>
      <c r="G11" s="13"/>
      <c r="H11" s="13"/>
      <c r="I11" s="13"/>
      <c r="J11" s="14">
        <v>290864.78000000003</v>
      </c>
      <c r="K11" s="13"/>
      <c r="L11" s="14">
        <v>51058.429999999993</v>
      </c>
      <c r="M11" s="13"/>
      <c r="N11" s="14">
        <v>100</v>
      </c>
      <c r="O11" s="14">
        <v>6.9693109526853734</v>
      </c>
      <c r="P11" s="13"/>
    </row>
    <row r="12" spans="1:16" x14ac:dyDescent="0.2">
      <c r="A12" s="7"/>
      <c r="B12" s="7" t="s">
        <v>75</v>
      </c>
      <c r="C12" s="7"/>
      <c r="D12" s="7"/>
      <c r="E12" s="7"/>
      <c r="F12" s="7"/>
      <c r="G12" s="7"/>
      <c r="H12" s="7"/>
      <c r="I12" s="7"/>
      <c r="J12" s="15">
        <v>0</v>
      </c>
      <c r="K12" s="7"/>
      <c r="L12" s="15">
        <v>0</v>
      </c>
      <c r="M12" s="7"/>
      <c r="N12" s="15">
        <v>0</v>
      </c>
      <c r="O12" s="15">
        <v>0</v>
      </c>
      <c r="P12" s="7"/>
    </row>
    <row r="13" spans="1:16" x14ac:dyDescent="0.2">
      <c r="A13" s="7"/>
      <c r="B13" s="7" t="s">
        <v>1095</v>
      </c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</row>
    <row r="14" spans="1:16" x14ac:dyDescent="0.2">
      <c r="A14" s="7"/>
      <c r="B14" s="7" t="s">
        <v>92</v>
      </c>
      <c r="C14" s="7"/>
      <c r="D14" s="7"/>
      <c r="E14" s="7"/>
      <c r="F14" s="7"/>
      <c r="G14" s="7"/>
      <c r="H14" s="7"/>
      <c r="I14" s="7"/>
      <c r="J14" s="15">
        <v>290864.78000000003</v>
      </c>
      <c r="K14" s="7"/>
      <c r="L14" s="15">
        <v>51058.429999999993</v>
      </c>
      <c r="M14" s="7"/>
      <c r="N14" s="15">
        <v>100</v>
      </c>
      <c r="O14" s="15">
        <v>6.9693109526853734</v>
      </c>
      <c r="P14" s="7"/>
    </row>
    <row r="15" spans="1:16" x14ac:dyDescent="0.2">
      <c r="A15" s="7"/>
      <c r="B15" s="7" t="s">
        <v>1096</v>
      </c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</row>
    <row r="16" spans="1:16" x14ac:dyDescent="0.2">
      <c r="A16" s="16"/>
      <c r="B16" s="17" t="s">
        <v>1097</v>
      </c>
      <c r="C16" s="17" t="s">
        <v>1098</v>
      </c>
      <c r="D16" s="16" t="s">
        <v>584</v>
      </c>
      <c r="E16" s="17" t="s">
        <v>1009</v>
      </c>
      <c r="F16" s="17" t="s">
        <v>560</v>
      </c>
      <c r="G16" s="16" t="s">
        <v>120</v>
      </c>
      <c r="H16" s="16" t="s">
        <v>120</v>
      </c>
      <c r="I16" s="16" t="s">
        <v>1099</v>
      </c>
      <c r="J16" s="18">
        <v>382</v>
      </c>
      <c r="K16" s="18">
        <v>10771400</v>
      </c>
      <c r="L16" s="18">
        <v>1538.81</v>
      </c>
      <c r="M16" s="18">
        <v>10.68</v>
      </c>
      <c r="N16" s="18">
        <v>3.0138216157449422</v>
      </c>
      <c r="O16" s="18">
        <v>0.21004259996051147</v>
      </c>
      <c r="P16" s="17" t="s">
        <v>1100</v>
      </c>
    </row>
    <row r="17" spans="1:16" x14ac:dyDescent="0.2">
      <c r="A17" s="16"/>
      <c r="B17" s="17" t="s">
        <v>1101</v>
      </c>
      <c r="C17" s="17" t="s">
        <v>1102</v>
      </c>
      <c r="D17" s="16" t="s">
        <v>584</v>
      </c>
      <c r="E17" s="17" t="s">
        <v>1103</v>
      </c>
      <c r="F17" s="17" t="s">
        <v>1104</v>
      </c>
      <c r="G17" s="16" t="s">
        <v>120</v>
      </c>
      <c r="H17" s="16" t="s">
        <v>120</v>
      </c>
      <c r="I17" s="16" t="s">
        <v>50</v>
      </c>
      <c r="J17" s="18">
        <v>14828</v>
      </c>
      <c r="K17" s="18">
        <v>2035</v>
      </c>
      <c r="L17" s="18">
        <v>1292.67</v>
      </c>
      <c r="M17" s="18">
        <v>0.01</v>
      </c>
      <c r="N17" s="18">
        <v>2.531746471640433</v>
      </c>
      <c r="O17" s="18">
        <v>0.17644528414226215</v>
      </c>
      <c r="P17" s="17" t="s">
        <v>1105</v>
      </c>
    </row>
    <row r="18" spans="1:16" x14ac:dyDescent="0.2">
      <c r="A18" s="16"/>
      <c r="B18" s="17" t="s">
        <v>1106</v>
      </c>
      <c r="C18" s="17" t="s">
        <v>1107</v>
      </c>
      <c r="D18" s="16" t="s">
        <v>547</v>
      </c>
      <c r="E18" s="17" t="s">
        <v>1108</v>
      </c>
      <c r="F18" s="17" t="s">
        <v>560</v>
      </c>
      <c r="G18" s="16" t="s">
        <v>120</v>
      </c>
      <c r="H18" s="16" t="s">
        <v>120</v>
      </c>
      <c r="I18" s="16" t="s">
        <v>44</v>
      </c>
      <c r="J18" s="18">
        <v>2379</v>
      </c>
      <c r="K18" s="18">
        <v>113463</v>
      </c>
      <c r="L18" s="18">
        <v>10381.450000000001</v>
      </c>
      <c r="M18" s="18">
        <v>0.06</v>
      </c>
      <c r="N18" s="18">
        <v>20.33248965939611</v>
      </c>
      <c r="O18" s="18">
        <v>1.417034428785914</v>
      </c>
      <c r="P18" s="17" t="s">
        <v>1109</v>
      </c>
    </row>
    <row r="19" spans="1:16" x14ac:dyDescent="0.2">
      <c r="A19" s="16"/>
      <c r="B19" s="17" t="s">
        <v>1110</v>
      </c>
      <c r="C19" s="17" t="s">
        <v>1111</v>
      </c>
      <c r="D19" s="16" t="s">
        <v>547</v>
      </c>
      <c r="E19" s="17" t="s">
        <v>1112</v>
      </c>
      <c r="F19" s="17" t="s">
        <v>1104</v>
      </c>
      <c r="G19" s="16" t="s">
        <v>120</v>
      </c>
      <c r="H19" s="16" t="s">
        <v>120</v>
      </c>
      <c r="I19" s="16" t="s">
        <v>50</v>
      </c>
      <c r="J19" s="18">
        <v>23980</v>
      </c>
      <c r="K19" s="18">
        <v>1797</v>
      </c>
      <c r="L19" s="18">
        <v>1846.02</v>
      </c>
      <c r="M19" s="18">
        <v>0.22</v>
      </c>
      <c r="N19" s="18">
        <v>3.615504824570595</v>
      </c>
      <c r="O19" s="18">
        <v>0.25197577373366659</v>
      </c>
      <c r="P19" s="17" t="s">
        <v>1113</v>
      </c>
    </row>
    <row r="20" spans="1:16" x14ac:dyDescent="0.2">
      <c r="A20" s="16"/>
      <c r="B20" s="17" t="s">
        <v>1114</v>
      </c>
      <c r="C20" s="17" t="s">
        <v>1115</v>
      </c>
      <c r="D20" s="16" t="s">
        <v>547</v>
      </c>
      <c r="E20" s="17" t="s">
        <v>1116</v>
      </c>
      <c r="F20" s="17" t="s">
        <v>1104</v>
      </c>
      <c r="G20" s="16" t="s">
        <v>120</v>
      </c>
      <c r="H20" s="16" t="s">
        <v>120</v>
      </c>
      <c r="I20" s="16" t="s">
        <v>44</v>
      </c>
      <c r="J20" s="18">
        <v>3035</v>
      </c>
      <c r="K20" s="18">
        <v>10411.43</v>
      </c>
      <c r="L20" s="18">
        <v>1215.29</v>
      </c>
      <c r="M20" s="18">
        <v>0.05</v>
      </c>
      <c r="N20" s="18">
        <v>2.3801946123294431</v>
      </c>
      <c r="O20" s="18">
        <v>0.16588316381230303</v>
      </c>
      <c r="P20" s="17" t="s">
        <v>1117</v>
      </c>
    </row>
    <row r="21" spans="1:16" x14ac:dyDescent="0.2">
      <c r="A21" s="16"/>
      <c r="B21" s="17" t="s">
        <v>1118</v>
      </c>
      <c r="C21" s="17" t="s">
        <v>1119</v>
      </c>
      <c r="D21" s="16" t="s">
        <v>547</v>
      </c>
      <c r="E21" s="17" t="s">
        <v>1120</v>
      </c>
      <c r="F21" s="17" t="s">
        <v>1121</v>
      </c>
      <c r="G21" s="16" t="s">
        <v>120</v>
      </c>
      <c r="H21" s="16" t="s">
        <v>120</v>
      </c>
      <c r="I21" s="16" t="s">
        <v>44</v>
      </c>
      <c r="J21" s="18">
        <v>234</v>
      </c>
      <c r="K21" s="18">
        <v>1051589</v>
      </c>
      <c r="L21" s="18">
        <v>9463.92</v>
      </c>
      <c r="M21" s="18">
        <v>0.06</v>
      </c>
      <c r="N21" s="18">
        <v>18.53547004872653</v>
      </c>
      <c r="O21" s="18">
        <v>1.2917945442376149</v>
      </c>
      <c r="P21" s="17" t="s">
        <v>1122</v>
      </c>
    </row>
    <row r="22" spans="1:16" x14ac:dyDescent="0.2">
      <c r="A22" s="16"/>
      <c r="B22" s="17" t="s">
        <v>1123</v>
      </c>
      <c r="C22" s="17" t="s">
        <v>1124</v>
      </c>
      <c r="D22" s="16" t="s">
        <v>547</v>
      </c>
      <c r="E22" s="17" t="s">
        <v>1125</v>
      </c>
      <c r="F22" s="17" t="s">
        <v>1104</v>
      </c>
      <c r="G22" s="16" t="s">
        <v>120</v>
      </c>
      <c r="H22" s="16" t="s">
        <v>120</v>
      </c>
      <c r="I22" s="16" t="s">
        <v>46</v>
      </c>
      <c r="J22" s="18">
        <v>140300</v>
      </c>
      <c r="K22" s="18">
        <v>328.54</v>
      </c>
      <c r="L22" s="18">
        <v>2383.67</v>
      </c>
      <c r="M22" s="18">
        <v>4.6399999999999997</v>
      </c>
      <c r="N22" s="18">
        <v>4.6685140925798159</v>
      </c>
      <c r="O22" s="18">
        <v>0.32536326398182525</v>
      </c>
      <c r="P22" s="17" t="s">
        <v>1126</v>
      </c>
    </row>
    <row r="23" spans="1:16" x14ac:dyDescent="0.2">
      <c r="A23" s="16"/>
      <c r="B23" s="17" t="s">
        <v>1127</v>
      </c>
      <c r="C23" s="17" t="s">
        <v>1128</v>
      </c>
      <c r="D23" s="16" t="s">
        <v>547</v>
      </c>
      <c r="E23" s="17" t="s">
        <v>1125</v>
      </c>
      <c r="F23" s="17" t="s">
        <v>1104</v>
      </c>
      <c r="G23" s="16" t="s">
        <v>120</v>
      </c>
      <c r="H23" s="16" t="s">
        <v>120</v>
      </c>
      <c r="I23" s="16" t="s">
        <v>46</v>
      </c>
      <c r="J23" s="18">
        <v>28338</v>
      </c>
      <c r="K23" s="18">
        <v>1614.96</v>
      </c>
      <c r="L23" s="18">
        <v>2366.63</v>
      </c>
      <c r="M23" s="18">
        <v>1.23</v>
      </c>
      <c r="N23" s="18">
        <v>4.6351405634681688</v>
      </c>
      <c r="O23" s="18">
        <v>0.32303735896214958</v>
      </c>
      <c r="P23" s="17" t="s">
        <v>1129</v>
      </c>
    </row>
    <row r="24" spans="1:16" x14ac:dyDescent="0.2">
      <c r="A24" s="16"/>
      <c r="B24" s="17" t="s">
        <v>1130</v>
      </c>
      <c r="C24" s="17" t="s">
        <v>1131</v>
      </c>
      <c r="D24" s="16" t="s">
        <v>584</v>
      </c>
      <c r="E24" s="17" t="s">
        <v>1132</v>
      </c>
      <c r="F24" s="17" t="s">
        <v>1121</v>
      </c>
      <c r="G24" s="16" t="s">
        <v>120</v>
      </c>
      <c r="H24" s="16" t="s">
        <v>120</v>
      </c>
      <c r="I24" s="16" t="s">
        <v>44</v>
      </c>
      <c r="J24" s="18">
        <v>6330</v>
      </c>
      <c r="K24" s="18">
        <v>24991.95</v>
      </c>
      <c r="L24" s="18">
        <v>6084.33</v>
      </c>
      <c r="M24" s="18">
        <v>0.06</v>
      </c>
      <c r="N24" s="18">
        <v>11.916406360320913</v>
      </c>
      <c r="O24" s="18">
        <v>0.83049141363634171</v>
      </c>
      <c r="P24" s="17" t="s">
        <v>1133</v>
      </c>
    </row>
    <row r="25" spans="1:16" x14ac:dyDescent="0.2">
      <c r="A25" s="16"/>
      <c r="B25" s="17" t="s">
        <v>1134</v>
      </c>
      <c r="C25" s="17" t="s">
        <v>1135</v>
      </c>
      <c r="D25" s="16" t="s">
        <v>547</v>
      </c>
      <c r="E25" s="17" t="s">
        <v>1136</v>
      </c>
      <c r="F25" s="17" t="s">
        <v>1104</v>
      </c>
      <c r="G25" s="16" t="s">
        <v>120</v>
      </c>
      <c r="H25" s="16" t="s">
        <v>120</v>
      </c>
      <c r="I25" s="16" t="s">
        <v>1099</v>
      </c>
      <c r="J25" s="18">
        <v>7083.78</v>
      </c>
      <c r="K25" s="18">
        <v>1313402</v>
      </c>
      <c r="L25" s="18">
        <v>3479.45</v>
      </c>
      <c r="M25" s="18">
        <v>0.1</v>
      </c>
      <c r="N25" s="18">
        <v>6.8146435368263383</v>
      </c>
      <c r="O25" s="18">
        <v>0.4749336983985038</v>
      </c>
      <c r="P25" s="17" t="s">
        <v>1137</v>
      </c>
    </row>
    <row r="26" spans="1:16" x14ac:dyDescent="0.2">
      <c r="A26" s="16"/>
      <c r="B26" s="17" t="s">
        <v>1138</v>
      </c>
      <c r="C26" s="17" t="s">
        <v>1139</v>
      </c>
      <c r="D26" s="16" t="s">
        <v>547</v>
      </c>
      <c r="E26" s="17" t="s">
        <v>1140</v>
      </c>
      <c r="F26" s="17" t="s">
        <v>1121</v>
      </c>
      <c r="G26" s="16" t="s">
        <v>120</v>
      </c>
      <c r="H26" s="16" t="s">
        <v>120</v>
      </c>
      <c r="I26" s="16" t="s">
        <v>44</v>
      </c>
      <c r="J26" s="18">
        <v>1516</v>
      </c>
      <c r="K26" s="18">
        <v>30422</v>
      </c>
      <c r="L26" s="18">
        <v>1773.77</v>
      </c>
      <c r="M26" s="18">
        <v>0.01</v>
      </c>
      <c r="N26" s="18">
        <v>3.4740002777210353</v>
      </c>
      <c r="O26" s="18">
        <v>0.24211388185153235</v>
      </c>
      <c r="P26" s="17" t="s">
        <v>1141</v>
      </c>
    </row>
    <row r="27" spans="1:16" x14ac:dyDescent="0.2">
      <c r="A27" s="16"/>
      <c r="B27" s="17" t="s">
        <v>1142</v>
      </c>
      <c r="C27" s="17" t="s">
        <v>1143</v>
      </c>
      <c r="D27" s="16" t="s">
        <v>547</v>
      </c>
      <c r="E27" s="17" t="s">
        <v>1140</v>
      </c>
      <c r="F27" s="17" t="s">
        <v>1104</v>
      </c>
      <c r="G27" s="16" t="s">
        <v>120</v>
      </c>
      <c r="H27" s="16" t="s">
        <v>120</v>
      </c>
      <c r="I27" s="16" t="s">
        <v>1099</v>
      </c>
      <c r="J27" s="18">
        <v>1051</v>
      </c>
      <c r="K27" s="18">
        <v>775667</v>
      </c>
      <c r="L27" s="18">
        <v>304.88</v>
      </c>
      <c r="M27" s="18">
        <v>0</v>
      </c>
      <c r="N27" s="18">
        <v>0.59711980959853261</v>
      </c>
      <c r="O27" s="18">
        <v>4.1615136291004572E-2</v>
      </c>
      <c r="P27" s="17" t="s">
        <v>1144</v>
      </c>
    </row>
    <row r="28" spans="1:16" x14ac:dyDescent="0.2">
      <c r="A28" s="16"/>
      <c r="B28" s="17" t="s">
        <v>1145</v>
      </c>
      <c r="C28" s="17" t="s">
        <v>1146</v>
      </c>
      <c r="D28" s="16" t="s">
        <v>547</v>
      </c>
      <c r="E28" s="17" t="s">
        <v>1147</v>
      </c>
      <c r="F28" s="17" t="s">
        <v>973</v>
      </c>
      <c r="G28" s="16" t="s">
        <v>120</v>
      </c>
      <c r="H28" s="16" t="s">
        <v>120</v>
      </c>
      <c r="I28" s="16" t="s">
        <v>44</v>
      </c>
      <c r="J28" s="18">
        <v>36839</v>
      </c>
      <c r="K28" s="18">
        <v>1195</v>
      </c>
      <c r="L28" s="18">
        <v>1693.11</v>
      </c>
      <c r="M28" s="18">
        <v>0.01</v>
      </c>
      <c r="N28" s="18">
        <v>3.3160244057641419</v>
      </c>
      <c r="O28" s="18">
        <v>0.23110405210464033</v>
      </c>
      <c r="P28" s="17" t="s">
        <v>1148</v>
      </c>
    </row>
    <row r="29" spans="1:16" x14ac:dyDescent="0.2">
      <c r="A29" s="16"/>
      <c r="B29" s="17" t="s">
        <v>1149</v>
      </c>
      <c r="C29" s="17" t="s">
        <v>1150</v>
      </c>
      <c r="D29" s="16" t="s">
        <v>547</v>
      </c>
      <c r="E29" s="17" t="s">
        <v>1151</v>
      </c>
      <c r="F29" s="17" t="s">
        <v>1104</v>
      </c>
      <c r="G29" s="16" t="s">
        <v>120</v>
      </c>
      <c r="H29" s="16" t="s">
        <v>120</v>
      </c>
      <c r="I29" s="16" t="s">
        <v>44</v>
      </c>
      <c r="J29" s="18">
        <v>5730</v>
      </c>
      <c r="K29" s="18">
        <v>14910</v>
      </c>
      <c r="L29" s="18">
        <v>3285.8</v>
      </c>
      <c r="M29" s="18">
        <v>0.04</v>
      </c>
      <c r="N29" s="18">
        <v>6.4353721804607007</v>
      </c>
      <c r="O29" s="18">
        <v>0.44850109821891504</v>
      </c>
      <c r="P29" s="17" t="s">
        <v>1152</v>
      </c>
    </row>
    <row r="30" spans="1:16" x14ac:dyDescent="0.2">
      <c r="A30" s="16"/>
      <c r="B30" s="17" t="s">
        <v>1153</v>
      </c>
      <c r="C30" s="17" t="s">
        <v>1154</v>
      </c>
      <c r="D30" s="16" t="s">
        <v>547</v>
      </c>
      <c r="E30" s="17" t="s">
        <v>1155</v>
      </c>
      <c r="F30" s="17" t="s">
        <v>1121</v>
      </c>
      <c r="G30" s="16" t="s">
        <v>120</v>
      </c>
      <c r="H30" s="16" t="s">
        <v>120</v>
      </c>
      <c r="I30" s="16" t="s">
        <v>44</v>
      </c>
      <c r="J30" s="18">
        <v>18580</v>
      </c>
      <c r="K30" s="18">
        <v>4187.96</v>
      </c>
      <c r="L30" s="18">
        <v>2992.66</v>
      </c>
      <c r="M30" s="18">
        <v>0.03</v>
      </c>
      <c r="N30" s="18">
        <v>5.861245635637446</v>
      </c>
      <c r="O30" s="18">
        <v>0.4084884340482739</v>
      </c>
      <c r="P30" s="17" t="s">
        <v>1156</v>
      </c>
    </row>
    <row r="31" spans="1:16" x14ac:dyDescent="0.2">
      <c r="A31" s="16"/>
      <c r="B31" s="17" t="s">
        <v>1157</v>
      </c>
      <c r="C31" s="17" t="s">
        <v>1158</v>
      </c>
      <c r="D31" s="16" t="s">
        <v>547</v>
      </c>
      <c r="E31" s="17" t="s">
        <v>1159</v>
      </c>
      <c r="F31" s="17" t="s">
        <v>1104</v>
      </c>
      <c r="G31" s="16" t="s">
        <v>120</v>
      </c>
      <c r="H31" s="16" t="s">
        <v>120</v>
      </c>
      <c r="I31" s="16" t="s">
        <v>44</v>
      </c>
      <c r="J31" s="18">
        <v>259</v>
      </c>
      <c r="K31" s="18">
        <v>95970</v>
      </c>
      <c r="L31" s="18">
        <v>955.97</v>
      </c>
      <c r="M31" s="18">
        <v>0.06</v>
      </c>
      <c r="N31" s="18">
        <v>1.8723059052148687</v>
      </c>
      <c r="O31" s="18">
        <v>0.13048682051991486</v>
      </c>
      <c r="P31" s="17" t="s">
        <v>1160</v>
      </c>
    </row>
    <row r="32" spans="1:16" x14ac:dyDescent="0.2">
      <c r="A32" s="13"/>
      <c r="B32" s="19" t="s">
        <v>95</v>
      </c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</row>
    <row r="33" spans="1:16" x14ac:dyDescent="0.2">
      <c r="A33" s="13"/>
      <c r="B33" s="19" t="s">
        <v>155</v>
      </c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</row>
    <row r="34" spans="1:16" x14ac:dyDescent="0.2">
      <c r="A34" s="3" t="s">
        <v>626</v>
      </c>
      <c r="B34" s="3" t="s">
        <v>55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0"/>
  <sheetViews>
    <sheetView rightToLeft="1" zoomScaleNormal="100" workbookViewId="0">
      <selection sqref="A1:XFD1048576"/>
    </sheetView>
  </sheetViews>
  <sheetFormatPr defaultRowHeight="12.75" x14ac:dyDescent="0.2"/>
  <cols>
    <col min="1" max="1" width="2" style="1"/>
    <col min="2" max="2" width="34" style="1"/>
    <col min="3" max="4" width="11" style="1"/>
    <col min="5" max="5" width="15" style="1"/>
    <col min="6" max="6" width="10" style="1"/>
    <col min="7" max="7" width="11" style="1"/>
    <col min="8" max="8" width="8" style="1"/>
    <col min="9" max="9" width="10" style="1"/>
    <col min="10" max="10" width="22" style="1"/>
    <col min="11" max="11" width="24" style="1"/>
    <col min="12" max="12" width="23" style="1"/>
    <col min="13" max="13" width="2" style="1"/>
  </cols>
  <sheetData>
    <row r="2" spans="1:13" x14ac:dyDescent="0.2">
      <c r="B2" s="2" t="s">
        <v>0</v>
      </c>
    </row>
    <row r="3" spans="1:13" x14ac:dyDescent="0.2">
      <c r="B3" s="3" t="s">
        <v>1</v>
      </c>
    </row>
    <row r="4" spans="1:13" x14ac:dyDescent="0.2">
      <c r="B4" s="3" t="s">
        <v>2</v>
      </c>
    </row>
    <row r="5" spans="1:13" x14ac:dyDescent="0.2">
      <c r="B5" s="3" t="s">
        <v>3</v>
      </c>
    </row>
    <row r="6" spans="1:13" x14ac:dyDescent="0.2">
      <c r="A6" s="4"/>
      <c r="B6" s="12" t="s">
        <v>96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</row>
    <row r="7" spans="1:13" x14ac:dyDescent="0.2">
      <c r="A7" s="4"/>
      <c r="B7" s="12" t="s">
        <v>1161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</row>
    <row r="8" spans="1:13" x14ac:dyDescent="0.2">
      <c r="A8" s="4"/>
      <c r="B8" s="4" t="s">
        <v>168</v>
      </c>
      <c r="C8" s="4" t="s">
        <v>58</v>
      </c>
      <c r="D8" s="4" t="s">
        <v>98</v>
      </c>
      <c r="E8" s="4" t="s">
        <v>158</v>
      </c>
      <c r="F8" s="4" t="s">
        <v>62</v>
      </c>
      <c r="G8" s="4" t="s">
        <v>101</v>
      </c>
      <c r="H8" s="4" t="s">
        <v>102</v>
      </c>
      <c r="I8" s="4" t="s">
        <v>65</v>
      </c>
      <c r="J8" s="4" t="s">
        <v>103</v>
      </c>
      <c r="K8" s="4" t="s">
        <v>66</v>
      </c>
      <c r="L8" s="4" t="s">
        <v>104</v>
      </c>
      <c r="M8" s="4"/>
    </row>
    <row r="9" spans="1:13" x14ac:dyDescent="0.2">
      <c r="A9" s="4"/>
      <c r="B9" s="4"/>
      <c r="C9" s="4"/>
      <c r="D9" s="4"/>
      <c r="E9" s="4"/>
      <c r="F9" s="4"/>
      <c r="G9" s="4" t="s">
        <v>106</v>
      </c>
      <c r="H9" s="4" t="s">
        <v>107</v>
      </c>
      <c r="I9" s="4" t="s">
        <v>7</v>
      </c>
      <c r="J9" s="4" t="s">
        <v>8</v>
      </c>
      <c r="K9" s="4" t="s">
        <v>8</v>
      </c>
      <c r="L9" s="4" t="s">
        <v>8</v>
      </c>
      <c r="M9" s="4"/>
    </row>
    <row r="10" spans="1:13" x14ac:dyDescent="0.2">
      <c r="A10" s="4"/>
      <c r="B10" s="4"/>
      <c r="C10" s="12" t="s">
        <v>9</v>
      </c>
      <c r="D10" s="12" t="s">
        <v>10</v>
      </c>
      <c r="E10" s="12" t="s">
        <v>67</v>
      </c>
      <c r="F10" s="12" t="s">
        <v>68</v>
      </c>
      <c r="G10" s="12" t="s">
        <v>69</v>
      </c>
      <c r="H10" s="12" t="s">
        <v>70</v>
      </c>
      <c r="I10" s="12" t="s">
        <v>71</v>
      </c>
      <c r="J10" s="12" t="s">
        <v>72</v>
      </c>
      <c r="K10" s="12" t="s">
        <v>73</v>
      </c>
      <c r="L10" s="12" t="s">
        <v>108</v>
      </c>
      <c r="M10" s="4"/>
    </row>
    <row r="11" spans="1:13" x14ac:dyDescent="0.2">
      <c r="A11" s="13"/>
      <c r="B11" s="13" t="s">
        <v>1162</v>
      </c>
      <c r="C11" s="13"/>
      <c r="D11" s="13"/>
      <c r="E11" s="13"/>
      <c r="F11" s="13"/>
      <c r="G11" s="14">
        <v>14427.67</v>
      </c>
      <c r="H11" s="13"/>
      <c r="I11" s="14">
        <v>15.26</v>
      </c>
      <c r="J11" s="13"/>
      <c r="K11" s="14">
        <v>100</v>
      </c>
      <c r="L11" s="14">
        <v>2.0829407629255107E-3</v>
      </c>
      <c r="M11" s="13"/>
    </row>
    <row r="12" spans="1:13" x14ac:dyDescent="0.2">
      <c r="A12" s="7"/>
      <c r="B12" s="7" t="s">
        <v>75</v>
      </c>
      <c r="C12" s="7"/>
      <c r="D12" s="7"/>
      <c r="E12" s="7"/>
      <c r="F12" s="7"/>
      <c r="G12" s="15">
        <v>14427.67</v>
      </c>
      <c r="H12" s="7"/>
      <c r="I12" s="15">
        <v>15.26</v>
      </c>
      <c r="J12" s="7"/>
      <c r="K12" s="15">
        <v>100</v>
      </c>
      <c r="L12" s="15">
        <v>2.0829407629255107E-3</v>
      </c>
      <c r="M12" s="7"/>
    </row>
    <row r="13" spans="1:13" x14ac:dyDescent="0.2">
      <c r="A13" s="7"/>
      <c r="B13" s="7" t="s">
        <v>1163</v>
      </c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</row>
    <row r="14" spans="1:13" x14ac:dyDescent="0.2">
      <c r="A14" s="16"/>
      <c r="B14" s="16" t="s">
        <v>1164</v>
      </c>
      <c r="C14" s="17" t="s">
        <v>1165</v>
      </c>
      <c r="D14" s="17" t="s">
        <v>118</v>
      </c>
      <c r="E14" s="16" t="s">
        <v>200</v>
      </c>
      <c r="F14" s="16" t="s">
        <v>81</v>
      </c>
      <c r="G14" s="18">
        <v>14427.6</v>
      </c>
      <c r="H14" s="18">
        <v>105.8</v>
      </c>
      <c r="I14" s="18">
        <v>15.26</v>
      </c>
      <c r="J14" s="18">
        <v>0.44</v>
      </c>
      <c r="K14" s="18">
        <v>100</v>
      </c>
      <c r="L14" s="18">
        <v>2.0829407629255107E-3</v>
      </c>
      <c r="M14" s="16"/>
    </row>
    <row r="15" spans="1:13" x14ac:dyDescent="0.2">
      <c r="A15" s="16"/>
      <c r="B15" s="16" t="s">
        <v>1166</v>
      </c>
      <c r="C15" s="17" t="s">
        <v>1167</v>
      </c>
      <c r="D15" s="17" t="s">
        <v>118</v>
      </c>
      <c r="E15" s="16" t="s">
        <v>317</v>
      </c>
      <c r="F15" s="16" t="s">
        <v>81</v>
      </c>
      <c r="G15" s="18">
        <v>7.0000000000000007E-2</v>
      </c>
      <c r="H15" s="18">
        <v>1</v>
      </c>
      <c r="I15" s="18">
        <v>0</v>
      </c>
      <c r="J15" s="18">
        <v>0</v>
      </c>
      <c r="K15" s="18">
        <v>0</v>
      </c>
      <c r="L15" s="18">
        <v>0</v>
      </c>
      <c r="M15" s="16"/>
    </row>
    <row r="16" spans="1:13" x14ac:dyDescent="0.2">
      <c r="A16" s="7"/>
      <c r="B16" s="7" t="s">
        <v>92</v>
      </c>
      <c r="C16" s="7"/>
      <c r="D16" s="7"/>
      <c r="E16" s="7"/>
      <c r="F16" s="7"/>
      <c r="G16" s="15">
        <v>0</v>
      </c>
      <c r="H16" s="7"/>
      <c r="I16" s="15">
        <v>0</v>
      </c>
      <c r="J16" s="7"/>
      <c r="K16" s="15">
        <v>0</v>
      </c>
      <c r="L16" s="15">
        <v>0</v>
      </c>
      <c r="M16" s="7"/>
    </row>
    <row r="17" spans="1:13" x14ac:dyDescent="0.2">
      <c r="A17" s="7"/>
      <c r="B17" s="7" t="s">
        <v>1168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</row>
    <row r="18" spans="1:13" x14ac:dyDescent="0.2">
      <c r="A18" s="13"/>
      <c r="B18" s="19" t="s">
        <v>95</v>
      </c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</row>
    <row r="19" spans="1:13" x14ac:dyDescent="0.2">
      <c r="A19" s="13"/>
      <c r="B19" s="19" t="s">
        <v>155</v>
      </c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</row>
    <row r="20" spans="1:13" x14ac:dyDescent="0.2">
      <c r="A20" s="3" t="s">
        <v>626</v>
      </c>
      <c r="B20" s="3" t="s">
        <v>55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30</vt:i4>
      </vt:variant>
    </vt:vector>
  </HeadingPairs>
  <TitlesOfParts>
    <vt:vector size="30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 - תעודות התחייבות ממשלת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0822 - שי מסנברג</dc:creator>
  <cp:lastModifiedBy>קובי פסי</cp:lastModifiedBy>
  <cp:lastPrinted>2016-07-17T07:16:30Z</cp:lastPrinted>
  <dcterms:created xsi:type="dcterms:W3CDTF">2016-07-11T08:42:48Z</dcterms:created>
  <dcterms:modified xsi:type="dcterms:W3CDTF">2016-08-15T05:55:00Z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he-IL</dc:language>
  <cp:revision>0</cp:revision>
</cp:coreProperties>
</file>