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פועלים\סופי לאתר\"/>
    </mc:Choice>
  </mc:AlternateContent>
  <bookViews>
    <workbookView xWindow="0" yWindow="0" windowWidth="16380" windowHeight="8190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33" i="1" l="1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M27" i="23"/>
  <c r="K27" i="23"/>
  <c r="O27" i="23" l="1"/>
  <c r="M26" i="23"/>
  <c r="O26" i="23" l="1"/>
  <c r="M11" i="23"/>
  <c r="N11" i="23" l="1"/>
  <c r="O11" i="23"/>
  <c r="M10" i="23"/>
  <c r="C34" i="1" l="1"/>
  <c r="N15" i="23"/>
  <c r="N19" i="23"/>
  <c r="N23" i="23"/>
  <c r="N12" i="23"/>
  <c r="N16" i="23"/>
  <c r="N20" i="23"/>
  <c r="N24" i="23"/>
  <c r="N13" i="23"/>
  <c r="N17" i="23"/>
  <c r="N21" i="23"/>
  <c r="N25" i="23"/>
  <c r="O10" i="23"/>
  <c r="N14" i="23"/>
  <c r="N18" i="23"/>
  <c r="N22" i="23"/>
  <c r="N10" i="23"/>
  <c r="N27" i="23"/>
  <c r="N26" i="23"/>
</calcChain>
</file>

<file path=xl/sharedStrings.xml><?xml version="1.0" encoding="utf-8"?>
<sst xmlns="http://schemas.openxmlformats.org/spreadsheetml/2006/main" count="5280" uniqueCount="1704">
  <si>
    <r>
      <rPr>
        <b/>
        <sz val="10"/>
        <rFont val="Tahoma"/>
        <family val="2"/>
        <charset val="177"/>
      </rPr>
      <t>מנורה מבטחים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</si>
  <si>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t>מנורה גמל אמיר כללי</t>
  </si>
  <si>
    <t>260</t>
  </si>
  <si>
    <t>2016-06-30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</si>
  <si>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</si>
  <si>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</si>
  <si>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</si>
  <si>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</si>
  <si>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</si>
  <si>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</si>
  <si>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</si>
  <si>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</si>
  <si>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</si>
  <si>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</si>
  <si>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</si>
  <si>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</si>
  <si>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</si>
  <si>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</si>
  <si>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</si>
  <si>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</si>
  <si>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</si>
  <si>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</si>
  <si>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</si>
  <si>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</si>
  <si>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</si>
  <si>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</si>
  <si>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</si>
  <si>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</si>
  <si>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</si>
  <si>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</si>
  <si>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</si>
  <si>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</si>
  <si>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</si>
  <si>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</si>
  <si>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</si>
  <si>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</si>
  <si>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</si>
  <si>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</si>
  <si>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</si>
  <si>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</si>
  <si>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</si>
  <si>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</si>
  <si>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</si>
  <si>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</si>
  <si>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</si>
  <si>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3.846</t>
  </si>
  <si>
    <t>לירה שטרלינג</t>
  </si>
  <si>
    <t>5.1713</t>
  </si>
  <si>
    <t>אירו</t>
  </si>
  <si>
    <t>4.2839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</si>
  <si>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</si>
  <si>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3.7398</t>
  </si>
  <si>
    <t>11:07:35</t>
  </si>
  <si>
    <t>2016-07-11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</si>
  <si>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</si>
  <si>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</si>
  <si>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</si>
  <si>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</si>
  <si>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</si>
  <si>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</si>
  <si>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</si>
  <si>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</si>
  <si>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</si>
  <si>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</si>
  <si>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</si>
  <si>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</si>
  <si>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</si>
  <si>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</si>
  <si>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</si>
  <si>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</si>
  <si>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</si>
  <si>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</si>
  <si>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</si>
  <si>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</si>
  <si>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</si>
  <si>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</si>
  <si>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662</t>
  </si>
  <si>
    <t>AA+</t>
  </si>
  <si>
    <t>מעלות</t>
  </si>
  <si>
    <t>שקל חדש</t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</si>
  <si>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</si>
  <si>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</rPr>
      <t>T</t>
    </r>
    <r>
      <rPr>
        <sz val="8"/>
        <rFont val="Tahoma"/>
        <family val="2"/>
        <charset val="177"/>
      </rPr>
      <t>מט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</si>
  <si>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</si>
  <si>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</si>
  <si>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</si>
  <si>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</si>
  <si>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</si>
  <si>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</si>
  <si>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</si>
  <si>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</si>
  <si>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</si>
  <si>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</si>
  <si>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</si>
  <si>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</si>
  <si>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</si>
  <si>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</si>
  <si>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</si>
  <si>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</si>
  <si>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</si>
  <si>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</si>
  <si>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</si>
  <si>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</si>
  <si>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</si>
  <si>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</si>
  <si>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</si>
  <si>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</si>
  <si>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</si>
  <si>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</si>
  <si>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</si>
  <si>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</si>
  <si>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</si>
  <si>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</si>
  <si>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</si>
  <si>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0923</t>
    </r>
  </si>
  <si>
    <t>1128081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</si>
  <si>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</si>
  <si>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</si>
  <si>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</si>
  <si>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0922</t>
    </r>
  </si>
  <si>
    <t>1124056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</si>
  <si>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</si>
  <si>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</si>
  <si>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</si>
  <si>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</si>
  <si>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</si>
  <si>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</si>
  <si>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</si>
  <si>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</si>
  <si>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</si>
  <si>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0120</t>
    </r>
  </si>
  <si>
    <t>1115773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</si>
  <si>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0122</t>
    </r>
  </si>
  <si>
    <t>1123272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</si>
  <si>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</si>
  <si>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</si>
  <si>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</si>
  <si>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</si>
  <si>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</si>
  <si>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</si>
  <si>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</si>
  <si>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</si>
  <si>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</si>
  <si>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</si>
  <si>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</si>
  <si>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</si>
  <si>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</si>
  <si>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</si>
  <si>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</si>
  <si>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</si>
  <si>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</si>
  <si>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</si>
  <si>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</si>
  <si>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</si>
  <si>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177</t>
    </r>
  </si>
  <si>
    <t>6040315</t>
  </si>
  <si>
    <t>604</t>
  </si>
  <si>
    <t>בנקים</t>
  </si>
  <si>
    <t>AAA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</si>
  <si>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39</t>
    </r>
  </si>
  <si>
    <t>2310159</t>
  </si>
  <si>
    <t>231</t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</si>
  <si>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</si>
  <si>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</si>
  <si>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</si>
  <si>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t>לאומי התחייבות נדחה יד</t>
  </si>
  <si>
    <t>6040299</t>
  </si>
  <si>
    <t>עזריאלי אגח ב</t>
  </si>
  <si>
    <t>1134436</t>
  </si>
  <si>
    <t>1420</t>
  </si>
  <si>
    <t>נדלן ובינוי</t>
  </si>
  <si>
    <t>עזריאלי אגח ג</t>
  </si>
  <si>
    <t>1136324</t>
  </si>
  <si>
    <t>רכבת ישראל אגח ב</t>
  </si>
  <si>
    <t>1134998</t>
  </si>
  <si>
    <t>1641</t>
  </si>
  <si>
    <t>מסחר ושרותים</t>
  </si>
  <si>
    <t>ארפורט אגח ה</t>
  </si>
  <si>
    <t>1133487</t>
  </si>
  <si>
    <t>1300</t>
  </si>
  <si>
    <t>AA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</si>
  <si>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</si>
  <si>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</si>
  <si>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</si>
  <si>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r>
      <rPr>
        <sz val="8"/>
        <rFont val="Tahoma"/>
        <family val="2"/>
        <charset val="177"/>
      </rPr>
      <t>כללביט מימון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2021.6.1</t>
    </r>
  </si>
  <si>
    <t>1097138</t>
  </si>
  <si>
    <t>1324</t>
  </si>
  <si>
    <t>ביטוח</t>
  </si>
  <si>
    <r>
      <rPr>
        <sz val="8"/>
        <rFont val="Tahoma"/>
        <family val="2"/>
        <charset val="177"/>
      </rPr>
      <t>לאומי שה נדחה</t>
    </r>
    <r>
      <rPr>
        <sz val="8"/>
        <rFont val="Tahoma"/>
        <family val="2"/>
        <charset val="177"/>
      </rPr>
      <t>300</t>
    </r>
  </si>
  <si>
    <t>6040257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</si>
  <si>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</si>
  <si>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</si>
  <si>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</si>
  <si>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ד</t>
    </r>
  </si>
  <si>
    <t>1129899</t>
  </si>
  <si>
    <t>1357</t>
  </si>
  <si>
    <t>AA-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</si>
  <si>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</rPr>
      <t>1</t>
    </r>
    <r>
      <rPr>
        <sz val="8"/>
        <rFont val="Tahoma"/>
        <family val="2"/>
      </rPr>
      <t>אגח ג</t>
    </r>
  </si>
  <si>
    <t>1120021</t>
  </si>
  <si>
    <t>אדמה אגח ב</t>
  </si>
  <si>
    <t>1110915</t>
  </si>
  <si>
    <t>1063</t>
  </si>
  <si>
    <t>תעשייה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</si>
  <si>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פדיון לקבל</t>
    </r>
  </si>
  <si>
    <t>10973850</t>
  </si>
  <si>
    <t>1328</t>
  </si>
  <si>
    <t>אמות אגח ב</t>
  </si>
  <si>
    <t>1126630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</si>
  <si>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</si>
  <si>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</si>
  <si>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2019.7.5</t>
    </r>
  </si>
  <si>
    <t>1097385</t>
  </si>
  <si>
    <t>גזית גלוב אגח יא</t>
  </si>
  <si>
    <t>1260546</t>
  </si>
  <si>
    <t>126</t>
  </si>
  <si>
    <t>גזית גלוב אגח י</t>
  </si>
  <si>
    <t>1260488</t>
  </si>
  <si>
    <r>
      <rPr>
        <sz val="8"/>
        <rFont val="Tahoma"/>
        <family val="2"/>
        <charset val="177"/>
      </rPr>
      <t>גזית גלוב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2021.3.31</t>
    </r>
  </si>
  <si>
    <t>1260397</t>
  </si>
  <si>
    <t>דקסיה ישראל הנפקות אגח ז</t>
  </si>
  <si>
    <t>1119825</t>
  </si>
  <si>
    <t>1291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</si>
  <si>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דקסיה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</si>
  <si>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1095066</t>
  </si>
  <si>
    <r>
      <rPr>
        <sz val="8"/>
        <rFont val="Tahoma"/>
        <family val="2"/>
        <charset val="177"/>
      </rPr>
      <t>פניקס אגח</t>
    </r>
    <r>
      <rPr>
        <sz val="8"/>
        <rFont val="Tahoma"/>
        <family val="2"/>
        <charset val="177"/>
      </rPr>
      <t>2</t>
    </r>
  </si>
  <si>
    <t>7670177</t>
  </si>
  <si>
    <t>767</t>
  </si>
  <si>
    <t>Aa3</t>
  </si>
  <si>
    <t>מידרוג</t>
  </si>
  <si>
    <t>פניקס הון התחייבות ה</t>
  </si>
  <si>
    <t>1135417</t>
  </si>
  <si>
    <t>1527</t>
  </si>
  <si>
    <t>הראל הנפקות אגח ו</t>
  </si>
  <si>
    <t>1126069</t>
  </si>
  <si>
    <t>1175</t>
  </si>
  <si>
    <t>הראל הנפקות אגח ז</t>
  </si>
  <si>
    <t>1126077</t>
  </si>
  <si>
    <t>הראל הנפקות אגח י</t>
  </si>
  <si>
    <t>1134048</t>
  </si>
  <si>
    <t>1367</t>
  </si>
  <si>
    <t>הראל הנפקות אגח ט</t>
  </si>
  <si>
    <t>1134030</t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</si>
  <si>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</si>
  <si>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32301740</t>
  </si>
  <si>
    <t>323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</si>
  <si>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</si>
  <si>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32301660</t>
  </si>
  <si>
    <t>מליסרון אגח ט</t>
  </si>
  <si>
    <t>3230174</t>
  </si>
  <si>
    <t>מליסרון אגח ח</t>
  </si>
  <si>
    <t>3230166</t>
  </si>
  <si>
    <t>מליסרון אגח ז</t>
  </si>
  <si>
    <t>3230141</t>
  </si>
  <si>
    <t>מליסרון אגח יג</t>
  </si>
  <si>
    <t>3230224</t>
  </si>
  <si>
    <t>אגוד הנפקות התח יט</t>
  </si>
  <si>
    <t>1124080</t>
  </si>
  <si>
    <t>1239</t>
  </si>
  <si>
    <t>A1</t>
  </si>
  <si>
    <t>אלקטרה אגח ג</t>
  </si>
  <si>
    <t>7390131</t>
  </si>
  <si>
    <t>739</t>
  </si>
  <si>
    <t>השקעה ואחזקות</t>
  </si>
  <si>
    <t>ביג אגח ג</t>
  </si>
  <si>
    <t>1106947</t>
  </si>
  <si>
    <t>1327</t>
  </si>
  <si>
    <t>בינל הנפק התחייבות כב</t>
  </si>
  <si>
    <t>1138585</t>
  </si>
  <si>
    <t>1153</t>
  </si>
  <si>
    <t>A+</t>
  </si>
  <si>
    <r>
      <rPr>
        <sz val="8"/>
        <rFont val="Tahoma"/>
        <family val="2"/>
        <charset val="177"/>
      </rPr>
      <t>דיסק מנ שה נד</t>
    </r>
    <r>
      <rPr>
        <sz val="8"/>
        <rFont val="Tahoma"/>
        <family val="2"/>
        <charset val="177"/>
      </rPr>
      <t>1</t>
    </r>
  </si>
  <si>
    <t>7480098</t>
  </si>
  <si>
    <t>748</t>
  </si>
  <si>
    <t>ירושלים הנפקות אגח ט</t>
  </si>
  <si>
    <t>1127422</t>
  </si>
  <si>
    <t>1248</t>
  </si>
  <si>
    <t>ישרס אגח יב</t>
  </si>
  <si>
    <t>6130173</t>
  </si>
  <si>
    <t>613</t>
  </si>
  <si>
    <t>מיטב דש אגח ג</t>
  </si>
  <si>
    <t>1121763</t>
  </si>
  <si>
    <t>1064</t>
  </si>
  <si>
    <t>נכסים ובנין אגח ו</t>
  </si>
  <si>
    <t>6990188</t>
  </si>
  <si>
    <t>699</t>
  </si>
  <si>
    <t>סלקום אגח ח</t>
  </si>
  <si>
    <t>1132828</t>
  </si>
  <si>
    <t>2066</t>
  </si>
  <si>
    <t>סלקום אגח ו</t>
  </si>
  <si>
    <t>1125996</t>
  </si>
  <si>
    <t>פרטנר אגח ג</t>
  </si>
  <si>
    <t>1118827</t>
  </si>
  <si>
    <t>2095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</si>
  <si>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</si>
  <si>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</si>
  <si>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1068</t>
  </si>
  <si>
    <t>אלרוב נדלן אגח ב</t>
  </si>
  <si>
    <t>3870094</t>
  </si>
  <si>
    <t>387</t>
  </si>
  <si>
    <t>A2</t>
  </si>
  <si>
    <t>אשטרום קב אגח א</t>
  </si>
  <si>
    <t>1132323</t>
  </si>
  <si>
    <t>1618</t>
  </si>
  <si>
    <t>A</t>
  </si>
  <si>
    <t>דלק קבוצה אגח יח</t>
  </si>
  <si>
    <t>1115823</t>
  </si>
  <si>
    <t>1095</t>
  </si>
  <si>
    <r>
      <rPr>
        <sz val="8"/>
        <rFont val="Tahoma"/>
        <family val="2"/>
        <charset val="177"/>
      </rPr>
      <t>קב דלק אגח כב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2021.12.31</t>
    </r>
  </si>
  <si>
    <t>1106046</t>
  </si>
  <si>
    <r>
      <rPr>
        <sz val="8"/>
        <rFont val="Tahoma"/>
        <family val="2"/>
        <charset val="177"/>
      </rPr>
      <t>נכסים ובנין אגח ד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</si>
  <si>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6990154</t>
  </si>
  <si>
    <t>שופרסל אגח ד</t>
  </si>
  <si>
    <t>7770191</t>
  </si>
  <si>
    <t>777</t>
  </si>
  <si>
    <t>שופרסל אגח ו</t>
  </si>
  <si>
    <t>7770217</t>
  </si>
  <si>
    <t>שלמה החזקות אגח יא</t>
  </si>
  <si>
    <t>1410224</t>
  </si>
  <si>
    <t>141</t>
  </si>
  <si>
    <t>אדגר השקעות אגח ז</t>
  </si>
  <si>
    <t>1820158</t>
  </si>
  <si>
    <t>182</t>
  </si>
  <si>
    <t>A3</t>
  </si>
  <si>
    <t>אלבר אגח יג</t>
  </si>
  <si>
    <t>1127588</t>
  </si>
  <si>
    <t>1382</t>
  </si>
  <si>
    <t>אפריקה נכסים אגח ה</t>
  </si>
  <si>
    <t>1122233</t>
  </si>
  <si>
    <t>1172</t>
  </si>
  <si>
    <r>
      <rPr>
        <sz val="8"/>
        <rFont val="Tahoma"/>
        <family val="2"/>
        <charset val="177"/>
      </rPr>
      <t>אשדר אגח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2020.5.31</t>
    </r>
  </si>
  <si>
    <t>1104330</t>
  </si>
  <si>
    <t>1448</t>
  </si>
  <si>
    <r>
      <rPr>
        <sz val="8"/>
        <rFont val="Tahoma"/>
        <family val="2"/>
        <charset val="177"/>
      </rPr>
      <t>טלדור מערכות אגח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2017.3.27</t>
    </r>
  </si>
  <si>
    <t>4770145</t>
  </si>
  <si>
    <t>477</t>
  </si>
  <si>
    <t>טכנולוגיה</t>
  </si>
  <si>
    <t>A-</t>
  </si>
  <si>
    <r>
      <rPr>
        <sz val="8"/>
        <rFont val="Tahoma"/>
        <family val="2"/>
        <charset val="177"/>
      </rPr>
      <t>הכשרת הישוב אגח</t>
    </r>
    <r>
      <rPr>
        <sz val="8"/>
        <rFont val="Tahoma"/>
        <family val="2"/>
      </rPr>
      <t>12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2017.9.8</t>
    </r>
  </si>
  <si>
    <t>6120117</t>
  </si>
  <si>
    <t>612</t>
  </si>
  <si>
    <t>BBB+</t>
  </si>
  <si>
    <r>
      <rPr>
        <sz val="8"/>
        <rFont val="Tahoma"/>
        <family val="2"/>
        <charset val="177"/>
      </rPr>
      <t>הכשרת הישוב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13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2018.5.2</t>
    </r>
  </si>
  <si>
    <t>6120125</t>
  </si>
  <si>
    <t>מבני תעש אגח יד</t>
  </si>
  <si>
    <t>2260412</t>
  </si>
  <si>
    <t>226</t>
  </si>
  <si>
    <t>BBB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</si>
  <si>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מבני תעשיה אג</t>
    </r>
    <r>
      <rPr>
        <sz val="8"/>
        <rFont val="Tahoma"/>
        <family val="2"/>
      </rPr>
      <t>"</t>
    </r>
    <r>
      <rPr>
        <sz val="8"/>
        <rFont val="Tahoma"/>
        <family val="2"/>
      </rPr>
      <t>ח ח</t>
    </r>
  </si>
  <si>
    <t>2260131</t>
  </si>
  <si>
    <r>
      <rPr>
        <sz val="8"/>
        <rFont val="Tahoma"/>
        <family val="2"/>
        <charset val="177"/>
      </rPr>
      <t>דיסקונט השק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2025.12.31</t>
    </r>
  </si>
  <si>
    <t>6390207</t>
  </si>
  <si>
    <t>639</t>
  </si>
  <si>
    <t>BBB-</t>
  </si>
  <si>
    <r>
      <rPr>
        <sz val="8"/>
        <rFont val="Tahoma"/>
        <family val="2"/>
        <charset val="177"/>
      </rPr>
      <t>דיסקונט השק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ח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2019.06.28</t>
    </r>
  </si>
  <si>
    <t>6390223</t>
  </si>
  <si>
    <t>פלאזה סנטרס אגח א</t>
  </si>
  <si>
    <t>1109495</t>
  </si>
  <si>
    <t>1476</t>
  </si>
  <si>
    <t>פלאזה סנטרס אגח ב</t>
  </si>
  <si>
    <t>1109503</t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</si>
  <si>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</si>
  <si>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11095030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</si>
  <si>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</si>
  <si>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11094950</t>
  </si>
  <si>
    <t>קרדן אןוי אגח ב</t>
  </si>
  <si>
    <t>1113034</t>
  </si>
  <si>
    <t>1154</t>
  </si>
  <si>
    <t>B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</si>
  <si>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לפתוח אג</t>
    </r>
    <r>
      <rPr>
        <sz val="8"/>
        <rFont val="Tahoma"/>
        <family val="2"/>
      </rPr>
      <t>"</t>
    </r>
    <r>
      <rPr>
        <sz val="8"/>
        <rFont val="Tahoma"/>
        <family val="2"/>
      </rPr>
      <t>ח ז</t>
    </r>
  </si>
  <si>
    <t>7980121</t>
  </si>
  <si>
    <t>798</t>
  </si>
  <si>
    <t>CCC</t>
  </si>
  <si>
    <t>אפריקה אגח כז</t>
  </si>
  <si>
    <t>6110431</t>
  </si>
  <si>
    <t>611</t>
  </si>
  <si>
    <t>Ca</t>
  </si>
  <si>
    <t>אפריקה אגח כו</t>
  </si>
  <si>
    <t>6110365</t>
  </si>
  <si>
    <t>אלביט הד אגח ט</t>
  </si>
  <si>
    <t>1131275</t>
  </si>
  <si>
    <t>1039</t>
  </si>
  <si>
    <t>אלביט הד אגח ח</t>
  </si>
  <si>
    <t>1131267</t>
  </si>
  <si>
    <t>אלרן נדלן אגח ג</t>
  </si>
  <si>
    <t>1124650</t>
  </si>
  <si>
    <t>1377</t>
  </si>
  <si>
    <t>אנגל משאב אגח ו</t>
  </si>
  <si>
    <t>7710155</t>
  </si>
  <si>
    <t>771</t>
  </si>
  <si>
    <t>אנגל משא אגח ז</t>
  </si>
  <si>
    <t>7710163</t>
  </si>
  <si>
    <t>גמול השקעות אגח ב</t>
  </si>
  <si>
    <t>1116755</t>
  </si>
  <si>
    <t>1134</t>
  </si>
  <si>
    <t>דלק אנרגיה אגחה</t>
  </si>
  <si>
    <t>5650114</t>
  </si>
  <si>
    <t>565</t>
  </si>
  <si>
    <t>נפט גז</t>
  </si>
  <si>
    <r>
      <rPr>
        <sz val="8"/>
        <rFont val="Tahoma"/>
        <family val="2"/>
        <charset val="177"/>
      </rPr>
      <t>חלל תקשורת אגח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2017.1.1</t>
    </r>
  </si>
  <si>
    <t>1102698</t>
  </si>
  <si>
    <t>1132</t>
  </si>
  <si>
    <r>
      <rPr>
        <sz val="8"/>
        <rFont val="Tahoma"/>
        <family val="2"/>
        <charset val="177"/>
      </rPr>
      <t>לוי אגח ו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2018.3.11</t>
    </r>
  </si>
  <si>
    <t>7190150</t>
  </si>
  <si>
    <t>719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</si>
  <si>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</rPr>
      <t>לוי השקעות ובנין אגח ה</t>
    </r>
  </si>
  <si>
    <t>7190168</t>
  </si>
  <si>
    <r>
      <rPr>
        <sz val="8"/>
        <rFont val="Tahoma"/>
        <family val="2"/>
      </rPr>
      <t>1% 2020 '</t>
    </r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</si>
  <si>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3180239</t>
  </si>
  <si>
    <t>318</t>
  </si>
  <si>
    <r>
      <rPr>
        <sz val="8"/>
        <rFont val="Tahoma"/>
        <family val="2"/>
        <charset val="177"/>
      </rPr>
      <t>לידר השקעות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  <charset val="177"/>
      </rPr>
      <t>2020/2015 3.75</t>
    </r>
  </si>
  <si>
    <t>3180221</t>
  </si>
  <si>
    <r>
      <rPr>
        <sz val="8"/>
        <rFont val="Tahoma"/>
        <family val="2"/>
        <charset val="177"/>
      </rPr>
      <t>נאוסיטי אגח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2014.3.2</t>
    </r>
  </si>
  <si>
    <t>1102375</t>
  </si>
  <si>
    <t>1408</t>
  </si>
  <si>
    <t>סקורפיו אגח א</t>
  </si>
  <si>
    <t>1113398</t>
  </si>
  <si>
    <t>1402</t>
  </si>
  <si>
    <r>
      <rPr>
        <sz val="8"/>
        <rFont val="Tahoma"/>
        <family val="2"/>
        <charset val="177"/>
      </rPr>
      <t>לאומי אגח</t>
    </r>
    <r>
      <rPr>
        <sz val="8"/>
        <rFont val="Tahoma"/>
        <family val="2"/>
        <charset val="177"/>
      </rPr>
      <t>178</t>
    </r>
  </si>
  <si>
    <t>6040323</t>
  </si>
  <si>
    <r>
      <rPr>
        <sz val="8"/>
        <rFont val="Tahoma"/>
        <family val="2"/>
        <charset val="177"/>
      </rPr>
      <t>מזרחי טפחות הנפקות</t>
    </r>
    <r>
      <rPr>
        <sz val="8"/>
        <rFont val="Tahoma"/>
        <family val="2"/>
        <charset val="177"/>
      </rPr>
      <t>41</t>
    </r>
  </si>
  <si>
    <t>2310175</t>
  </si>
  <si>
    <r>
      <rPr>
        <sz val="8"/>
        <rFont val="Tahoma"/>
        <family val="2"/>
        <charset val="177"/>
      </rPr>
      <t>מז טפ הנפק</t>
    </r>
    <r>
      <rPr>
        <sz val="8"/>
        <rFont val="Tahoma"/>
        <family val="2"/>
        <charset val="177"/>
      </rPr>
      <t>37</t>
    </r>
  </si>
  <si>
    <t>2310134</t>
  </si>
  <si>
    <t>אלביט מערכות אגח א</t>
  </si>
  <si>
    <t>1119635</t>
  </si>
  <si>
    <t>1040</t>
  </si>
  <si>
    <t>Capital Goods</t>
  </si>
  <si>
    <t>Aa1</t>
  </si>
  <si>
    <t>מגדל הון אגח ד</t>
  </si>
  <si>
    <t>1137033</t>
  </si>
  <si>
    <t>439</t>
  </si>
  <si>
    <t>כיל אגח ה</t>
  </si>
  <si>
    <t>2810299</t>
  </si>
  <si>
    <t>281</t>
  </si>
  <si>
    <r>
      <rPr>
        <sz val="8"/>
        <rFont val="Tahoma"/>
        <family val="2"/>
      </rPr>
      <t>'</t>
    </r>
    <r>
      <rPr>
        <sz val="8"/>
        <rFont val="Tahoma"/>
        <family val="2"/>
      </rPr>
      <t>מגדל הון אגח ג</t>
    </r>
  </si>
  <si>
    <t>1135862</t>
  </si>
  <si>
    <t>Aa2</t>
  </si>
  <si>
    <t>תעשיה אוירית אגח ד</t>
  </si>
  <si>
    <t>1133131</t>
  </si>
  <si>
    <t>1457</t>
  </si>
  <si>
    <t>תעש אוירית אגח ג</t>
  </si>
  <si>
    <t>1127547</t>
  </si>
  <si>
    <t>אלוני חץ אגח ט</t>
  </si>
  <si>
    <t>3900354</t>
  </si>
  <si>
    <t>390</t>
  </si>
  <si>
    <t>גב ים אגח ז</t>
  </si>
  <si>
    <t>7590144</t>
  </si>
  <si>
    <t>759</t>
  </si>
  <si>
    <t>כללביט אגח י</t>
  </si>
  <si>
    <t>1136068</t>
  </si>
  <si>
    <t>מויניאן אגח א</t>
  </si>
  <si>
    <t>1135656</t>
  </si>
  <si>
    <t>1643</t>
  </si>
  <si>
    <r>
      <rPr>
        <sz val="8"/>
        <rFont val="Tahoma"/>
        <family val="2"/>
        <charset val="177"/>
      </rPr>
      <t>קיי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 אגח א</t>
    </r>
  </si>
  <si>
    <t>1137918</t>
  </si>
  <si>
    <t>1662</t>
  </si>
  <si>
    <t>דלתא אגח ב</t>
  </si>
  <si>
    <t>6270151</t>
  </si>
  <si>
    <t>627</t>
  </si>
  <si>
    <t>דלתא אגח א</t>
  </si>
  <si>
    <t>6270144</t>
  </si>
  <si>
    <t>וואן טכנולוגיות אגח ג</t>
  </si>
  <si>
    <t>1610187</t>
  </si>
  <si>
    <t>161</t>
  </si>
  <si>
    <r>
      <rPr>
        <sz val="8"/>
        <rFont val="Tahoma"/>
        <family val="2"/>
        <charset val="177"/>
      </rPr>
      <t>חברה לישראל אגח</t>
    </r>
    <r>
      <rPr>
        <sz val="8"/>
        <rFont val="Tahoma"/>
        <family val="2"/>
        <charset val="177"/>
      </rPr>
      <t>10</t>
    </r>
  </si>
  <si>
    <t>5760236</t>
  </si>
  <si>
    <t>576</t>
  </si>
  <si>
    <t>ישרס אגח יד</t>
  </si>
  <si>
    <t>6130199</t>
  </si>
  <si>
    <t>ישרס אגח יא</t>
  </si>
  <si>
    <t>6130165</t>
  </si>
  <si>
    <t>ממן אגח ב</t>
  </si>
  <si>
    <t>2380046</t>
  </si>
  <si>
    <t>238</t>
  </si>
  <si>
    <t>סלקום אגח ט</t>
  </si>
  <si>
    <t>1132836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</si>
  <si>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7</t>
    </r>
  </si>
  <si>
    <t>1129741</t>
  </si>
  <si>
    <t>אבגול אגח ב</t>
  </si>
  <si>
    <t>1126317</t>
  </si>
  <si>
    <t>1390</t>
  </si>
  <si>
    <t>אבגול אגח ג</t>
  </si>
  <si>
    <t>1133289</t>
  </si>
  <si>
    <t>אקסטל אגח ב</t>
  </si>
  <si>
    <t>1135367</t>
  </si>
  <si>
    <t>1622</t>
  </si>
  <si>
    <t>אשטרום קב אגח ב</t>
  </si>
  <si>
    <t>1132331</t>
  </si>
  <si>
    <t>דלק קב אגח לא</t>
  </si>
  <si>
    <t>1134790</t>
  </si>
  <si>
    <t>ויתניה אגח ב</t>
  </si>
  <si>
    <t>1115922</t>
  </si>
  <si>
    <t>1515</t>
  </si>
  <si>
    <t>טאואר אגח ז</t>
  </si>
  <si>
    <t>1138494</t>
  </si>
  <si>
    <t>2028</t>
  </si>
  <si>
    <t>לוינשטיין הנדסה אגח ג</t>
  </si>
  <si>
    <t>5730080</t>
  </si>
  <si>
    <t>573</t>
  </si>
  <si>
    <t>לוינשט נכסים אגח א</t>
  </si>
  <si>
    <t>1119098</t>
  </si>
  <si>
    <t>1536</t>
  </si>
  <si>
    <t>מנרב אגח א</t>
  </si>
  <si>
    <t>1550037</t>
  </si>
  <si>
    <t>155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</si>
  <si>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5</t>
    </r>
  </si>
  <si>
    <t>6320097</t>
  </si>
  <si>
    <t>632</t>
  </si>
  <si>
    <r>
      <rPr>
        <sz val="8"/>
        <rFont val="Tahoma"/>
        <family val="2"/>
        <charset val="177"/>
      </rPr>
      <t>נייר חדרה אגח</t>
    </r>
    <r>
      <rPr>
        <sz val="8"/>
        <rFont val="Tahoma"/>
        <family val="2"/>
        <charset val="177"/>
      </rPr>
      <t>6</t>
    </r>
  </si>
  <si>
    <t>6320105</t>
  </si>
  <si>
    <t>קרדן רכב אגח ח</t>
  </si>
  <si>
    <t>4590147</t>
  </si>
  <si>
    <t>NYX</t>
  </si>
  <si>
    <t>459</t>
  </si>
  <si>
    <t>אלבר אגח יד</t>
  </si>
  <si>
    <t>1132562</t>
  </si>
  <si>
    <t>אשדר אגח ד</t>
  </si>
  <si>
    <t>1135607</t>
  </si>
  <si>
    <t>דור אלון אגח ה</t>
  </si>
  <si>
    <t>1136761</t>
  </si>
  <si>
    <t>1072</t>
  </si>
  <si>
    <t>אלדן תחבורה אגח ב</t>
  </si>
  <si>
    <t>1138254</t>
  </si>
  <si>
    <t>1636</t>
  </si>
  <si>
    <t>Baa1</t>
  </si>
  <si>
    <t>אלדן תחבורה אגח א</t>
  </si>
  <si>
    <t>1134840</t>
  </si>
  <si>
    <t>בזן אגח ד</t>
  </si>
  <si>
    <t>2590362</t>
  </si>
  <si>
    <t>259</t>
  </si>
  <si>
    <t>דיסקונט השקעות אגח ט</t>
  </si>
  <si>
    <t>6390249</t>
  </si>
  <si>
    <r>
      <rPr>
        <sz val="8"/>
        <rFont val="Tahoma"/>
        <family val="2"/>
        <charset val="177"/>
      </rPr>
      <t>אי די בי פתוח אגח י</t>
    </r>
    <r>
      <rPr>
        <sz val="8"/>
        <rFont val="Tahoma"/>
        <family val="2"/>
        <charset val="177"/>
      </rPr>
      <t>'</t>
    </r>
  </si>
  <si>
    <t>7980162</t>
  </si>
  <si>
    <t>אפריל נדלן א</t>
  </si>
  <si>
    <t>1127265</t>
  </si>
  <si>
    <t>1504</t>
  </si>
  <si>
    <t>חלל תקש אגח יג</t>
  </si>
  <si>
    <t>1136555</t>
  </si>
  <si>
    <r>
      <rPr>
        <sz val="8"/>
        <rFont val="Tahoma"/>
        <family val="2"/>
        <charset val="177"/>
      </rPr>
      <t>פטרוכימים אגח</t>
    </r>
    <r>
      <rPr>
        <sz val="8"/>
        <rFont val="Tahoma"/>
        <family val="2"/>
        <charset val="177"/>
      </rPr>
      <t>1</t>
    </r>
  </si>
  <si>
    <t>7560154</t>
  </si>
  <si>
    <t>756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</si>
  <si>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</si>
  <si>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SRENVX 6 3/8 09/01/24</t>
  </si>
  <si>
    <t>XS0901578681</t>
  </si>
  <si>
    <t>אחר</t>
  </si>
  <si>
    <t>בלומברג</t>
  </si>
  <si>
    <t>97713</t>
  </si>
  <si>
    <t>Insurance</t>
  </si>
  <si>
    <t>פנימי</t>
  </si>
  <si>
    <t>60324464</t>
  </si>
  <si>
    <t>PRUFIN 5 1/4 03/29/49</t>
  </si>
  <si>
    <t>XS0873630742</t>
  </si>
  <si>
    <t>LSE</t>
  </si>
  <si>
    <t>98250</t>
  </si>
  <si>
    <t>MOODIES</t>
  </si>
  <si>
    <t>60319969</t>
  </si>
  <si>
    <t>BAC 4 01/25</t>
  </si>
  <si>
    <t>US06051GFM69</t>
  </si>
  <si>
    <t>NYSE</t>
  </si>
  <si>
    <t>99204</t>
  </si>
  <si>
    <t>Banks</t>
  </si>
  <si>
    <t>Baa3</t>
  </si>
  <si>
    <t>60377991</t>
  </si>
  <si>
    <t>C 3.875 03/25</t>
  </si>
  <si>
    <t>US172967JL61</t>
  </si>
  <si>
    <t>99201</t>
  </si>
  <si>
    <t>60383353</t>
  </si>
  <si>
    <t>EDF 5 1/4 12/29/49</t>
  </si>
  <si>
    <t>USF2893TAF33</t>
  </si>
  <si>
    <t>DAX</t>
  </si>
  <si>
    <t>99179</t>
  </si>
  <si>
    <t>Utilities</t>
  </si>
  <si>
    <t>S&amp;P</t>
  </si>
  <si>
    <t>60321460</t>
  </si>
  <si>
    <t>FIBRIA (FIBRBZ)</t>
  </si>
  <si>
    <t>US31572UAE64</t>
  </si>
  <si>
    <t>98714</t>
  </si>
  <si>
    <t>Diversified Financials</t>
  </si>
  <si>
    <t>Ba1</t>
  </si>
  <si>
    <t>60357886</t>
  </si>
  <si>
    <t>UBS 7 12/29/49</t>
  </si>
  <si>
    <t>CH0271428333</t>
  </si>
  <si>
    <t>SIX</t>
  </si>
  <si>
    <t>99769</t>
  </si>
  <si>
    <t>BB+</t>
  </si>
  <si>
    <t>60380433</t>
  </si>
  <si>
    <t>EUCH5.125 12/17</t>
  </si>
  <si>
    <t>XS0863583281</t>
  </si>
  <si>
    <t>ISE</t>
  </si>
  <si>
    <t>97166</t>
  </si>
  <si>
    <t>Materials</t>
  </si>
  <si>
    <t>BB-</t>
  </si>
  <si>
    <t>60317724</t>
  </si>
  <si>
    <t>SAMMIN 4 1/8 11/01/22</t>
  </si>
  <si>
    <t>USP84050AA46</t>
  </si>
  <si>
    <t>97366</t>
  </si>
  <si>
    <t>Caa2</t>
  </si>
  <si>
    <t>60314259</t>
  </si>
  <si>
    <t>LENOVO 4.7 05/08/19</t>
  </si>
  <si>
    <t>XS1064674127</t>
  </si>
  <si>
    <t>HKSE</t>
  </si>
  <si>
    <t>99223</t>
  </si>
  <si>
    <t>Technology Hardware &amp; Equipment</t>
  </si>
  <si>
    <t>60356953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</si>
  <si>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</si>
  <si>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</si>
  <si>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</si>
  <si>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r>
      <rPr>
        <sz val="8"/>
        <rFont val="Tahoma"/>
        <family val="2"/>
        <charset val="177"/>
      </rPr>
      <t>הבנק הבינלאומי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05.0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'</t>
    </r>
    <r>
      <rPr>
        <sz val="8"/>
        <rFont val="Tahoma"/>
        <family val="2"/>
      </rPr>
      <t>ח</t>
    </r>
  </si>
  <si>
    <t>593038</t>
  </si>
  <si>
    <t>593</t>
  </si>
  <si>
    <r>
      <rPr>
        <sz val="8"/>
        <rFont val="Tahoma"/>
        <family val="2"/>
        <charset val="177"/>
      </rPr>
      <t>בנק דיסקונט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</si>
  <si>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691212</t>
  </si>
  <si>
    <t>691</t>
  </si>
  <si>
    <r>
      <rPr>
        <sz val="8"/>
        <rFont val="Tahoma"/>
        <family val="2"/>
        <charset val="177"/>
      </rPr>
      <t>בנק לאומי לישראל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</si>
  <si>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604611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</si>
  <si>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בנק המזרחי טפחות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</si>
  <si>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695437</t>
  </si>
  <si>
    <t>695</t>
  </si>
  <si>
    <r>
      <rPr>
        <sz val="8"/>
        <rFont val="Tahoma"/>
        <family val="2"/>
        <charset val="177"/>
      </rPr>
      <t>בנק הפועלים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</si>
  <si>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662577</t>
  </si>
  <si>
    <t>אורמת טכנולוגיות</t>
  </si>
  <si>
    <t>1134402</t>
  </si>
  <si>
    <t>2250</t>
  </si>
  <si>
    <r>
      <rPr>
        <sz val="8"/>
        <rFont val="Tahoma"/>
        <family val="2"/>
        <charset val="177"/>
      </rPr>
      <t>אלביט מערכות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</si>
  <si>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1081124</t>
  </si>
  <si>
    <r>
      <rPr>
        <sz val="8"/>
        <rFont val="Tahoma"/>
        <family val="2"/>
        <charset val="177"/>
      </rPr>
      <t>נייס מערכות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</si>
  <si>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273011</t>
  </si>
  <si>
    <t>273</t>
  </si>
  <si>
    <r>
      <rPr>
        <sz val="8"/>
        <rFont val="Tahoma"/>
        <family val="2"/>
        <charset val="177"/>
      </rPr>
      <t>בזק מניות רגילות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</si>
  <si>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230011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</si>
  <si>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11982)</t>
    </r>
    <r>
      <rPr>
        <sz val="8"/>
        <rFont val="Tahoma"/>
        <family val="2"/>
      </rPr>
      <t>גזית גלוב</t>
    </r>
  </si>
  <si>
    <t>126011</t>
  </si>
  <si>
    <t>עזריאלי קבוצה</t>
  </si>
  <si>
    <t>1119478</t>
  </si>
  <si>
    <r>
      <rPr>
        <sz val="8"/>
        <rFont val="Tahoma"/>
        <family val="2"/>
        <charset val="177"/>
      </rPr>
      <t>טבע תעשיות פרמצבטיות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1.0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</si>
  <si>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629014</t>
  </si>
  <si>
    <t>629</t>
  </si>
  <si>
    <r>
      <rPr>
        <sz val="8"/>
        <rFont val="Tahoma"/>
        <family val="2"/>
        <charset val="177"/>
      </rPr>
      <t>כימיקלים לישראל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</si>
  <si>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281014</t>
  </si>
  <si>
    <r>
      <rPr>
        <sz val="8"/>
        <rFont val="Tahoma"/>
        <family val="2"/>
        <charset val="177"/>
      </rPr>
      <t>פרוטרום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</si>
  <si>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1081082</t>
  </si>
  <si>
    <t>1037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</si>
  <si>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</si>
  <si>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</si>
  <si>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חברה לישראל מ</t>
    </r>
    <r>
      <rPr>
        <sz val="8"/>
        <rFont val="Tahoma"/>
        <family val="2"/>
      </rPr>
      <t>"</t>
    </r>
    <r>
      <rPr>
        <sz val="8"/>
        <rFont val="Tahoma"/>
        <family val="2"/>
      </rPr>
      <t>ר א</t>
    </r>
  </si>
  <si>
    <t>576017</t>
  </si>
  <si>
    <t>פז נפט</t>
  </si>
  <si>
    <t>1100007</t>
  </si>
  <si>
    <t>1363</t>
  </si>
  <si>
    <r>
      <rPr>
        <sz val="8"/>
        <rFont val="Tahoma"/>
        <family val="2"/>
        <charset val="177"/>
      </rPr>
      <t>אבנר נפט י</t>
    </r>
    <r>
      <rPr>
        <sz val="8"/>
        <rFont val="Tahoma"/>
        <family val="2"/>
      </rPr>
      <t>.</t>
    </r>
    <r>
      <rPr>
        <sz val="8"/>
        <rFont val="Tahoma"/>
        <family val="2"/>
      </rPr>
      <t>השתתפות</t>
    </r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</si>
  <si>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</si>
  <si>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</si>
  <si>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</si>
  <si>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</si>
  <si>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</si>
  <si>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תעודות השתתפות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</si>
  <si>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</si>
  <si>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</si>
  <si>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</si>
  <si>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</si>
  <si>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</si>
  <si>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</si>
  <si>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</si>
  <si>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</si>
  <si>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</si>
  <si>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r>
      <rPr>
        <sz val="8"/>
        <rFont val="Tahoma"/>
        <family val="2"/>
        <charset val="177"/>
      </rPr>
      <t>הפניקס אחזקות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</si>
  <si>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767012</t>
  </si>
  <si>
    <r>
      <rPr>
        <sz val="8"/>
        <rFont val="Tahoma"/>
        <family val="2"/>
        <charset val="177"/>
      </rPr>
      <t>הראל השקעות ביטוח ופיננסים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</si>
  <si>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585018</t>
  </si>
  <si>
    <t>585</t>
  </si>
  <si>
    <r>
      <rPr>
        <sz val="8"/>
        <rFont val="Tahoma"/>
        <family val="2"/>
        <charset val="177"/>
      </rPr>
      <t>כלל החזקות בטוח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</si>
  <si>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224014</t>
  </si>
  <si>
    <t>224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</si>
  <si>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מגדל אחזקות בטוח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</si>
  <si>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1081165</t>
  </si>
  <si>
    <t>1041</t>
  </si>
  <si>
    <t>אבוגן</t>
  </si>
  <si>
    <t>1105055</t>
  </si>
  <si>
    <t>1461</t>
  </si>
  <si>
    <t>ביומד</t>
  </si>
  <si>
    <r>
      <rPr>
        <sz val="8"/>
        <rFont val="Tahoma"/>
        <family val="2"/>
      </rPr>
      <t>.</t>
    </r>
    <r>
      <rPr>
        <sz val="8"/>
        <rFont val="Tahoma"/>
        <family val="2"/>
      </rPr>
      <t>מזור רובוטיקה</t>
    </r>
  </si>
  <si>
    <t>1106855</t>
  </si>
  <si>
    <t>1487</t>
  </si>
  <si>
    <r>
      <rPr>
        <sz val="8"/>
        <rFont val="Tahoma"/>
        <family val="2"/>
        <charset val="177"/>
      </rPr>
      <t>טאואר סמיקונדקטור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</si>
  <si>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1082379</t>
  </si>
  <si>
    <t>לייבפרסון</t>
  </si>
  <si>
    <t>1123017</t>
  </si>
  <si>
    <t>1579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</si>
  <si>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</si>
  <si>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</si>
  <si>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</si>
  <si>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נובה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</si>
  <si>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1084557</t>
  </si>
  <si>
    <t>2177</t>
  </si>
  <si>
    <r>
      <rPr>
        <sz val="8"/>
        <rFont val="Tahoma"/>
        <family val="2"/>
      </rPr>
      <t>1 .</t>
    </r>
    <r>
      <rPr>
        <sz val="8"/>
        <rFont val="Tahoma"/>
        <family val="2"/>
        <charset val="177"/>
      </rPr>
      <t>פורמולה מ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</si>
  <si>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256016</t>
  </si>
  <si>
    <t>256</t>
  </si>
  <si>
    <r>
      <rPr>
        <sz val="8"/>
        <rFont val="Tahoma"/>
        <family val="2"/>
      </rPr>
      <t>'</t>
    </r>
    <r>
      <rPr>
        <sz val="8"/>
        <rFont val="Tahoma"/>
        <family val="2"/>
      </rPr>
      <t>דלק מערכות רכב מר</t>
    </r>
  </si>
  <si>
    <t>829010</t>
  </si>
  <si>
    <t>829</t>
  </si>
  <si>
    <t>חלל תקשורת</t>
  </si>
  <si>
    <t>1092345</t>
  </si>
  <si>
    <t>סלקום</t>
  </si>
  <si>
    <t>1101534</t>
  </si>
  <si>
    <r>
      <rPr>
        <sz val="8"/>
        <rFont val="Tahoma"/>
        <family val="2"/>
        <charset val="177"/>
      </rPr>
      <t>חברת פרטנר תקשורת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</si>
  <si>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1083484</t>
  </si>
  <si>
    <t>רמי לוי שיווק</t>
  </si>
  <si>
    <t>1104249</t>
  </si>
  <si>
    <t>1445</t>
  </si>
  <si>
    <t>שופרסל</t>
  </si>
  <si>
    <t>777037</t>
  </si>
  <si>
    <r>
      <rPr>
        <sz val="8"/>
        <rFont val="Tahoma"/>
        <family val="2"/>
      </rPr>
      <t>1 '</t>
    </r>
    <r>
      <rPr>
        <sz val="8"/>
        <rFont val="Tahoma"/>
        <family val="2"/>
      </rPr>
      <t>ריט מנ</t>
    </r>
  </si>
  <si>
    <t>1098920</t>
  </si>
  <si>
    <r>
      <rPr>
        <sz val="8"/>
        <rFont val="Tahoma"/>
        <family val="2"/>
      </rPr>
      <t>'</t>
    </r>
    <r>
      <rPr>
        <sz val="8"/>
        <rFont val="Tahoma"/>
        <family val="2"/>
      </rPr>
      <t>איירפורט סיטי מנ</t>
    </r>
  </si>
  <si>
    <t>1095835</t>
  </si>
  <si>
    <r>
      <rPr>
        <sz val="8"/>
        <rFont val="Tahoma"/>
        <family val="2"/>
        <charset val="177"/>
      </rPr>
      <t>אלוני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חץ נכסים והשקעות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</si>
  <si>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390013</t>
  </si>
  <si>
    <t>אמות השקעות</t>
  </si>
  <si>
    <t>1097278</t>
  </si>
  <si>
    <t>אפריקה ישראל נכסים</t>
  </si>
  <si>
    <t>1091354</t>
  </si>
  <si>
    <r>
      <rPr>
        <sz val="8"/>
        <rFont val="Tahoma"/>
        <family val="2"/>
        <charset val="177"/>
      </rPr>
      <t>ביג מרכזי קניות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</si>
  <si>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1097260</t>
  </si>
  <si>
    <t>בראק קפיטל פרופרטיז אן וי</t>
  </si>
  <si>
    <t>1121607</t>
  </si>
  <si>
    <t>1560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</si>
  <si>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</si>
  <si>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</si>
  <si>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</si>
  <si>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</si>
  <si>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</si>
  <si>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</si>
  <si>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נכסים ובנין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</si>
  <si>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699017</t>
  </si>
  <si>
    <r>
      <rPr>
        <sz val="8"/>
        <rFont val="Tahoma"/>
        <family val="2"/>
      </rPr>
      <t>(.(</t>
    </r>
    <r>
      <rPr>
        <sz val="8"/>
        <rFont val="Tahoma"/>
        <family val="2"/>
        <charset val="177"/>
      </rPr>
      <t>חייל אחז סאמיט אחזקות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</si>
  <si>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1081686</t>
  </si>
  <si>
    <t>1060</t>
  </si>
  <si>
    <r>
      <rPr>
        <sz val="8"/>
        <rFont val="Tahoma"/>
        <family val="2"/>
        <charset val="177"/>
      </rPr>
      <t>רבוע כחול נדל</t>
    </r>
    <r>
      <rPr>
        <sz val="8"/>
        <rFont val="Tahoma"/>
        <family val="2"/>
      </rPr>
      <t>"</t>
    </r>
    <r>
      <rPr>
        <sz val="8"/>
        <rFont val="Tahoma"/>
        <family val="2"/>
      </rPr>
      <t>ן</t>
    </r>
  </si>
  <si>
    <t>1098565</t>
  </si>
  <si>
    <t>1349</t>
  </si>
  <si>
    <r>
      <rPr>
        <sz val="8"/>
        <rFont val="Tahoma"/>
        <family val="2"/>
      </rPr>
      <t>1 '</t>
    </r>
    <r>
      <rPr>
        <sz val="8"/>
        <rFont val="Tahoma"/>
        <family val="2"/>
        <charset val="177"/>
      </rPr>
      <t>שיכון ובינוי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</si>
  <si>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1081942</t>
  </si>
  <si>
    <r>
      <rPr>
        <sz val="8"/>
        <rFont val="Tahoma"/>
        <family val="2"/>
        <charset val="177"/>
      </rPr>
      <t>בתי זיקוק לנפט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בזן</t>
    </r>
    <r>
      <rPr>
        <sz val="8"/>
        <rFont val="Tahoma"/>
        <family val="2"/>
        <charset val="177"/>
      </rPr>
      <t>)</t>
    </r>
  </si>
  <si>
    <t>2590248</t>
  </si>
  <si>
    <r>
      <rPr>
        <sz val="8"/>
        <rFont val="Tahoma"/>
        <family val="2"/>
        <charset val="177"/>
      </rPr>
      <t>נטו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ע</t>
    </r>
    <r>
      <rPr>
        <sz val="8"/>
        <rFont val="Tahoma"/>
        <family val="2"/>
      </rPr>
      <t>.</t>
    </r>
    <r>
      <rPr>
        <sz val="8"/>
        <rFont val="Tahoma"/>
        <family val="2"/>
      </rPr>
      <t>אחזקות מר</t>
    </r>
  </si>
  <si>
    <t>168013</t>
  </si>
  <si>
    <t>168</t>
  </si>
  <si>
    <t>סודהסטרים</t>
  </si>
  <si>
    <t>1121300</t>
  </si>
  <si>
    <t>2263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</si>
  <si>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ישראל</t>
    </r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</si>
  <si>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739037</t>
  </si>
  <si>
    <r>
      <rPr>
        <sz val="8"/>
        <rFont val="Tahoma"/>
        <family val="2"/>
        <charset val="177"/>
      </rPr>
      <t>אקויטל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</si>
  <si>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755017</t>
  </si>
  <si>
    <t>755</t>
  </si>
  <si>
    <r>
      <rPr>
        <sz val="8"/>
        <rFont val="Tahoma"/>
        <family val="2"/>
        <charset val="177"/>
      </rPr>
      <t>מבטח שמיר אחזקות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</si>
  <si>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127019</t>
  </si>
  <si>
    <t>127</t>
  </si>
  <si>
    <r>
      <rPr>
        <sz val="8"/>
        <rFont val="Tahoma"/>
        <family val="2"/>
        <charset val="177"/>
      </rPr>
      <t>רציו חיפושי 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</si>
  <si>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394015</t>
  </si>
  <si>
    <t>394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</si>
  <si>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</si>
  <si>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</rPr>
      <t>'</t>
    </r>
    <r>
      <rPr>
        <sz val="8"/>
        <rFont val="Tahoma"/>
        <family val="2"/>
      </rPr>
      <t>אופקו הלת</t>
    </r>
  </si>
  <si>
    <t>1129543</t>
  </si>
  <si>
    <t>1610</t>
  </si>
  <si>
    <t>כלל ביוטכנולוגיה</t>
  </si>
  <si>
    <t>1104280</t>
  </si>
  <si>
    <t>1447</t>
  </si>
  <si>
    <r>
      <rPr>
        <sz val="8"/>
        <rFont val="Tahoma"/>
        <family val="2"/>
        <charset val="177"/>
      </rPr>
      <t>או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טכנולוגיות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</si>
  <si>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1086230</t>
  </si>
  <si>
    <t>1135</t>
  </si>
  <si>
    <t>אלוט</t>
  </si>
  <si>
    <t>1099654</t>
  </si>
  <si>
    <t>2252</t>
  </si>
  <si>
    <r>
      <rPr>
        <sz val="8"/>
        <rFont val="Tahoma"/>
        <family val="2"/>
        <charset val="177"/>
      </rPr>
      <t>סאפיינס אינטרנשיונל קורפוריישן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</si>
  <si>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1087659</t>
  </si>
  <si>
    <t>1146</t>
  </si>
  <si>
    <r>
      <rPr>
        <sz val="8"/>
        <rFont val="Tahoma"/>
        <family val="2"/>
        <charset val="177"/>
      </rPr>
      <t>קסניה ונצ</t>
    </r>
    <r>
      <rPr>
        <sz val="8"/>
        <rFont val="Tahoma"/>
        <family val="2"/>
      </rPr>
      <t>'</t>
    </r>
    <r>
      <rPr>
        <sz val="8"/>
        <rFont val="Tahoma"/>
        <family val="2"/>
      </rPr>
      <t>ר קפיטל</t>
    </r>
  </si>
  <si>
    <t>1099571</t>
  </si>
  <si>
    <t>1364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</si>
  <si>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תמיר פישמן הון סיכון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</si>
  <si>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1084367</t>
  </si>
  <si>
    <t>1102</t>
  </si>
  <si>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בית השקעות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</si>
  <si>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175018</t>
  </si>
  <si>
    <t>175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</si>
  <si>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</si>
  <si>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1081074</t>
  </si>
  <si>
    <t>1036</t>
  </si>
  <si>
    <t>אלקטרה צריכה</t>
  </si>
  <si>
    <t>5010129</t>
  </si>
  <si>
    <t>501</t>
  </si>
  <si>
    <r>
      <rPr>
        <sz val="8"/>
        <rFont val="Tahoma"/>
        <family val="2"/>
        <charset val="177"/>
      </rPr>
      <t>קבוצת ברן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</si>
  <si>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286013</t>
  </si>
  <si>
    <t>286</t>
  </si>
  <si>
    <r>
      <rPr>
        <sz val="8"/>
        <rFont val="Tahoma"/>
        <family val="2"/>
        <charset val="177"/>
      </rPr>
      <t>וילי פוד 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</si>
  <si>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371013</t>
  </si>
  <si>
    <t>371</t>
  </si>
  <si>
    <t>ניסקו חשמל ואלקטרוניקה</t>
  </si>
  <si>
    <t>1103621</t>
  </si>
  <si>
    <t>1429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</si>
  <si>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סינאל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 מר</t>
    </r>
  </si>
  <si>
    <t>1084953</t>
  </si>
  <si>
    <t>1115</t>
  </si>
  <si>
    <r>
      <rPr>
        <sz val="8"/>
        <rFont val="Tahoma"/>
        <family val="2"/>
        <charset val="177"/>
      </rPr>
      <t>סקופ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סחר מתכת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</si>
  <si>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288019</t>
  </si>
  <si>
    <t>288</t>
  </si>
  <si>
    <t>קרסו מוטורס</t>
  </si>
  <si>
    <t>1123850</t>
  </si>
  <si>
    <t>1585</t>
  </si>
  <si>
    <t>שגריר</t>
  </si>
  <si>
    <t>1138379</t>
  </si>
  <si>
    <t>1664</t>
  </si>
  <si>
    <r>
      <rPr>
        <sz val="8"/>
        <rFont val="Tahoma"/>
        <family val="2"/>
        <charset val="177"/>
      </rPr>
      <t>אנגל משאבים ופיתוח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</si>
  <si>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771014</t>
  </si>
  <si>
    <r>
      <rPr>
        <sz val="8"/>
        <rFont val="Tahoma"/>
        <family val="2"/>
        <charset val="177"/>
      </rPr>
      <t>אספן גרופ מר</t>
    </r>
    <r>
      <rPr>
        <sz val="8"/>
        <rFont val="Tahoma"/>
        <family val="2"/>
        <charset val="177"/>
      </rPr>
      <t>1</t>
    </r>
  </si>
  <si>
    <t>313015</t>
  </si>
  <si>
    <t>313</t>
  </si>
  <si>
    <t>אפריקה ישראל מגורים</t>
  </si>
  <si>
    <t>1097948</t>
  </si>
  <si>
    <t>1338</t>
  </si>
  <si>
    <t>אשטרום קבוצה</t>
  </si>
  <si>
    <t>1132315</t>
  </si>
  <si>
    <t>גמול השקעות</t>
  </si>
  <si>
    <t>1133081</t>
  </si>
  <si>
    <r>
      <rPr>
        <sz val="8"/>
        <rFont val="Tahoma"/>
        <family val="2"/>
        <charset val="177"/>
      </rPr>
      <t>וויטסמוק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</si>
  <si>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216010</t>
  </si>
  <si>
    <t>216</t>
  </si>
  <si>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לוי השק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ובנין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</si>
  <si>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719013</t>
  </si>
  <si>
    <t>לוינשטין נכסים</t>
  </si>
  <si>
    <t>1119080</t>
  </si>
  <si>
    <r>
      <rPr>
        <sz val="8"/>
        <rFont val="Tahoma"/>
        <family val="2"/>
        <charset val="177"/>
      </rPr>
      <t>מנרב החזקות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5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</si>
  <si>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155036</t>
  </si>
  <si>
    <t>סלע נדלן</t>
  </si>
  <si>
    <t>1109644</t>
  </si>
  <si>
    <t>1514</t>
  </si>
  <si>
    <t>פלאזה סנטרס</t>
  </si>
  <si>
    <t>1109917</t>
  </si>
  <si>
    <r>
      <rPr>
        <sz val="8"/>
        <rFont val="Tahoma"/>
        <family val="2"/>
        <charset val="177"/>
      </rPr>
      <t>אפריקה ישראל תעשיות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</si>
  <si>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800011</t>
  </si>
  <si>
    <t>800</t>
  </si>
  <si>
    <t>מיילן</t>
  </si>
  <si>
    <t>1136704</t>
  </si>
  <si>
    <t>1655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</si>
  <si>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</si>
  <si>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</si>
  <si>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r>
      <rPr>
        <sz val="8"/>
        <rFont val="Tahoma"/>
        <family val="2"/>
        <charset val="177"/>
      </rPr>
      <t>פטרוכימים 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ש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</si>
  <si>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756015</t>
  </si>
  <si>
    <t>פריגו פי אל סי</t>
  </si>
  <si>
    <t>1130699</t>
  </si>
  <si>
    <t>1233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</si>
  <si>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מפעלי ע</t>
    </r>
    <r>
      <rPr>
        <sz val="8"/>
        <rFont val="Tahoma"/>
        <family val="2"/>
      </rPr>
      <t>.</t>
    </r>
    <r>
      <rPr>
        <sz val="8"/>
        <rFont val="Tahoma"/>
        <family val="2"/>
      </rPr>
      <t>שנפ ושות</t>
    </r>
  </si>
  <si>
    <t>1103571</t>
  </si>
  <si>
    <t>1427</t>
  </si>
  <si>
    <r>
      <rPr>
        <sz val="8"/>
        <rFont val="Tahoma"/>
        <family val="2"/>
        <charset val="177"/>
      </rPr>
      <t>אלביט הדמיה רפואית</t>
    </r>
    <r>
      <rPr>
        <sz val="8"/>
        <rFont val="Tahoma"/>
        <family val="2"/>
        <charset val="177"/>
      </rPr>
      <t>1</t>
    </r>
  </si>
  <si>
    <t>1081116</t>
  </si>
  <si>
    <r>
      <rPr>
        <sz val="8"/>
        <rFont val="Tahoma"/>
        <family val="2"/>
        <charset val="177"/>
      </rPr>
      <t>הכשרת הישוב סטוק רגיל ע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</si>
  <si>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612010</t>
  </si>
  <si>
    <r>
      <rPr>
        <sz val="8"/>
        <rFont val="Tahoma"/>
        <family val="2"/>
        <charset val="177"/>
      </rPr>
      <t>לידר החזקות והשקעות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</si>
  <si>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318014</t>
  </si>
  <si>
    <t>קנון</t>
  </si>
  <si>
    <t>1134139</t>
  </si>
  <si>
    <t>1635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</si>
  <si>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</si>
  <si>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</si>
  <si>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</si>
  <si>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אלביט ראיה</t>
  </si>
  <si>
    <t>IL0010824527</t>
  </si>
  <si>
    <t>2058</t>
  </si>
  <si>
    <t>273831024</t>
  </si>
  <si>
    <t>פוינטר טלוקיישן</t>
  </si>
  <si>
    <t>IL0010826274</t>
  </si>
  <si>
    <t>2100</t>
  </si>
  <si>
    <t>Commercial &amp; Professional Services</t>
  </si>
  <si>
    <t>273830604</t>
  </si>
  <si>
    <t>EVOGENE LTD</t>
  </si>
  <si>
    <t>IL0011050551</t>
  </si>
  <si>
    <t>97660</t>
  </si>
  <si>
    <t>Pharmaceuticals Biotechnology &amp; Life Sciences</t>
  </si>
  <si>
    <t>60344082</t>
  </si>
  <si>
    <t>FOAMIX PH(FOMX)</t>
  </si>
  <si>
    <t>IL0011334385</t>
  </si>
  <si>
    <t>NASDAQ</t>
  </si>
  <si>
    <t>98868</t>
  </si>
  <si>
    <t>60369295</t>
  </si>
  <si>
    <t>MELLANOX (MLNX)</t>
  </si>
  <si>
    <t>IL0011017329</t>
  </si>
  <si>
    <t>99660</t>
  </si>
  <si>
    <t>Semiconductors &amp; Semiconductor Equipment</t>
  </si>
  <si>
    <t>60084126</t>
  </si>
  <si>
    <t>EMER PLANT</t>
  </si>
  <si>
    <t>KYG303371028</t>
  </si>
  <si>
    <t>97183</t>
  </si>
  <si>
    <t>60322575</t>
  </si>
  <si>
    <t>KITE PHARMA INC</t>
  </si>
  <si>
    <t>US49803L1098</t>
  </si>
  <si>
    <t>97790</t>
  </si>
  <si>
    <t>60361466</t>
  </si>
  <si>
    <t>OPKO HEALTH INC</t>
  </si>
  <si>
    <t>US68375N1037</t>
  </si>
  <si>
    <t>97338</t>
  </si>
  <si>
    <t>101091163</t>
  </si>
  <si>
    <t>AFI DEVE(AFI LI</t>
  </si>
  <si>
    <t>US00106J2006</t>
  </si>
  <si>
    <t>99737</t>
  </si>
  <si>
    <t>Real Estate</t>
  </si>
  <si>
    <t>60154127</t>
  </si>
  <si>
    <t>AFI DEV B SHS</t>
  </si>
  <si>
    <t>CY0101380612</t>
  </si>
  <si>
    <t>60248275</t>
  </si>
  <si>
    <t>AROUNDT PROP</t>
  </si>
  <si>
    <t>CY0105562116</t>
  </si>
  <si>
    <t>אחר</t>
  </si>
  <si>
    <t>91254</t>
  </si>
  <si>
    <t>60404498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</si>
  <si>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</si>
  <si>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</si>
  <si>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</si>
  <si>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sz val="8"/>
        <rFont val="Tahoma"/>
        <family val="2"/>
        <charset val="177"/>
      </rPr>
      <t>קסם ת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  <charset val="177"/>
      </rPr>
      <t>100</t>
    </r>
  </si>
  <si>
    <t>1117266</t>
  </si>
  <si>
    <t>1224</t>
  </si>
  <si>
    <t>מניות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</si>
  <si>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</si>
  <si>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פסג מדד מז ספשח</t>
  </si>
  <si>
    <t>1116060</t>
  </si>
  <si>
    <t>1446</t>
  </si>
  <si>
    <t>פסגות סל יב דיבידנד אירופה</t>
  </si>
  <si>
    <t>1099522</t>
  </si>
  <si>
    <t>1108</t>
  </si>
  <si>
    <r>
      <rPr>
        <sz val="8"/>
        <rFont val="Tahoma"/>
        <family val="2"/>
        <charset val="177"/>
      </rPr>
      <t>פסגות סל ז דיבידנד ארה</t>
    </r>
    <r>
      <rPr>
        <sz val="8"/>
        <rFont val="Tahoma"/>
        <family val="2"/>
      </rPr>
      <t>"</t>
    </r>
    <r>
      <rPr>
        <sz val="8"/>
        <rFont val="Tahoma"/>
        <family val="2"/>
      </rPr>
      <t>ב</t>
    </r>
  </si>
  <si>
    <t>1096635</t>
  </si>
  <si>
    <t>קסם סמ מח סינגפור</t>
  </si>
  <si>
    <t>1107721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</si>
  <si>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17</t>
    </r>
    <r>
      <rPr>
        <sz val="8"/>
        <rFont val="Tahoma"/>
        <family val="2"/>
      </rPr>
      <t>טיואן</t>
    </r>
  </si>
  <si>
    <t>1117050</t>
  </si>
  <si>
    <t>קסם קנדה</t>
  </si>
  <si>
    <t>1106269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</si>
  <si>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500 s</t>
    </r>
    <r>
      <rPr>
        <sz val="8"/>
        <rFont val="Tahoma"/>
        <family val="2"/>
      </rPr>
      <t>קסם</t>
    </r>
  </si>
  <si>
    <t>1117639</t>
  </si>
  <si>
    <r>
      <rPr>
        <sz val="8"/>
        <rFont val="Tahoma"/>
        <family val="2"/>
        <charset val="177"/>
      </rPr>
      <t>קסם נאסד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100</t>
    </r>
    <r>
      <rPr>
        <sz val="8"/>
        <rFont val="Tahoma"/>
        <family val="2"/>
      </rPr>
      <t>שקלי</t>
    </r>
  </si>
  <si>
    <t>1117647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</si>
  <si>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16</t>
    </r>
    <r>
      <rPr>
        <sz val="8"/>
        <rFont val="Tahoma"/>
        <family val="2"/>
      </rPr>
      <t>רוסיה</t>
    </r>
  </si>
  <si>
    <t>1117043</t>
  </si>
  <si>
    <t>קסם ברזיל</t>
  </si>
  <si>
    <t>1107739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</si>
  <si>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100 d</t>
    </r>
    <r>
      <rPr>
        <sz val="8"/>
        <rFont val="Tahoma"/>
        <family val="2"/>
      </rPr>
      <t>קסם דיבידנד ארהב</t>
    </r>
  </si>
  <si>
    <t>1132992</t>
  </si>
  <si>
    <r>
      <rPr>
        <sz val="8"/>
        <rFont val="Tahoma"/>
        <family val="2"/>
        <charset val="177"/>
      </rPr>
      <t>קסם סמ</t>
    </r>
    <r>
      <rPr>
        <sz val="8"/>
        <rFont val="Tahoma"/>
        <family val="2"/>
      </rPr>
      <t>5</t>
    </r>
    <r>
      <rPr>
        <sz val="8"/>
        <rFont val="Tahoma"/>
        <family val="2"/>
      </rPr>
      <t>סין</t>
    </r>
  </si>
  <si>
    <t>1116920</t>
  </si>
  <si>
    <r>
      <rPr>
        <sz val="8"/>
        <rFont val="Tahoma"/>
        <family val="2"/>
        <charset val="177"/>
      </rPr>
      <t>שקלי</t>
    </r>
    <r>
      <rPr>
        <sz val="8"/>
        <rFont val="Tahoma"/>
        <family val="2"/>
      </rPr>
      <t>dax</t>
    </r>
    <r>
      <rPr>
        <sz val="8"/>
        <rFont val="Tahoma"/>
        <family val="2"/>
      </rPr>
      <t>קסם</t>
    </r>
  </si>
  <si>
    <t>1121441</t>
  </si>
  <si>
    <r>
      <rPr>
        <sz val="8"/>
        <rFont val="Tahoma"/>
        <family val="2"/>
        <charset val="177"/>
      </rPr>
      <t>קסםסמ</t>
    </r>
    <r>
      <rPr>
        <sz val="8"/>
        <rFont val="Tahoma"/>
        <family val="2"/>
      </rPr>
      <t>38</t>
    </r>
    <r>
      <rPr>
        <sz val="8"/>
        <rFont val="Tahoma"/>
        <family val="2"/>
      </rPr>
      <t>ניקיי</t>
    </r>
  </si>
  <si>
    <t>1117316</t>
  </si>
  <si>
    <r>
      <rPr>
        <sz val="8"/>
        <rFont val="Tahoma"/>
        <family val="2"/>
        <charset val="177"/>
      </rPr>
      <t>אינדקס ראסל</t>
    </r>
    <r>
      <rPr>
        <sz val="8"/>
        <rFont val="Tahoma"/>
        <family val="2"/>
      </rPr>
      <t>2000</t>
    </r>
    <r>
      <rPr>
        <sz val="8"/>
        <rFont val="Tahoma"/>
        <family val="2"/>
      </rPr>
      <t>שקלי</t>
    </r>
  </si>
  <si>
    <t>1120971</t>
  </si>
  <si>
    <t>1337</t>
  </si>
  <si>
    <r>
      <rPr>
        <sz val="8"/>
        <rFont val="Tahoma"/>
        <family val="2"/>
        <charset val="177"/>
      </rPr>
      <t>תכלית</t>
    </r>
    <r>
      <rPr>
        <sz val="8"/>
        <rFont val="Tahoma"/>
        <family val="2"/>
      </rPr>
      <t>S&amp;P 500</t>
    </r>
    <r>
      <rPr>
        <sz val="8"/>
        <rFont val="Tahoma"/>
        <family val="2"/>
        <charset val="177"/>
      </rPr>
      <t>שקלי</t>
    </r>
    <r>
      <rPr>
        <sz val="8"/>
        <rFont val="Tahoma"/>
        <family val="2"/>
        <charset val="177"/>
      </rPr>
      <t>(A40)</t>
    </r>
  </si>
  <si>
    <t>1118785</t>
  </si>
  <si>
    <t>1475</t>
  </si>
  <si>
    <r>
      <rPr>
        <sz val="8"/>
        <rFont val="Tahoma"/>
        <family val="2"/>
      </rPr>
      <t>100 N</t>
    </r>
    <r>
      <rPr>
        <sz val="8"/>
        <rFont val="Tahoma"/>
        <family val="2"/>
      </rPr>
      <t>תכלית</t>
    </r>
  </si>
  <si>
    <t>1095728</t>
  </si>
  <si>
    <t>1223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</si>
  <si>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</si>
  <si>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</si>
  <si>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</si>
  <si>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</si>
  <si>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</si>
  <si>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AASU FP</t>
  </si>
  <si>
    <t>FR0011018316</t>
  </si>
  <si>
    <t>CAC</t>
  </si>
  <si>
    <t>98403</t>
  </si>
  <si>
    <t>60386968</t>
  </si>
  <si>
    <t>DJ SELECT DIVID</t>
  </si>
  <si>
    <t>US4642871689</t>
  </si>
  <si>
    <t>98339</t>
  </si>
  <si>
    <t>60023694</t>
  </si>
  <si>
    <t>DB X-TRACK(XDAX</t>
  </si>
  <si>
    <t>LU0274211480</t>
  </si>
  <si>
    <t>98210</t>
  </si>
  <si>
    <t>60162682</t>
  </si>
  <si>
    <t>XSX6 GR</t>
  </si>
  <si>
    <t>LU0328475792</t>
  </si>
  <si>
    <t>60245420</t>
  </si>
  <si>
    <t>DB X-TRACKERS MSCI KOREA</t>
  </si>
  <si>
    <t>LU0292100046</t>
  </si>
  <si>
    <t>98169</t>
  </si>
  <si>
    <t>60241551</t>
  </si>
  <si>
    <t>DB X-TRACKERS IBEX 35 IND</t>
  </si>
  <si>
    <t>LU0592216393</t>
  </si>
  <si>
    <t>60312956</t>
  </si>
  <si>
    <t>XCS6 LN</t>
  </si>
  <si>
    <t>LU0514695690</t>
  </si>
  <si>
    <t>60323532</t>
  </si>
  <si>
    <r>
      <rPr>
        <sz val="8"/>
        <rFont val="Tahoma"/>
        <family val="2"/>
      </rPr>
      <t>(SXSEEX)</t>
    </r>
    <r>
      <rPr>
        <sz val="8"/>
        <rFont val="Tahoma"/>
        <family val="2"/>
      </rPr>
      <t>יורו סטוק</t>
    </r>
  </si>
  <si>
    <t>DE0005933956</t>
  </si>
  <si>
    <t>99307</t>
  </si>
  <si>
    <t>110774866</t>
  </si>
  <si>
    <t>ISHARES S&amp;P 100</t>
  </si>
  <si>
    <t>US4642871010</t>
  </si>
  <si>
    <t>99341</t>
  </si>
  <si>
    <t>60077773</t>
  </si>
  <si>
    <t>ISHARES TEL(IYZ</t>
  </si>
  <si>
    <t>US4642877132</t>
  </si>
  <si>
    <t>99342</t>
  </si>
  <si>
    <t>60004827</t>
  </si>
  <si>
    <t>RUSSELL2000(IWM</t>
  </si>
  <si>
    <t>US4642876555</t>
  </si>
  <si>
    <t>110739075</t>
  </si>
  <si>
    <t>LYXOR ETF STOXX EUROPE 600 BAN</t>
  </si>
  <si>
    <t>FR0010345371</t>
  </si>
  <si>
    <t>99964</t>
  </si>
  <si>
    <t>60194966</t>
  </si>
  <si>
    <t>POWERSHARES QQQ TRUST SER</t>
  </si>
  <si>
    <t>US6311001043</t>
  </si>
  <si>
    <t>99245</t>
  </si>
  <si>
    <t>101122430</t>
  </si>
  <si>
    <t>DJ STX600 HEALT</t>
  </si>
  <si>
    <t>IE00B5MJYY16</t>
  </si>
  <si>
    <t>98262</t>
  </si>
  <si>
    <t>60225901</t>
  </si>
  <si>
    <t>DJ STOXX 600</t>
  </si>
  <si>
    <t>IE00B5MTXJ97</t>
  </si>
  <si>
    <t>60282340</t>
  </si>
  <si>
    <t>TECH SPDR(XLK)</t>
  </si>
  <si>
    <t>US81369Y8030</t>
  </si>
  <si>
    <t>99506</t>
  </si>
  <si>
    <t>101081834</t>
  </si>
  <si>
    <t>CONSUMER DI(XLY</t>
  </si>
  <si>
    <t>US81369Y4070</t>
  </si>
  <si>
    <t>60021169</t>
  </si>
  <si>
    <t>STREET TRA(KBE)</t>
  </si>
  <si>
    <t>US78464A7972</t>
  </si>
  <si>
    <t>60127503</t>
  </si>
  <si>
    <t>STREETTRACK(XHB</t>
  </si>
  <si>
    <t>US86330E7452</t>
  </si>
  <si>
    <t>60133634</t>
  </si>
  <si>
    <t>ISHARES IND'</t>
  </si>
  <si>
    <t>US81369Y7040</t>
  </si>
  <si>
    <t>99148</t>
  </si>
  <si>
    <t>60094026</t>
  </si>
  <si>
    <t>FINANC SPDR(XLF</t>
  </si>
  <si>
    <t>US81369Y6059</t>
  </si>
  <si>
    <t>99390</t>
  </si>
  <si>
    <t>101115756</t>
  </si>
  <si>
    <t>CONS' SPDR(XLP)</t>
  </si>
  <si>
    <t>US81369Y3080</t>
  </si>
  <si>
    <t>101081917</t>
  </si>
  <si>
    <t>HEALTH SPDR(XVL</t>
  </si>
  <si>
    <t>US81369Y2090</t>
  </si>
  <si>
    <t>101082097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</si>
  <si>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</si>
  <si>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</si>
  <si>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</si>
  <si>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ENERGY SPDR(XLE</t>
  </si>
  <si>
    <t>US81369Y5069</t>
  </si>
  <si>
    <t>60024866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</si>
  <si>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</si>
  <si>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</si>
  <si>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</si>
  <si>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</si>
  <si>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</si>
  <si>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</si>
  <si>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</si>
  <si>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</si>
  <si>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</si>
  <si>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</si>
  <si>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AMUNDI FUNDS - INDEX EQUI</t>
  </si>
  <si>
    <t>LU0996179692</t>
  </si>
  <si>
    <t>ין יפני</t>
  </si>
  <si>
    <t>60398229</t>
  </si>
  <si>
    <t>COMGEST GROWTH PLC - EURO</t>
  </si>
  <si>
    <t>IE00B5WN3467</t>
  </si>
  <si>
    <t>97214</t>
  </si>
  <si>
    <t>Equity</t>
  </si>
  <si>
    <t>60331725</t>
  </si>
  <si>
    <t>CS NOV(CSNGSMU)</t>
  </si>
  <si>
    <t>LU0635707705</t>
  </si>
  <si>
    <t>99298</t>
  </si>
  <si>
    <t>60319043</t>
  </si>
  <si>
    <t>CREDIT SUISSE LUX GLOBAL</t>
  </si>
  <si>
    <t>LU1189105080</t>
  </si>
  <si>
    <t>99295</t>
  </si>
  <si>
    <t>Fixed Income</t>
  </si>
  <si>
    <t>60399672</t>
  </si>
  <si>
    <t>HENDERSON HORIZON - PAN E</t>
  </si>
  <si>
    <t>LU0828814763</t>
  </si>
  <si>
    <t>98602</t>
  </si>
  <si>
    <t>60312220</t>
  </si>
  <si>
    <t>HEPT OPP DEV M</t>
  </si>
  <si>
    <t>IE00B6RSJ564</t>
  </si>
  <si>
    <t>98591</t>
  </si>
  <si>
    <t>60331733</t>
  </si>
  <si>
    <t>ING L FLEX - SENIOR LOANS</t>
  </si>
  <si>
    <t>LU0426533492</t>
  </si>
  <si>
    <t>984449</t>
  </si>
  <si>
    <t>Debt</t>
  </si>
  <si>
    <t>60343712</t>
  </si>
  <si>
    <t>JUP EUR SP SITS</t>
  </si>
  <si>
    <t>GB0004911540</t>
  </si>
  <si>
    <t>98014</t>
  </si>
  <si>
    <t>60173184</t>
  </si>
  <si>
    <t>JUPITER EUROPEAN FUND</t>
  </si>
  <si>
    <t>GB0006664683</t>
  </si>
  <si>
    <t>60387529</t>
  </si>
  <si>
    <t>NOMURA-US HIGH YLD BND</t>
  </si>
  <si>
    <t>IE00B3RW8498</t>
  </si>
  <si>
    <t>99482</t>
  </si>
  <si>
    <t>60400694</t>
  </si>
  <si>
    <t>PICTET F-JAPAN</t>
  </si>
  <si>
    <t>LU0188802960</t>
  </si>
  <si>
    <t>99166</t>
  </si>
  <si>
    <t>60210184</t>
  </si>
  <si>
    <t>JULIUS BAER MULTIBOND - L</t>
  </si>
  <si>
    <t>LU0107852435</t>
  </si>
  <si>
    <t>98675</t>
  </si>
  <si>
    <t>60278850</t>
  </si>
  <si>
    <t>PICTET - JAPANESE EQUITY</t>
  </si>
  <si>
    <t>LU0155301467</t>
  </si>
  <si>
    <t>60348562</t>
  </si>
  <si>
    <t>PIMCO FUNDS GLOBAL INVESTORS S</t>
  </si>
  <si>
    <t>IE00B29K0P99</t>
  </si>
  <si>
    <t>98199</t>
  </si>
  <si>
    <t>60112307</t>
  </si>
  <si>
    <t>RAM LUX SYSTEMATIC FUNDS</t>
  </si>
  <si>
    <t>LU0704154458</t>
  </si>
  <si>
    <t>97240</t>
  </si>
  <si>
    <t>60332400</t>
  </si>
  <si>
    <t>SPARX JAPAN</t>
  </si>
  <si>
    <t>IE00BNGY0956</t>
  </si>
  <si>
    <t>91888</t>
  </si>
  <si>
    <t>60399664</t>
  </si>
  <si>
    <t>UBAM NB US</t>
  </si>
  <si>
    <t>LU0181362285</t>
  </si>
  <si>
    <t>99340</t>
  </si>
  <si>
    <t>60124419</t>
  </si>
  <si>
    <t>11:07:36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</si>
  <si>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</si>
  <si>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</si>
  <si>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</si>
  <si>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אאורה אפ</t>
    </r>
    <r>
      <rPr>
        <sz val="8"/>
        <rFont val="Tahoma"/>
        <family val="2"/>
        <charset val="177"/>
      </rPr>
      <t>5</t>
    </r>
  </si>
  <si>
    <t>3730363</t>
  </si>
  <si>
    <r>
      <rPr>
        <sz val="8"/>
        <rFont val="Tahoma"/>
        <family val="2"/>
        <charset val="177"/>
      </rPr>
      <t>ברן אפ</t>
    </r>
    <r>
      <rPr>
        <sz val="8"/>
        <rFont val="Tahoma"/>
        <family val="2"/>
        <charset val="177"/>
      </rPr>
      <t>4</t>
    </r>
  </si>
  <si>
    <t>2860153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</si>
  <si>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</si>
  <si>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</si>
  <si>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</si>
  <si>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</si>
  <si>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</si>
  <si>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</si>
  <si>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</si>
  <si>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</si>
  <si>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</si>
  <si>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</si>
  <si>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</si>
  <si>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</si>
  <si>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</si>
  <si>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</si>
  <si>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</si>
  <si>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</si>
  <si>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</si>
  <si>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</si>
  <si>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</si>
  <si>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</si>
  <si>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</si>
  <si>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שכבת חוב</t>
  </si>
  <si>
    <t>Caa1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</si>
  <si>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</si>
  <si>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</si>
  <si>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</si>
  <si>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</si>
  <si>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</si>
  <si>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</si>
  <si>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</si>
  <si>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</si>
  <si>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</si>
  <si>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</si>
  <si>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</si>
  <si>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</si>
  <si>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</si>
  <si>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</rPr>
      <t>3.3% 2019 9 '</t>
    </r>
    <r>
      <rPr>
        <sz val="8"/>
        <rFont val="Tahoma"/>
        <family val="2"/>
      </rPr>
      <t>מקורות סד</t>
    </r>
  </si>
  <si>
    <t>1124353</t>
  </si>
  <si>
    <t>1150</t>
  </si>
  <si>
    <t>2011-07-20</t>
  </si>
  <si>
    <t>111243531</t>
  </si>
  <si>
    <r>
      <rPr>
        <sz val="8"/>
        <rFont val="Tahoma"/>
        <family val="2"/>
        <charset val="177"/>
      </rPr>
      <t>מקורות סדרה</t>
    </r>
    <r>
      <rPr>
        <sz val="8"/>
        <rFont val="Tahoma"/>
        <family val="2"/>
        <charset val="177"/>
      </rPr>
      <t>8 4.1% 2048/2016</t>
    </r>
  </si>
  <si>
    <t>1124346</t>
  </si>
  <si>
    <t>2013-04-22</t>
  </si>
  <si>
    <t>111243465</t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</si>
  <si>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</si>
  <si>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</si>
  <si>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2012-06-20</t>
  </si>
  <si>
    <t>111009080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</si>
  <si>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</si>
  <si>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</si>
  <si>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</si>
  <si>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2007-07-01</t>
  </si>
  <si>
    <t>111068227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</si>
  <si>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בנק הפועלים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</si>
  <si>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166204883</t>
  </si>
  <si>
    <t>2001-09-30</t>
  </si>
  <si>
    <r>
      <rPr>
        <sz val="8"/>
        <rFont val="Tahoma"/>
        <family val="2"/>
      </rPr>
      <t>2016/2007 5.65%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</si>
  <si>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173424623</t>
  </si>
  <si>
    <t>2001-11-11</t>
  </si>
  <si>
    <r>
      <rPr>
        <sz val="8"/>
        <rFont val="Tahoma"/>
        <family val="2"/>
      </rPr>
      <t>2007/2016 5.6%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</si>
  <si>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173424706</t>
  </si>
  <si>
    <t>2001-11-27</t>
  </si>
  <si>
    <r>
      <rPr>
        <sz val="8"/>
        <rFont val="Tahoma"/>
        <family val="2"/>
      </rPr>
      <t>2007/2016 5.5%</t>
    </r>
    <r>
      <rPr>
        <sz val="8"/>
        <rFont val="Tahoma"/>
        <family val="2"/>
        <charset val="177"/>
      </rPr>
      <t>הבינלאומי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</si>
  <si>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173424540</t>
  </si>
  <si>
    <t>2001-10-03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</si>
  <si>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</si>
  <si>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</si>
  <si>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</si>
  <si>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2015-04-16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</si>
  <si>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</si>
  <si>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</si>
  <si>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</si>
  <si>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2007-08-28</t>
  </si>
  <si>
    <t>111069886</t>
  </si>
  <si>
    <r>
      <rPr>
        <sz val="8"/>
        <rFont val="Tahoma"/>
        <family val="2"/>
      </rPr>
      <t>2001/2020 '</t>
    </r>
    <r>
      <rPr>
        <sz val="8"/>
        <rFont val="Tahoma"/>
        <family val="2"/>
      </rPr>
      <t>חשמל חב</t>
    </r>
  </si>
  <si>
    <t>160010443</t>
  </si>
  <si>
    <t>600</t>
  </si>
  <si>
    <t>1991-05-07</t>
  </si>
  <si>
    <t>160010286</t>
  </si>
  <si>
    <r>
      <rPr>
        <sz val="8"/>
        <rFont val="Tahoma"/>
        <family val="2"/>
        <charset val="177"/>
      </rPr>
      <t>מגדל ביטוח 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)2.35% 13/2024</t>
    </r>
  </si>
  <si>
    <t>1127562</t>
  </si>
  <si>
    <t>915</t>
  </si>
  <si>
    <t>2013-01-14</t>
  </si>
  <si>
    <t>111275624</t>
  </si>
  <si>
    <r>
      <rPr>
        <sz val="8"/>
        <rFont val="Tahoma"/>
        <family val="2"/>
        <charset val="177"/>
      </rPr>
      <t>מגדל הון אגא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</si>
  <si>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1125483</t>
  </si>
  <si>
    <t>2012-01-15</t>
  </si>
  <si>
    <t>111254835</t>
  </si>
  <si>
    <r>
      <rPr>
        <sz val="8"/>
        <rFont val="Tahoma"/>
        <family val="2"/>
        <charset val="177"/>
      </rPr>
      <t>נתיביגז אגחד</t>
    </r>
    <r>
      <rPr>
        <sz val="8"/>
        <rFont val="Tahoma"/>
        <family val="2"/>
      </rPr>
      <t>-</t>
    </r>
    <r>
      <rPr>
        <sz val="8"/>
        <rFont val="Tahoma"/>
        <family val="2"/>
      </rPr>
      <t>רמ</t>
    </r>
  </si>
  <si>
    <t>1131994</t>
  </si>
  <si>
    <t>1418</t>
  </si>
  <si>
    <t>2014-04-25</t>
  </si>
  <si>
    <t>111319943</t>
  </si>
  <si>
    <r>
      <rPr>
        <sz val="8"/>
        <rFont val="Tahoma"/>
        <family val="2"/>
        <charset val="177"/>
      </rPr>
      <t>נתיבי גז סדרה ג</t>
    </r>
    <r>
      <rPr>
        <sz val="8"/>
        <rFont val="Tahoma"/>
        <family val="2"/>
        <charset val="177"/>
      </rPr>
      <t>2031/2016 4.8%</t>
    </r>
  </si>
  <si>
    <t>1125509</t>
  </si>
  <si>
    <t>2012-01-10</t>
  </si>
  <si>
    <t>111255097</t>
  </si>
  <si>
    <r>
      <rPr>
        <sz val="8"/>
        <rFont val="Tahoma"/>
        <family val="2"/>
      </rPr>
      <t>2004/2017 6.1%</t>
    </r>
    <r>
      <rPr>
        <sz val="8"/>
        <rFont val="Tahoma"/>
        <family val="2"/>
        <charset val="177"/>
      </rPr>
      <t>דיסקונט ש</t>
    </r>
    <r>
      <rPr>
        <sz val="8"/>
        <rFont val="Tahoma"/>
        <family val="2"/>
      </rPr>
      <t>"</t>
    </r>
    <r>
      <rPr>
        <sz val="8"/>
        <rFont val="Tahoma"/>
        <family val="2"/>
      </rPr>
      <t>ה</t>
    </r>
  </si>
  <si>
    <t>163912629</t>
  </si>
  <si>
    <t>1999-11-15</t>
  </si>
  <si>
    <r>
      <rPr>
        <sz val="8"/>
        <rFont val="Tahoma"/>
        <family val="2"/>
        <charset val="177"/>
      </rPr>
      <t>חשמל צמוד</t>
    </r>
    <r>
      <rPr>
        <sz val="8"/>
        <rFont val="Tahoma"/>
        <family val="2"/>
      </rPr>
      <t>2029</t>
    </r>
    <r>
      <rPr>
        <sz val="8"/>
        <rFont val="Tahoma"/>
        <family val="2"/>
      </rPr>
      <t>רמ</t>
    </r>
  </si>
  <si>
    <t>6000186</t>
  </si>
  <si>
    <t>2014-05-19</t>
  </si>
  <si>
    <r>
      <rPr>
        <sz val="8"/>
        <rFont val="Tahoma"/>
        <family val="2"/>
        <charset val="177"/>
      </rPr>
      <t>מזרחי כ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התחייבות נדחה</t>
    </r>
    <r>
      <rPr>
        <sz val="8"/>
        <rFont val="Tahoma"/>
        <family val="2"/>
        <charset val="177"/>
      </rPr>
      <t>23/16 %54.3</t>
    </r>
  </si>
  <si>
    <t>166891036</t>
  </si>
  <si>
    <t>2016-01-04</t>
  </si>
  <si>
    <t>2013-05-19</t>
  </si>
  <si>
    <t>לאומי שטר הון עליון</t>
  </si>
  <si>
    <t>164020364</t>
  </si>
  <si>
    <t>2002-06-06</t>
  </si>
  <si>
    <r>
      <rPr>
        <sz val="8"/>
        <rFont val="Tahoma"/>
        <family val="2"/>
        <charset val="177"/>
      </rPr>
      <t>פועלים הון ראשוני ג</t>
    </r>
    <r>
      <rPr>
        <sz val="8"/>
        <rFont val="Tahoma"/>
        <family val="2"/>
      </rPr>
      <t>'2022 5.75%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</si>
  <si>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6620280</t>
  </si>
  <si>
    <t>2007-12-01</t>
  </si>
  <si>
    <t>166202804</t>
  </si>
  <si>
    <r>
      <rPr>
        <sz val="8"/>
        <rFont val="Tahoma"/>
        <family val="2"/>
        <charset val="177"/>
      </rPr>
      <t>יצחקי מחסנים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2016/2010 6.5% (</t>
    </r>
    <r>
      <rPr>
        <sz val="8"/>
        <rFont val="Tahoma"/>
        <family val="2"/>
      </rPr>
      <t>נ</t>
    </r>
  </si>
  <si>
    <t>1109198</t>
  </si>
  <si>
    <t>1508</t>
  </si>
  <si>
    <t>2008-01-14</t>
  </si>
  <si>
    <t>111091989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</si>
  <si>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</si>
  <si>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</si>
  <si>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</si>
  <si>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2007-02-01</t>
  </si>
  <si>
    <t>111015673</t>
  </si>
  <si>
    <r>
      <rPr>
        <sz val="8"/>
        <rFont val="Tahoma"/>
        <family val="2"/>
        <charset val="177"/>
      </rPr>
      <t>הום סנטר סדרה א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6.1% 2011/2016</t>
    </r>
  </si>
  <si>
    <t>3780038</t>
  </si>
  <si>
    <t>378</t>
  </si>
  <si>
    <t>CC</t>
  </si>
  <si>
    <t>2007-06-25</t>
  </si>
  <si>
    <t>137800389</t>
  </si>
  <si>
    <r>
      <rPr>
        <sz val="8"/>
        <rFont val="Tahoma"/>
        <family val="2"/>
      </rPr>
      <t>2014/2019 '</t>
    </r>
    <r>
      <rPr>
        <sz val="8"/>
        <rFont val="Tahoma"/>
        <family val="2"/>
        <charset val="177"/>
      </rPr>
      <t>אמפל</t>
    </r>
    <r>
      <rPr>
        <sz val="8"/>
        <rFont val="Tahoma"/>
        <family val="2"/>
      </rPr>
      <t>-</t>
    </r>
    <r>
      <rPr>
        <sz val="8"/>
        <rFont val="Tahoma"/>
        <family val="2"/>
      </rPr>
      <t>אמריקן ישראל ג</t>
    </r>
  </si>
  <si>
    <t>111207403</t>
  </si>
  <si>
    <t>2023</t>
  </si>
  <si>
    <t>C</t>
  </si>
  <si>
    <t>2014-03-31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</si>
  <si>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'16/12 %6.6(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</si>
  <si>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1125624</t>
  </si>
  <si>
    <t>2012-02-05</t>
  </si>
  <si>
    <t>111256244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</si>
  <si>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</rPr>
      <t>'2016/2012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</si>
  <si>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1127679</t>
  </si>
  <si>
    <t>2013-02-06</t>
  </si>
  <si>
    <t>111276796</t>
  </si>
  <si>
    <r>
      <rPr>
        <sz val="8"/>
        <rFont val="Tahoma"/>
        <family val="2"/>
        <charset val="177"/>
      </rPr>
      <t>אמפלאמ ב חש</t>
    </r>
    <r>
      <rPr>
        <sz val="8"/>
        <rFont val="Tahoma"/>
        <family val="2"/>
        <charset val="177"/>
      </rPr>
      <t>14/1</t>
    </r>
  </si>
  <si>
    <t>111311841</t>
  </si>
  <si>
    <t>2014-02-07</t>
  </si>
  <si>
    <r>
      <rPr>
        <sz val="8"/>
        <rFont val="Tahoma"/>
        <family val="2"/>
      </rPr>
      <t>6.25% 2011/2015 '</t>
    </r>
    <r>
      <rPr>
        <sz val="8"/>
        <rFont val="Tahoma"/>
        <family val="2"/>
      </rPr>
      <t>אמפל אמריקאן א</t>
    </r>
  </si>
  <si>
    <t>111008330</t>
  </si>
  <si>
    <r>
      <rPr>
        <sz val="8"/>
        <rFont val="Tahoma"/>
        <family val="2"/>
        <charset val="177"/>
      </rPr>
      <t>אמפל אמריקן ישראל ב</t>
    </r>
    <r>
      <rPr>
        <sz val="8"/>
        <rFont val="Tahoma"/>
        <family val="2"/>
        <charset val="177"/>
      </rPr>
      <t>'2016/2012 %6.6</t>
    </r>
  </si>
  <si>
    <t>111103784</t>
  </si>
  <si>
    <t>1134394</t>
  </si>
  <si>
    <t>2015-02-10</t>
  </si>
  <si>
    <t>111343943</t>
  </si>
  <si>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ר אירופה</t>
    </r>
    <r>
      <rPr>
        <sz val="8"/>
        <rFont val="Tahoma"/>
        <family val="2"/>
      </rPr>
      <t>2015.2010 7.10% 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  <charset val="177"/>
      </rPr>
      <t>)</t>
    </r>
  </si>
  <si>
    <t>1170190</t>
  </si>
  <si>
    <t>117</t>
  </si>
  <si>
    <t>2012-12-23</t>
  </si>
  <si>
    <t>111701900</t>
  </si>
  <si>
    <r>
      <rPr>
        <sz val="8"/>
        <rFont val="Tahoma"/>
        <family val="2"/>
      </rPr>
      <t>4.7% 2010/2017 '</t>
    </r>
    <r>
      <rPr>
        <sz val="8"/>
        <rFont val="Tahoma"/>
        <family val="2"/>
      </rPr>
      <t>ישאל אמלט ה</t>
    </r>
  </si>
  <si>
    <t>1102855</t>
  </si>
  <si>
    <t>1071</t>
  </si>
  <si>
    <t>2013-09-11</t>
  </si>
  <si>
    <r>
      <rPr>
        <sz val="8"/>
        <rFont val="Tahoma"/>
        <family val="2"/>
        <charset val="177"/>
      </rPr>
      <t>אאורה סדרה</t>
    </r>
    <r>
      <rPr>
        <sz val="8"/>
        <rFont val="Tahoma"/>
        <family val="2"/>
      </rPr>
      <t>1 21/12 %6 (</t>
    </r>
    <r>
      <rPr>
        <sz val="8"/>
        <rFont val="Tahoma"/>
        <family val="2"/>
        <charset val="177"/>
      </rPr>
      <t>החלפת א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ד</t>
    </r>
    <r>
      <rPr>
        <sz val="8"/>
        <rFont val="Tahoma"/>
        <family val="2"/>
      </rPr>
      <t>)</t>
    </r>
    <r>
      <rPr>
        <sz val="8"/>
        <rFont val="Tahoma"/>
        <family val="2"/>
      </rPr>
      <t>חש</t>
    </r>
  </si>
  <si>
    <t>3730389</t>
  </si>
  <si>
    <t>373</t>
  </si>
  <si>
    <t>2015-09-02</t>
  </si>
  <si>
    <t>137303897</t>
  </si>
  <si>
    <t>בסר אגח ט</t>
  </si>
  <si>
    <t>1170166</t>
  </si>
  <si>
    <t>2007-11-26</t>
  </si>
  <si>
    <r>
      <rPr>
        <sz val="8"/>
        <rFont val="Tahoma"/>
        <family val="2"/>
        <charset val="177"/>
      </rPr>
      <t>גמול סדרה א</t>
    </r>
    <r>
      <rPr>
        <sz val="8"/>
        <rFont val="Tahoma"/>
        <family val="2"/>
      </rPr>
      <t>12/2004 4.50% (</t>
    </r>
    <r>
      <rPr>
        <sz val="8"/>
        <rFont val="Tahoma"/>
        <family val="2"/>
        <charset val="177"/>
      </rPr>
      <t>לפדיון</t>
    </r>
    <r>
      <rPr>
        <sz val="8"/>
        <rFont val="Tahoma"/>
        <family val="2"/>
        <charset val="177"/>
      </rPr>
      <t>)</t>
    </r>
  </si>
  <si>
    <t>1116649</t>
  </si>
  <si>
    <t>2010-01-01</t>
  </si>
  <si>
    <t>111166492</t>
  </si>
  <si>
    <r>
      <rPr>
        <sz val="8"/>
        <rFont val="Tahoma"/>
        <family val="2"/>
      </rPr>
      <t>2008/2014 4.9% '</t>
    </r>
    <r>
      <rPr>
        <sz val="8"/>
        <rFont val="Tahoma"/>
        <family val="2"/>
        <charset val="177"/>
      </rPr>
      <t>דוראה השקעות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ב</t>
    </r>
  </si>
  <si>
    <t>137200754</t>
  </si>
  <si>
    <t>372</t>
  </si>
  <si>
    <t>2012-12-03</t>
  </si>
  <si>
    <r>
      <rPr>
        <sz val="8"/>
        <rFont val="Tahoma"/>
        <family val="2"/>
        <charset val="177"/>
      </rPr>
      <t>לוי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ל</t>
    </r>
  </si>
  <si>
    <t>7190200</t>
  </si>
  <si>
    <t>2014-08-11</t>
  </si>
  <si>
    <t>171902000</t>
  </si>
  <si>
    <r>
      <rPr>
        <sz val="8"/>
        <rFont val="Tahoma"/>
        <family val="2"/>
      </rPr>
      <t>6.5% 2010/2015 '</t>
    </r>
    <r>
      <rPr>
        <sz val="8"/>
        <rFont val="Tahoma"/>
        <family val="2"/>
        <charset val="177"/>
      </rPr>
      <t>מטיס קפיטל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</si>
  <si>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135700250</t>
  </si>
  <si>
    <t>357</t>
  </si>
  <si>
    <t>2013-12-29</t>
  </si>
  <si>
    <r>
      <rPr>
        <sz val="8"/>
        <rFont val="Tahoma"/>
        <family val="2"/>
      </rPr>
      <t>6% 2008/2013 '</t>
    </r>
    <r>
      <rPr>
        <sz val="8"/>
        <rFont val="Tahoma"/>
        <family val="2"/>
        <charset val="177"/>
      </rPr>
      <t>סיביל ג</t>
    </r>
    <r>
      <rPr>
        <sz val="8"/>
        <rFont val="Tahoma"/>
        <family val="2"/>
      </rPr>
      <t>'</t>
    </r>
    <r>
      <rPr>
        <sz val="8"/>
        <rFont val="Tahoma"/>
        <family val="2"/>
      </rPr>
      <t>רמי לימיטיד א</t>
    </r>
  </si>
  <si>
    <t>1097153</t>
  </si>
  <si>
    <t>1326</t>
  </si>
  <si>
    <t>2012-06-26</t>
  </si>
  <si>
    <t>110971538</t>
  </si>
  <si>
    <r>
      <rPr>
        <sz val="8"/>
        <rFont val="Tahoma"/>
        <family val="2"/>
      </rPr>
      <t>6% 2018.2024 '</t>
    </r>
    <r>
      <rPr>
        <sz val="8"/>
        <rFont val="Tahoma"/>
        <family val="2"/>
        <charset val="177"/>
      </rPr>
      <t>סינרג</t>
    </r>
    <r>
      <rPr>
        <sz val="8"/>
        <rFont val="Tahoma"/>
        <family val="2"/>
      </rPr>
      <t>'</t>
    </r>
    <r>
      <rPr>
        <sz val="8"/>
        <rFont val="Tahoma"/>
        <family val="2"/>
      </rPr>
      <t>י כבלים ג</t>
    </r>
  </si>
  <si>
    <t>177802816</t>
  </si>
  <si>
    <t>778</t>
  </si>
  <si>
    <t>2015-09-24</t>
  </si>
  <si>
    <r>
      <rPr>
        <sz val="8"/>
        <rFont val="Tahoma"/>
        <family val="2"/>
        <charset val="177"/>
      </rPr>
      <t>פרופיט תעש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אגח 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2014.5.31</t>
    </r>
  </si>
  <si>
    <t>5490123</t>
  </si>
  <si>
    <t>549</t>
  </si>
  <si>
    <t>2006-05-31</t>
  </si>
  <si>
    <r>
      <rPr>
        <sz val="8"/>
        <rFont val="Tahoma"/>
        <family val="2"/>
        <charset val="177"/>
      </rPr>
      <t>אוברלנד דיירקט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2011 %8</t>
    </r>
  </si>
  <si>
    <t>1102268</t>
  </si>
  <si>
    <t>1406</t>
  </si>
  <si>
    <t>2001-01-01</t>
  </si>
  <si>
    <t>111022687</t>
  </si>
  <si>
    <r>
      <rPr>
        <sz val="8"/>
        <rFont val="Tahoma"/>
        <family val="2"/>
        <charset val="177"/>
      </rPr>
      <t>אורמת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ל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סחיר</t>
    </r>
    <r>
      <rPr>
        <sz val="8"/>
        <rFont val="Tahoma"/>
        <family val="2"/>
        <charset val="177"/>
      </rPr>
      <t>2017 %7</t>
    </r>
  </si>
  <si>
    <t>100245885</t>
  </si>
  <si>
    <t>98659</t>
  </si>
  <si>
    <t>2013-04-23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</si>
  <si>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</si>
  <si>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</si>
  <si>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</si>
  <si>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t>איילות מניות רגילות ב</t>
  </si>
  <si>
    <t>100150168</t>
  </si>
  <si>
    <t>99401</t>
  </si>
  <si>
    <r>
      <rPr>
        <sz val="8"/>
        <rFont val="Tahoma"/>
        <family val="2"/>
        <charset val="177"/>
      </rPr>
      <t>אלרן נדל</t>
    </r>
    <r>
      <rPr>
        <sz val="8"/>
        <rFont val="Tahoma"/>
        <family val="2"/>
      </rPr>
      <t>"</t>
    </r>
    <r>
      <rPr>
        <sz val="8"/>
        <rFont val="Tahoma"/>
        <family val="2"/>
      </rPr>
      <t>ן מניות</t>
    </r>
  </si>
  <si>
    <t>111000808</t>
  </si>
  <si>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את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כהן חב</t>
    </r>
    <r>
      <rPr>
        <sz val="8"/>
        <rFont val="Tahoma"/>
        <family val="2"/>
      </rPr>
      <t>'</t>
    </r>
    <r>
      <rPr>
        <sz val="8"/>
        <rFont val="Tahoma"/>
        <family val="2"/>
      </rPr>
      <t>לבנין</t>
    </r>
  </si>
  <si>
    <t>107320160</t>
  </si>
  <si>
    <t>810</t>
  </si>
  <si>
    <r>
      <rPr>
        <sz val="8"/>
        <rFont val="Tahoma"/>
        <family val="2"/>
        <charset val="177"/>
      </rPr>
      <t>גול פרטנרס 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</si>
  <si>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110930468</t>
  </si>
  <si>
    <t>698</t>
  </si>
  <si>
    <t>קמאן אחזקות</t>
  </si>
  <si>
    <t>103390365</t>
  </si>
  <si>
    <t>339</t>
  </si>
  <si>
    <t>DELEK GLOBAL RE</t>
  </si>
  <si>
    <t>JE00B1SOVN88</t>
  </si>
  <si>
    <t>99649</t>
  </si>
  <si>
    <t>60151834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</si>
  <si>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</si>
  <si>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</si>
  <si>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</si>
  <si>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</si>
  <si>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גיזה קרן הון סיכון</t>
  </si>
  <si>
    <t>9840840</t>
  </si>
  <si>
    <t>2006-11-01</t>
  </si>
  <si>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מיני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</si>
  <si>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9840827</t>
  </si>
  <si>
    <r>
      <rPr>
        <sz val="8"/>
        <rFont val="Tahoma"/>
        <family val="2"/>
        <charset val="177"/>
      </rPr>
      <t>וולדן</t>
    </r>
    <r>
      <rPr>
        <sz val="8"/>
        <rFont val="Tahoma"/>
        <family val="2"/>
      </rPr>
      <t>3</t>
    </r>
    <r>
      <rPr>
        <sz val="8"/>
        <rFont val="Tahoma"/>
        <family val="2"/>
      </rPr>
      <t>קרן הון סיכון</t>
    </r>
  </si>
  <si>
    <t>9840852</t>
  </si>
  <si>
    <t>נוירון קרן הון סיכון</t>
  </si>
  <si>
    <t>9840889</t>
  </si>
  <si>
    <r>
      <rPr>
        <sz val="8"/>
        <rFont val="Tahoma"/>
        <family val="2"/>
      </rPr>
      <t>INFINITY</t>
    </r>
    <r>
      <rPr>
        <sz val="8"/>
        <rFont val="Tahoma"/>
        <family val="2"/>
      </rPr>
      <t>אינפנטי ישראל סין קרן השעה</t>
    </r>
  </si>
  <si>
    <t>9840788</t>
  </si>
  <si>
    <t>2007-06-14</t>
  </si>
  <si>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</rPr>
      <t>פי ויטליף פרטנרס קרן פרטנרס</t>
    </r>
  </si>
  <si>
    <t>9840823</t>
  </si>
  <si>
    <t>2008-01-01</t>
  </si>
  <si>
    <r>
      <rPr>
        <sz val="8"/>
        <rFont val="Tahoma"/>
        <family val="2"/>
        <charset val="177"/>
      </rPr>
      <t>מדיקה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</si>
  <si>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9840873</t>
  </si>
  <si>
    <r>
      <rPr>
        <sz val="8"/>
        <rFont val="Tahoma"/>
        <family val="2"/>
        <charset val="177"/>
      </rPr>
      <t>סטאר</t>
    </r>
    <r>
      <rPr>
        <sz val="8"/>
        <rFont val="Tahoma"/>
        <family val="2"/>
      </rPr>
      <t>2</t>
    </r>
    <r>
      <rPr>
        <sz val="8"/>
        <rFont val="Tahoma"/>
        <family val="2"/>
      </rPr>
      <t>קרן הון סיכון</t>
    </r>
  </si>
  <si>
    <t>9840892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</si>
  <si>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</si>
  <si>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</si>
  <si>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</si>
  <si>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r>
      <rPr>
        <sz val="8"/>
        <rFont val="Tahoma"/>
        <family val="2"/>
        <charset val="177"/>
      </rPr>
      <t>קרן מנוף</t>
    </r>
    <r>
      <rPr>
        <sz val="8"/>
        <rFont val="Tahoma"/>
        <family val="2"/>
      </rPr>
      <t>2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קי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סי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אס קרן השקעה</t>
    </r>
  </si>
  <si>
    <t>100262609</t>
  </si>
  <si>
    <t>2009-12-08</t>
  </si>
  <si>
    <r>
      <rPr>
        <sz val="8"/>
        <rFont val="Tahoma"/>
        <family val="2"/>
        <charset val="177"/>
      </rPr>
      <t>ק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השק</t>
    </r>
    <r>
      <rPr>
        <sz val="8"/>
        <rFont val="Tahoma"/>
        <family val="2"/>
        <charset val="177"/>
      </rPr>
      <t>KLIRMARK OPPORTUNITY FUND L/P</t>
    </r>
  </si>
  <si>
    <t>100258821</t>
  </si>
  <si>
    <t>2009-03-29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</si>
  <si>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SKY</t>
    </r>
  </si>
  <si>
    <t>9840804</t>
  </si>
  <si>
    <r>
      <rPr>
        <sz val="8"/>
        <rFont val="Tahoma"/>
        <family val="2"/>
        <charset val="177"/>
      </rPr>
      <t>מנוף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ב</t>
    </r>
    <r>
      <rPr>
        <sz val="8"/>
        <rFont val="Tahoma"/>
        <family val="2"/>
      </rPr>
      <t>'</t>
    </r>
    <r>
      <rPr>
        <sz val="8"/>
        <rFont val="Tahoma"/>
        <family val="2"/>
      </rPr>
      <t>בראשית</t>
    </r>
  </si>
  <si>
    <t>100259738</t>
  </si>
  <si>
    <t>2009-12-16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</si>
  <si>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</si>
  <si>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BSP ABS RET FD</t>
  </si>
  <si>
    <t>KYG166621014</t>
  </si>
  <si>
    <t>2014-03-04</t>
  </si>
  <si>
    <t>60311255</t>
  </si>
  <si>
    <r>
      <rPr>
        <sz val="8"/>
        <rFont val="Tahoma"/>
        <family val="2"/>
      </rPr>
      <t>EdRES SICAR</t>
    </r>
    <r>
      <rPr>
        <sz val="8"/>
        <rFont val="Tahoma"/>
        <family val="2"/>
      </rPr>
      <t>קרן</t>
    </r>
  </si>
  <si>
    <t>9840780</t>
  </si>
  <si>
    <t>2006-12-14</t>
  </si>
  <si>
    <t>קרן בראק קפיטל</t>
  </si>
  <si>
    <t>9840938</t>
  </si>
  <si>
    <t>2007-03-15</t>
  </si>
  <si>
    <r>
      <rPr>
        <sz val="8"/>
        <rFont val="Tahoma"/>
        <family val="2"/>
        <charset val="177"/>
      </rPr>
      <t>בלקסטון קרדיט</t>
    </r>
    <r>
      <rPr>
        <sz val="8"/>
        <rFont val="Tahoma"/>
        <family val="2"/>
        <charset val="177"/>
      </rPr>
      <t>BLACKSTONE CREDIT</t>
    </r>
  </si>
  <si>
    <t>9840583</t>
  </si>
  <si>
    <t>2007-01-01</t>
  </si>
  <si>
    <r>
      <rPr>
        <sz val="8"/>
        <rFont val="Tahoma"/>
        <family val="2"/>
        <charset val="177"/>
      </rPr>
      <t>קרן השקעה</t>
    </r>
    <r>
      <rPr>
        <sz val="8"/>
        <rFont val="Tahoma"/>
        <family val="2"/>
        <charset val="177"/>
      </rPr>
      <t>GOLDEN TREE</t>
    </r>
  </si>
  <si>
    <t>9840787</t>
  </si>
  <si>
    <t>2010-06-01</t>
  </si>
  <si>
    <r>
      <rPr>
        <sz val="8"/>
        <rFont val="Tahoma"/>
        <family val="2"/>
        <charset val="177"/>
      </rPr>
      <t>מרחב אמפל אחז</t>
    </r>
    <r>
      <rPr>
        <sz val="8"/>
        <rFont val="Tahoma"/>
        <family val="2"/>
      </rPr>
      <t>'</t>
    </r>
    <r>
      <rPr>
        <sz val="8"/>
        <rFont val="Tahoma"/>
        <family val="2"/>
      </rPr>
      <t>ואנרגיה שותפות מוגבלת</t>
    </r>
  </si>
  <si>
    <t>9840882</t>
  </si>
  <si>
    <t>2008-12-01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</si>
  <si>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</si>
  <si>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</si>
  <si>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sz val="8"/>
        <rFont val="Tahoma"/>
        <family val="2"/>
        <charset val="177"/>
      </rPr>
      <t>איסתא ליינס אופציה</t>
    </r>
    <r>
      <rPr>
        <sz val="8"/>
        <rFont val="Tahoma"/>
        <family val="2"/>
        <charset val="177"/>
      </rPr>
      <t>2016</t>
    </r>
  </si>
  <si>
    <t>100270867</t>
  </si>
  <si>
    <t>2013-10-15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</si>
  <si>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</si>
  <si>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CORE DYNAMICS</t>
  </si>
  <si>
    <t>71100595</t>
  </si>
  <si>
    <t>2013-05-29</t>
  </si>
  <si>
    <t>IMPULSE DDYNAMI</t>
  </si>
  <si>
    <t>71100592</t>
  </si>
  <si>
    <t>METACURE LIMITE</t>
  </si>
  <si>
    <t>71100593</t>
  </si>
  <si>
    <t>MOTORIKA LIMITE</t>
  </si>
  <si>
    <t>71100591</t>
  </si>
  <si>
    <t>Automobiles and Components</t>
  </si>
  <si>
    <t>SPECTRUM DDYNAM</t>
  </si>
  <si>
    <t>71100594</t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</si>
  <si>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</si>
  <si>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</si>
  <si>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</si>
  <si>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</si>
  <si>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MEDINVEST OPT1</t>
  </si>
  <si>
    <t>71100590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</si>
  <si>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</si>
  <si>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</si>
  <si>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E13/02FW4.36480</t>
  </si>
  <si>
    <t>9921369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</si>
  <si>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</si>
  <si>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2016-02-10</t>
  </si>
  <si>
    <t>$21/07FW3.84985</t>
  </si>
  <si>
    <t>9921887</t>
  </si>
  <si>
    <t>2016-06-22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</si>
  <si>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</si>
  <si>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11:07:37</t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</si>
  <si>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</si>
  <si>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</si>
  <si>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  <charset val="177"/>
      </rPr>
      <t>אפריל נדל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ן ב</t>
    </r>
    <r>
      <rPr>
        <sz val="8"/>
        <rFont val="Tahoma"/>
        <family val="2"/>
      </rPr>
      <t>'2013 %2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</si>
  <si>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1127273</t>
  </si>
  <si>
    <t>2012-12-05</t>
  </si>
  <si>
    <t>111272738</t>
  </si>
  <si>
    <t>APID 2015 21X A1</t>
  </si>
  <si>
    <t>USG0489TAA72</t>
  </si>
  <si>
    <t>אשראי</t>
  </si>
  <si>
    <t>Aaa</t>
  </si>
  <si>
    <t>2015-05-17</t>
  </si>
  <si>
    <t>60387198</t>
  </si>
  <si>
    <t>Atrm 11X A1 1.6746  23/10/25- ATRIUM CDO CORP</t>
  </si>
  <si>
    <t>USGO623UAA19</t>
  </si>
  <si>
    <t>2014-09-28</t>
  </si>
  <si>
    <t>60369980</t>
  </si>
  <si>
    <t>BABSON 2014-IIX A- BABSON CLO LTD</t>
  </si>
  <si>
    <t>USG07605AA95</t>
  </si>
  <si>
    <t>2014-08-21</t>
  </si>
  <si>
    <t>60366424</t>
  </si>
  <si>
    <t>BLACK DIAMOND 2014-1X A1- BLACK DIAMOND CLO LTD</t>
  </si>
  <si>
    <t>USG11485AA01</t>
  </si>
  <si>
    <t>60366432</t>
  </si>
  <si>
    <t>DRSLF 2015-37X A- CLO</t>
  </si>
  <si>
    <t>USG2850PAA24</t>
  </si>
  <si>
    <t>2015-02-04</t>
  </si>
  <si>
    <t>60379047</t>
  </si>
  <si>
    <t>GOLD9 2014-9X class a 1.745-</t>
  </si>
  <si>
    <t>USG39638AA24</t>
  </si>
  <si>
    <t>2014-10-20</t>
  </si>
  <si>
    <t>60371234</t>
  </si>
  <si>
    <t>VOYA 2016(VOYA)</t>
  </si>
  <si>
    <t>USG94014AA80</t>
  </si>
  <si>
    <t>2016-06-14</t>
  </si>
  <si>
    <t>60408648</t>
  </si>
  <si>
    <t>WITEH 2015-10X A1 CLO</t>
  </si>
  <si>
    <t>USG9618HAA89</t>
  </si>
  <si>
    <t>2015-03-24</t>
  </si>
  <si>
    <t>60383379</t>
  </si>
  <si>
    <t>SHCK2015-8X A1</t>
  </si>
  <si>
    <t>USG8102QAA34</t>
  </si>
  <si>
    <t>2015-08-25</t>
  </si>
  <si>
    <t>60392891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</si>
  <si>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</si>
  <si>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</si>
  <si>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</si>
  <si>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</si>
  <si>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</si>
  <si>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</si>
  <si>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חוזרים הלוואות</t>
  </si>
  <si>
    <t>לא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</si>
  <si>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</si>
  <si>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</si>
  <si>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</si>
  <si>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</si>
  <si>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</si>
  <si>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</si>
  <si>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</si>
  <si>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</si>
  <si>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</si>
  <si>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</si>
  <si>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</si>
  <si>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</si>
  <si>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</si>
  <si>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</si>
  <si>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</si>
  <si>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</si>
  <si>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sz val="8"/>
        <rFont val="Tahoma"/>
        <family val="2"/>
        <charset val="177"/>
      </rPr>
      <t>לאומי פקדון</t>
    </r>
    <r>
      <rPr>
        <sz val="8"/>
        <rFont val="Tahoma"/>
        <family val="2"/>
        <charset val="177"/>
      </rPr>
      <t>2023/2014 %6</t>
    </r>
  </si>
  <si>
    <t>10 - 164002461</t>
  </si>
  <si>
    <t>10</t>
  </si>
  <si>
    <t>164002461</t>
  </si>
  <si>
    <r>
      <rPr>
        <sz val="8"/>
        <rFont val="Tahoma"/>
        <family val="2"/>
      </rPr>
      <t>08/2017 5.5%</t>
    </r>
    <r>
      <rPr>
        <sz val="8"/>
        <rFont val="Tahoma"/>
        <family val="2"/>
      </rPr>
      <t>לאומי למשכנתאות פקדון</t>
    </r>
  </si>
  <si>
    <t>10 - 160271060</t>
  </si>
  <si>
    <t>160271060</t>
  </si>
  <si>
    <t>פיקדון מזרחי</t>
  </si>
  <si>
    <t>20 - 166852004</t>
  </si>
  <si>
    <t>20</t>
  </si>
  <si>
    <t>166852004</t>
  </si>
  <si>
    <r>
      <rPr>
        <sz val="8"/>
        <rFont val="Tahoma"/>
        <family val="2"/>
        <charset val="177"/>
      </rPr>
      <t>טפחות פקדון</t>
    </r>
    <r>
      <rPr>
        <sz val="8"/>
        <rFont val="Tahoma"/>
        <family val="2"/>
        <charset val="177"/>
      </rPr>
      <t>2024/99 5.75%</t>
    </r>
  </si>
  <si>
    <t>20 - 166821991</t>
  </si>
  <si>
    <t>166821991</t>
  </si>
  <si>
    <t>פועלים פקדון צמוד</t>
  </si>
  <si>
    <t>12 - 166208355</t>
  </si>
  <si>
    <t>166208355</t>
  </si>
  <si>
    <r>
      <rPr>
        <sz val="8"/>
        <rFont val="Tahoma"/>
        <family val="2"/>
        <charset val="177"/>
      </rPr>
      <t>בנק הפועלים פקדון</t>
    </r>
    <r>
      <rPr>
        <sz val="8"/>
        <rFont val="Tahoma"/>
        <family val="2"/>
        <charset val="177"/>
      </rPr>
      <t>2023 2.46%</t>
    </r>
  </si>
  <si>
    <t>12 - 166200667</t>
  </si>
  <si>
    <t>166200667</t>
  </si>
  <si>
    <r>
      <rPr>
        <sz val="8"/>
        <rFont val="Tahoma"/>
        <family val="2"/>
      </rPr>
      <t>2008/2017 5.5%</t>
    </r>
    <r>
      <rPr>
        <sz val="8"/>
        <rFont val="Tahoma"/>
        <family val="2"/>
      </rPr>
      <t>משכן פקדון</t>
    </r>
  </si>
  <si>
    <t>12 - 164777989</t>
  </si>
  <si>
    <t>164777989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</si>
  <si>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  <charset val="177"/>
      </rPr>
      <t>2016/96 4.9%</t>
    </r>
  </si>
  <si>
    <t>12 - 166248864</t>
  </si>
  <si>
    <t>166248864</t>
  </si>
  <si>
    <r>
      <rPr>
        <sz val="8"/>
        <rFont val="Tahoma"/>
        <family val="2"/>
        <charset val="177"/>
      </rPr>
      <t>פועלים פקדון</t>
    </r>
    <r>
      <rPr>
        <sz val="8"/>
        <rFont val="Tahoma"/>
        <family val="2"/>
      </rPr>
      <t>2020/94 4.5% (</t>
    </r>
    <r>
      <rPr>
        <sz val="8"/>
        <rFont val="Tahoma"/>
        <family val="2"/>
        <charset val="177"/>
      </rPr>
      <t>משכן</t>
    </r>
    <r>
      <rPr>
        <sz val="8"/>
        <rFont val="Tahoma"/>
        <family val="2"/>
        <charset val="177"/>
      </rPr>
      <t>)</t>
    </r>
  </si>
  <si>
    <t>12 - 164753964</t>
  </si>
  <si>
    <t>164753964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</si>
  <si>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6.20%</t>
    </r>
  </si>
  <si>
    <t>31 - 173418864</t>
  </si>
  <si>
    <t>31</t>
  </si>
  <si>
    <t>173418864</t>
  </si>
  <si>
    <t>31 - 173418526</t>
  </si>
  <si>
    <t>173418526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</si>
  <si>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6.13%</t>
    </r>
  </si>
  <si>
    <t>31 - 173418112</t>
  </si>
  <si>
    <t>173418112</t>
  </si>
  <si>
    <r>
      <rPr>
        <sz val="8"/>
        <rFont val="Tahoma"/>
        <family val="2"/>
        <charset val="177"/>
      </rPr>
      <t>בינלאומי פקדון</t>
    </r>
    <r>
      <rPr>
        <sz val="8"/>
        <rFont val="Tahoma"/>
        <family val="2"/>
        <charset val="177"/>
      </rPr>
      <t>2020/00 6.17%</t>
    </r>
  </si>
  <si>
    <t>31 - 173418377</t>
  </si>
  <si>
    <t>173418377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</si>
  <si>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</si>
  <si>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t>קרן עסקים קטנים ובינוניים</t>
  </si>
  <si>
    <t>100445600</t>
  </si>
  <si>
    <t>91770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</si>
  <si>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</si>
  <si>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</si>
  <si>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</si>
  <si>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</si>
  <si>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</si>
  <si>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</si>
  <si>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</si>
  <si>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</si>
  <si>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</si>
  <si>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</si>
  <si>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</si>
  <si>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</si>
  <si>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</si>
  <si>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</si>
  <si>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</si>
  <si>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</si>
  <si>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</si>
  <si>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</si>
  <si>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</si>
  <si>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</si>
  <si>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r>
      <rPr>
        <sz val="8"/>
        <rFont val="Tahoma"/>
        <family val="2"/>
        <charset val="177"/>
      </rPr>
      <t>עזריאלי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</si>
  <si>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11363240</t>
  </si>
  <si>
    <r>
      <rPr>
        <sz val="8"/>
        <rFont val="Tahoma"/>
        <family val="2"/>
        <charset val="177"/>
      </rPr>
      <t>תעש אוירית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</si>
  <si>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11275470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</si>
  <si>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2019.7.5 -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</si>
  <si>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</si>
  <si>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11266300</t>
  </si>
  <si>
    <r>
      <rPr>
        <sz val="8"/>
        <rFont val="Tahoma"/>
        <family val="2"/>
        <charset val="177"/>
      </rPr>
      <t>מליסרון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</si>
  <si>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מליסרון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</si>
  <si>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אגוד הנפקות התח יט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</si>
  <si>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11240800</t>
  </si>
  <si>
    <r>
      <rPr>
        <sz val="8"/>
        <rFont val="Tahoma"/>
        <family val="2"/>
        <charset val="177"/>
      </rPr>
      <t>סלקום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</si>
  <si>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11328280</t>
  </si>
  <si>
    <r>
      <rPr>
        <sz val="8"/>
        <rFont val="Tahoma"/>
        <family val="2"/>
        <charset val="177"/>
      </rPr>
      <t>סלקום אגח ט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</si>
  <si>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11328360</t>
  </si>
  <si>
    <r>
      <rPr>
        <sz val="8"/>
        <rFont val="Tahoma"/>
        <family val="2"/>
        <charset val="177"/>
      </rPr>
      <t>סלקום אגח ו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</si>
  <si>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11259960</t>
  </si>
  <si>
    <r>
      <rPr>
        <sz val="8"/>
        <rFont val="Tahoma"/>
        <family val="2"/>
        <charset val="177"/>
      </rPr>
      <t>אדגר השקעות אגח ז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</si>
  <si>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18201580</t>
  </si>
  <si>
    <r>
      <rPr>
        <sz val="8"/>
        <rFont val="Tahoma"/>
        <family val="2"/>
        <charset val="177"/>
      </rPr>
      <t>אשדר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</si>
  <si>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11356070</t>
  </si>
  <si>
    <r>
      <rPr>
        <sz val="8"/>
        <rFont val="Tahoma"/>
        <family val="2"/>
        <charset val="177"/>
      </rPr>
      <t>דור אלון אגח ה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</si>
  <si>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11367610</t>
  </si>
  <si>
    <r>
      <rPr>
        <sz val="8"/>
        <rFont val="Tahoma"/>
        <family val="2"/>
        <charset val="177"/>
      </rPr>
      <t>פלאזה סנטרס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</si>
  <si>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פלאזה סנטרס אגח 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</si>
  <si>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או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טכנולוגיות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</si>
  <si>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10862300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</si>
  <si>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</si>
  <si>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</si>
  <si>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</si>
  <si>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</si>
  <si>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  <charset val="177"/>
      </rPr>
      <t>איסתא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</si>
  <si>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10810740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</si>
  <si>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דלק מערכות רכב מר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</si>
  <si>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</si>
  <si>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</si>
  <si>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</si>
  <si>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</si>
  <si>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</si>
  <si>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</si>
  <si>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</si>
  <si>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</si>
  <si>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</si>
  <si>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</si>
  <si>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</si>
  <si>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</si>
  <si>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</si>
  <si>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</si>
  <si>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</si>
  <si>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</si>
  <si>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</si>
  <si>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מסגרות אשראי מנוצלות ללווים</t>
    </r>
  </si>
  <si>
    <t>קרן השקעה SKY</t>
  </si>
  <si>
    <t>אינפנטי ישראל</t>
  </si>
  <si>
    <t>קלירמארק</t>
  </si>
  <si>
    <t xml:space="preserve">מנוף 1 </t>
  </si>
  <si>
    <t>מנוף 2</t>
  </si>
  <si>
    <t>EDRES SICAR</t>
  </si>
  <si>
    <t>בראק קפיטל</t>
  </si>
  <si>
    <t>Golden Tree</t>
  </si>
  <si>
    <t>עמית א</t>
  </si>
  <si>
    <t>עמית ב</t>
  </si>
  <si>
    <t>עמית ג</t>
  </si>
  <si>
    <t>עמית ד</t>
  </si>
  <si>
    <t>עמית ה</t>
  </si>
  <si>
    <t>לאומי ש"ה משני עליון2019 6.2%</t>
  </si>
  <si>
    <t>שעור מסך נכסי השקעה</t>
  </si>
  <si>
    <t>גורם סנ</t>
  </si>
  <si>
    <t>גורם סל</t>
  </si>
  <si>
    <t>גורם יד</t>
  </si>
  <si>
    <t>גורם ה</t>
  </si>
  <si>
    <t>גורם כב</t>
  </si>
  <si>
    <t>גורם סמ</t>
  </si>
  <si>
    <t>גורם נג</t>
  </si>
  <si>
    <t>גורם סב</t>
  </si>
  <si>
    <t>גורם יג</t>
  </si>
  <si>
    <t>גורם טו</t>
  </si>
  <si>
    <t>גורם יז</t>
  </si>
  <si>
    <t>גורם לו</t>
  </si>
  <si>
    <t>גורם סג</t>
  </si>
  <si>
    <t>גורם סה</t>
  </si>
  <si>
    <t>גורם סח</t>
  </si>
  <si>
    <t>גורם סז</t>
  </si>
  <si>
    <t>גורם סא</t>
  </si>
  <si>
    <t>גורם ס</t>
  </si>
  <si>
    <t>גורם לה</t>
  </si>
  <si>
    <t>גורם לז</t>
  </si>
  <si>
    <t>גורם ל</t>
  </si>
  <si>
    <t>גורם לד</t>
  </si>
  <si>
    <t>גורם ט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</si>
  <si>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</si>
  <si>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</si>
  <si>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</si>
  <si>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</si>
  <si>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חץ</t>
  </si>
  <si>
    <t>סה"כ ערד</t>
  </si>
  <si>
    <t>סה"כ מירון</t>
  </si>
  <si>
    <t>סה"כ פיקדונות חשכ"ל</t>
  </si>
  <si>
    <t>סה"כ אחר</t>
  </si>
  <si>
    <t>סה"כ גליל</t>
  </si>
  <si>
    <t>סה"כ שחר</t>
  </si>
  <si>
    <t>33-111111111</t>
  </si>
  <si>
    <t>33-11111111100</t>
  </si>
  <si>
    <t>33-110002805</t>
  </si>
  <si>
    <t>33-110003068</t>
  </si>
  <si>
    <t>33-111111222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</si>
</sst>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00"/>
    <numFmt numFmtId="165" formatCode="0.000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6">
    <xf numFmtId="0" fontId="0" fillId="0" borderId="0" xfId="0"/>
    <xf numFmtId="0" fontId="0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4" fontId="5" fillId="5" borderId="0" xfId="0" applyNumberFormat="1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horizontal="right" wrapText="1"/>
    </xf>
    <xf numFmtId="4" fontId="5" fillId="6" borderId="0" xfId="0" applyNumberFormat="1" applyFont="1" applyFill="1" applyBorder="1" applyAlignment="1">
      <alignment horizontal="right" wrapText="1"/>
    </xf>
    <xf numFmtId="4" fontId="5" fillId="4" borderId="0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 applyProtection="1">
      <alignment horizontal="right" wrapText="1"/>
      <protection locked="0"/>
    </xf>
    <xf numFmtId="0" fontId="7" fillId="5" borderId="1" xfId="0" applyFont="1" applyFill="1" applyBorder="1" applyAlignment="1" applyProtection="1">
      <alignment horizontal="right" wrapText="1"/>
      <protection locked="0"/>
    </xf>
    <xf numFmtId="4" fontId="7" fillId="5" borderId="1" xfId="0" applyNumberFormat="1" applyFont="1" applyFill="1" applyBorder="1" applyAlignment="1" applyProtection="1">
      <alignment horizontal="right" wrapText="1"/>
      <protection locked="0"/>
    </xf>
    <xf numFmtId="0" fontId="5" fillId="6" borderId="0" xfId="0" applyFont="1" applyFill="1" applyBorder="1" applyAlignment="1">
      <alignment horizontal="right" wrapText="1"/>
    </xf>
    <xf numFmtId="4" fontId="7" fillId="4" borderId="0" xfId="0" applyNumberFormat="1" applyFont="1" applyFill="1" applyBorder="1" applyAlignment="1">
      <alignment horizontal="right" wrapText="1"/>
    </xf>
    <xf numFmtId="4" fontId="4" fillId="7" borderId="0" xfId="0" applyNumberFormat="1" applyFont="1" applyFill="1" applyBorder="1" applyAlignment="1">
      <alignment horizontal="left" wrapText="1"/>
    </xf>
    <xf numFmtId="43" fontId="8" fillId="0" borderId="1" xfId="1" applyNumberFormat="1" applyFont="1" applyFill="1" applyBorder="1" applyAlignment="1">
      <alignment horizontal="left"/>
    </xf>
    <xf numFmtId="14" fontId="8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right" readingOrder="2"/>
    </xf>
    <xf numFmtId="4" fontId="4" fillId="6" borderId="0" xfId="0" applyNumberFormat="1" applyFont="1" applyFill="1" applyBorder="1" applyAlignment="1">
      <alignment wrapText="1"/>
    </xf>
    <xf numFmtId="0" fontId="0" fillId="0" borderId="0" xfId="0" applyFont="1" applyFill="1"/>
    <xf numFmtId="0" fontId="6" fillId="0" borderId="1" xfId="0" applyFont="1" applyFill="1" applyBorder="1" applyAlignment="1" applyProtection="1">
      <alignment horizontal="right"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4" fontId="7" fillId="0" borderId="1" xfId="0" applyNumberFormat="1" applyFont="1" applyFill="1" applyBorder="1" applyAlignment="1">
      <alignment horizontal="right" wrapText="1"/>
    </xf>
    <xf numFmtId="3" fontId="6" fillId="0" borderId="1" xfId="0" applyNumberFormat="1" applyFont="1" applyFill="1" applyBorder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7" fillId="5" borderId="1" xfId="0" applyNumberFormat="1" applyFont="1" applyFill="1" applyBorder="1" applyAlignment="1" applyProtection="1">
      <alignment horizontal="righ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rightToLeft="1" tabSelected="1" zoomScaleNormal="100" workbookViewId="0">
      <selection activeCell="H21" sqref="H21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  <col min="5" max="5" width="9.85546875" bestFit="1" customWidth="1"/>
  </cols>
  <sheetData>
    <row r="2" spans="1:6" x14ac:dyDescent="0.2">
      <c r="B2" s="2" t="s">
        <v>0</v>
      </c>
    </row>
    <row r="3" spans="1:6" x14ac:dyDescent="0.2">
      <c r="B3" s="2" t="s">
        <v>1</v>
      </c>
    </row>
    <row r="4" spans="1:6" x14ac:dyDescent="0.2">
      <c r="B4" s="3" t="s">
        <v>2</v>
      </c>
    </row>
    <row r="5" spans="1:6" x14ac:dyDescent="0.2">
      <c r="B5" s="3" t="s">
        <v>3</v>
      </c>
    </row>
    <row r="6" spans="1:6" x14ac:dyDescent="0.2">
      <c r="A6" s="4"/>
      <c r="B6" s="4" t="s">
        <v>4</v>
      </c>
      <c r="C6" s="4"/>
      <c r="D6" s="4"/>
    </row>
    <row r="7" spans="1:6" x14ac:dyDescent="0.2">
      <c r="A7" s="5"/>
      <c r="B7" s="5"/>
      <c r="C7" s="5" t="s">
        <v>5</v>
      </c>
      <c r="D7" s="5" t="s">
        <v>6</v>
      </c>
    </row>
    <row r="8" spans="1:6" x14ac:dyDescent="0.2">
      <c r="A8" s="5"/>
      <c r="B8" s="5"/>
      <c r="C8" s="5" t="s">
        <v>7</v>
      </c>
      <c r="D8" s="5" t="s">
        <v>8</v>
      </c>
    </row>
    <row r="9" spans="1:6" x14ac:dyDescent="0.2">
      <c r="A9" s="5"/>
      <c r="B9" s="5"/>
      <c r="C9" s="6" t="s">
        <v>9</v>
      </c>
      <c r="D9" s="6" t="s">
        <v>10</v>
      </c>
    </row>
    <row r="10" spans="1:6" x14ac:dyDescent="0.2">
      <c r="A10" s="7"/>
      <c r="B10" s="8" t="s">
        <v>11</v>
      </c>
      <c r="C10" s="7"/>
      <c r="D10" s="7"/>
    </row>
    <row r="11" spans="1:6" x14ac:dyDescent="0.2">
      <c r="A11" s="7"/>
      <c r="B11" s="7" t="s">
        <v>12</v>
      </c>
      <c r="C11" s="9">
        <v>1118.5099999999998</v>
      </c>
      <c r="D11" s="9">
        <v>0.48718620273132823</v>
      </c>
      <c r="E11" s="34"/>
      <c r="F11" s="34"/>
    </row>
    <row r="12" spans="1:6" x14ac:dyDescent="0.2">
      <c r="A12" s="7"/>
      <c r="B12" s="7" t="s">
        <v>13</v>
      </c>
      <c r="C12" s="7"/>
      <c r="D12" s="7"/>
      <c r="E12" s="34"/>
      <c r="F12" s="34"/>
    </row>
    <row r="13" spans="1:6" x14ac:dyDescent="0.2">
      <c r="A13" s="7"/>
      <c r="B13" s="8" t="s">
        <v>14</v>
      </c>
      <c r="C13" s="9">
        <v>44294.26</v>
      </c>
      <c r="D13" s="9">
        <v>19.293124185026656</v>
      </c>
      <c r="E13" s="34"/>
      <c r="F13" s="34"/>
    </row>
    <row r="14" spans="1:6" x14ac:dyDescent="0.2">
      <c r="A14" s="7"/>
      <c r="B14" s="8" t="s">
        <v>15</v>
      </c>
      <c r="C14" s="9">
        <v>0</v>
      </c>
      <c r="D14" s="9">
        <v>0</v>
      </c>
      <c r="E14" s="34"/>
      <c r="F14" s="34"/>
    </row>
    <row r="15" spans="1:6" x14ac:dyDescent="0.2">
      <c r="A15" s="7"/>
      <c r="B15" s="8" t="s">
        <v>16</v>
      </c>
      <c r="C15" s="9">
        <v>43308.59</v>
      </c>
      <c r="D15" s="9">
        <v>18.86379872128812</v>
      </c>
      <c r="E15" s="34"/>
      <c r="F15" s="34"/>
    </row>
    <row r="16" spans="1:6" x14ac:dyDescent="0.2">
      <c r="A16" s="7"/>
      <c r="B16" s="8" t="s">
        <v>17</v>
      </c>
      <c r="C16" s="9">
        <v>27577.999999999996</v>
      </c>
      <c r="D16" s="9">
        <v>12.012070610834565</v>
      </c>
      <c r="E16" s="34"/>
      <c r="F16" s="34"/>
    </row>
    <row r="17" spans="1:6" x14ac:dyDescent="0.2">
      <c r="A17" s="7"/>
      <c r="B17" s="8" t="s">
        <v>18</v>
      </c>
      <c r="C17" s="9">
        <v>35429.159999999996</v>
      </c>
      <c r="D17" s="9">
        <v>15.431777924525184</v>
      </c>
      <c r="E17" s="34"/>
      <c r="F17" s="34"/>
    </row>
    <row r="18" spans="1:6" x14ac:dyDescent="0.2">
      <c r="A18" s="7"/>
      <c r="B18" s="8" t="s">
        <v>19</v>
      </c>
      <c r="C18" s="9">
        <v>21866.159999999996</v>
      </c>
      <c r="D18" s="9">
        <v>9.5241807929438806</v>
      </c>
      <c r="E18" s="34"/>
      <c r="F18" s="34"/>
    </row>
    <row r="19" spans="1:6" x14ac:dyDescent="0.2">
      <c r="A19" s="7"/>
      <c r="B19" s="8" t="s">
        <v>20</v>
      </c>
      <c r="C19" s="9">
        <v>33.53</v>
      </c>
      <c r="D19" s="9">
        <v>1.4604566233275908E-2</v>
      </c>
      <c r="E19" s="34"/>
      <c r="F19" s="34"/>
    </row>
    <row r="20" spans="1:6" x14ac:dyDescent="0.2">
      <c r="A20" s="7"/>
      <c r="B20" s="8" t="s">
        <v>21</v>
      </c>
      <c r="C20" s="9">
        <v>0</v>
      </c>
      <c r="D20" s="9">
        <v>0</v>
      </c>
      <c r="E20" s="34"/>
      <c r="F20" s="34"/>
    </row>
    <row r="21" spans="1:6" x14ac:dyDescent="0.2">
      <c r="A21" s="7"/>
      <c r="B21" s="8" t="s">
        <v>22</v>
      </c>
      <c r="C21" s="9">
        <v>0</v>
      </c>
      <c r="D21" s="9">
        <v>0</v>
      </c>
      <c r="E21" s="34"/>
      <c r="F21" s="34"/>
    </row>
    <row r="22" spans="1:6" x14ac:dyDescent="0.2">
      <c r="A22" s="7"/>
      <c r="B22" s="8" t="s">
        <v>23</v>
      </c>
      <c r="C22" s="9">
        <v>205.92</v>
      </c>
      <c r="D22" s="9">
        <v>8.9691985647365788E-2</v>
      </c>
      <c r="E22" s="34"/>
      <c r="F22" s="34"/>
    </row>
    <row r="23" spans="1:6" x14ac:dyDescent="0.2">
      <c r="A23" s="7"/>
      <c r="B23" s="7" t="s">
        <v>24</v>
      </c>
      <c r="C23" s="7"/>
      <c r="D23" s="7"/>
      <c r="E23" s="34"/>
      <c r="F23" s="34"/>
    </row>
    <row r="24" spans="1:6" x14ac:dyDescent="0.2">
      <c r="A24" s="7"/>
      <c r="B24" s="8" t="s">
        <v>14</v>
      </c>
      <c r="C24" s="9">
        <v>0</v>
      </c>
      <c r="D24" s="9">
        <v>0</v>
      </c>
      <c r="E24" s="34"/>
      <c r="F24" s="34"/>
    </row>
    <row r="25" spans="1:6" x14ac:dyDescent="0.2">
      <c r="A25" s="7"/>
      <c r="B25" s="8" t="s">
        <v>15</v>
      </c>
      <c r="C25" s="9">
        <v>0</v>
      </c>
      <c r="D25" s="9">
        <v>0</v>
      </c>
      <c r="E25" s="34"/>
      <c r="F25" s="34"/>
    </row>
    <row r="26" spans="1:6" x14ac:dyDescent="0.2">
      <c r="A26" s="7"/>
      <c r="B26" s="8" t="s">
        <v>16</v>
      </c>
      <c r="C26" s="9">
        <v>16988.330000000002</v>
      </c>
      <c r="D26" s="9">
        <v>7.3995583262078179</v>
      </c>
      <c r="E26" s="34"/>
      <c r="F26" s="34"/>
    </row>
    <row r="27" spans="1:6" x14ac:dyDescent="0.2">
      <c r="A27" s="7"/>
      <c r="B27" s="8" t="s">
        <v>17</v>
      </c>
      <c r="C27" s="9">
        <v>2.23</v>
      </c>
      <c r="D27" s="9">
        <v>9.7131472413376904E-4</v>
      </c>
      <c r="E27" s="34"/>
      <c r="F27" s="34"/>
    </row>
    <row r="28" spans="1:6" x14ac:dyDescent="0.2">
      <c r="A28" s="7"/>
      <c r="B28" s="8" t="s">
        <v>25</v>
      </c>
      <c r="C28" s="9">
        <v>3942.9700000000003</v>
      </c>
      <c r="D28" s="9">
        <v>1.71742816942499</v>
      </c>
      <c r="E28" s="34"/>
      <c r="F28" s="34"/>
    </row>
    <row r="29" spans="1:6" x14ac:dyDescent="0.2">
      <c r="A29" s="7"/>
      <c r="B29" s="8" t="s">
        <v>26</v>
      </c>
      <c r="C29" s="9">
        <v>43.4</v>
      </c>
      <c r="D29" s="9">
        <v>1.8903613913634789E-2</v>
      </c>
      <c r="E29" s="34"/>
      <c r="F29" s="34"/>
    </row>
    <row r="30" spans="1:6" x14ac:dyDescent="0.2">
      <c r="A30" s="7"/>
      <c r="B30" s="8" t="s">
        <v>27</v>
      </c>
      <c r="C30" s="9">
        <v>54.03</v>
      </c>
      <c r="D30" s="9">
        <v>2.3533692621052711E-2</v>
      </c>
      <c r="E30" s="34"/>
      <c r="F30" s="34"/>
    </row>
    <row r="31" spans="1:6" x14ac:dyDescent="0.2">
      <c r="A31" s="7"/>
      <c r="B31" s="8" t="s">
        <v>28</v>
      </c>
      <c r="C31" s="9">
        <v>169.03</v>
      </c>
      <c r="D31" s="9">
        <v>7.3623913820776224E-2</v>
      </c>
      <c r="E31" s="34"/>
      <c r="F31" s="34"/>
    </row>
    <row r="32" spans="1:6" x14ac:dyDescent="0.2">
      <c r="A32" s="7"/>
      <c r="B32" s="8" t="s">
        <v>29</v>
      </c>
      <c r="C32" s="9">
        <v>7115.2599999999993</v>
      </c>
      <c r="D32" s="9">
        <v>3.099173454726476</v>
      </c>
      <c r="E32" s="33"/>
      <c r="F32" s="34"/>
    </row>
    <row r="33" spans="1:6" x14ac:dyDescent="0.2">
      <c r="A33" s="7"/>
      <c r="B33" s="7" t="s">
        <v>30</v>
      </c>
      <c r="C33" s="9">
        <f>הלוואות!M10</f>
        <v>18938.579015475992</v>
      </c>
      <c r="D33" s="9">
        <v>8.2425593263135255</v>
      </c>
      <c r="E33" s="33"/>
      <c r="F33" s="34"/>
    </row>
    <row r="34" spans="1:6" x14ac:dyDescent="0.2">
      <c r="A34" s="7"/>
      <c r="B34" s="7" t="s">
        <v>31</v>
      </c>
      <c r="C34" s="9">
        <f>'פקדונות מעל 3 חודשים'!M10</f>
        <v>7778.9749899999997</v>
      </c>
      <c r="D34" s="9">
        <v>3.39472318249048</v>
      </c>
      <c r="E34" s="32"/>
      <c r="F34" s="34"/>
    </row>
    <row r="35" spans="1:6" x14ac:dyDescent="0.2">
      <c r="A35" s="7"/>
      <c r="B35" s="7" t="s">
        <v>32</v>
      </c>
      <c r="C35" s="9">
        <v>0</v>
      </c>
      <c r="D35" s="9">
        <v>0</v>
      </c>
      <c r="E35" s="34"/>
      <c r="F35" s="34"/>
    </row>
    <row r="36" spans="1:6" x14ac:dyDescent="0.2">
      <c r="A36" s="7"/>
      <c r="B36" s="7" t="s">
        <v>33</v>
      </c>
      <c r="C36" s="9">
        <v>0</v>
      </c>
      <c r="D36" s="9">
        <v>0</v>
      </c>
      <c r="E36" s="34"/>
      <c r="F36" s="34"/>
    </row>
    <row r="37" spans="1:6" x14ac:dyDescent="0.2">
      <c r="A37" s="7"/>
      <c r="B37" s="7" t="s">
        <v>34</v>
      </c>
      <c r="C37" s="9">
        <v>-122.15999999999997</v>
      </c>
      <c r="D37" s="9">
        <v>-5.3208881928332383E-2</v>
      </c>
      <c r="E37" s="34"/>
      <c r="F37" s="34"/>
    </row>
    <row r="38" spans="1:6" x14ac:dyDescent="0.2">
      <c r="A38" s="7"/>
      <c r="B38" s="8" t="s">
        <v>35</v>
      </c>
      <c r="C38" s="7"/>
      <c r="D38" s="7"/>
      <c r="E38" s="34"/>
      <c r="F38" s="34"/>
    </row>
    <row r="39" spans="1:6" x14ac:dyDescent="0.2">
      <c r="A39" s="7"/>
      <c r="B39" s="7" t="s">
        <v>36</v>
      </c>
      <c r="C39" s="9">
        <v>0</v>
      </c>
      <c r="D39" s="9">
        <v>0</v>
      </c>
      <c r="E39" s="34"/>
      <c r="F39" s="34"/>
    </row>
    <row r="40" spans="1:6" x14ac:dyDescent="0.2">
      <c r="A40" s="7"/>
      <c r="B40" s="7" t="s">
        <v>37</v>
      </c>
      <c r="C40" s="9">
        <v>840.97</v>
      </c>
      <c r="D40" s="9">
        <v>0.36629889845505642</v>
      </c>
      <c r="E40" s="34"/>
      <c r="F40" s="34"/>
    </row>
    <row r="41" spans="1:6" x14ac:dyDescent="0.2">
      <c r="A41" s="7"/>
      <c r="B41" s="7" t="s">
        <v>38</v>
      </c>
      <c r="C41" s="9">
        <v>0</v>
      </c>
      <c r="D41" s="9">
        <v>0</v>
      </c>
      <c r="E41" s="34"/>
      <c r="F41" s="34"/>
    </row>
    <row r="42" spans="1:6" x14ac:dyDescent="0.2">
      <c r="A42" s="7"/>
      <c r="B42" s="7" t="s">
        <v>39</v>
      </c>
      <c r="C42" s="9">
        <v>229585.73</v>
      </c>
      <c r="D42" s="9">
        <v>100.00000000000001</v>
      </c>
    </row>
    <row r="43" spans="1:6" x14ac:dyDescent="0.2">
      <c r="A43" s="7"/>
      <c r="B43" s="7" t="s">
        <v>40</v>
      </c>
      <c r="C43" s="21">
        <v>1273.1199396199993</v>
      </c>
      <c r="D43" s="7"/>
    </row>
    <row r="44" spans="1:6" x14ac:dyDescent="0.2">
      <c r="A44" s="10"/>
      <c r="B44" s="11" t="s">
        <v>41</v>
      </c>
      <c r="C44" s="10"/>
      <c r="D44" s="10"/>
    </row>
    <row r="45" spans="1:6" x14ac:dyDescent="0.2">
      <c r="A45" s="7"/>
      <c r="B45" s="7"/>
      <c r="C45" s="7" t="s">
        <v>42</v>
      </c>
      <c r="D45" s="7" t="s">
        <v>43</v>
      </c>
    </row>
    <row r="46" spans="1:6" x14ac:dyDescent="0.2">
      <c r="A46" s="7"/>
      <c r="B46" s="7"/>
      <c r="C46" s="8" t="s">
        <v>9</v>
      </c>
      <c r="D46" s="8" t="s">
        <v>10</v>
      </c>
    </row>
    <row r="47" spans="1:6" x14ac:dyDescent="0.2">
      <c r="A47" s="7"/>
      <c r="B47" s="7"/>
      <c r="C47" s="10" t="s">
        <v>44</v>
      </c>
      <c r="D47" s="11" t="s">
        <v>45</v>
      </c>
    </row>
    <row r="48" spans="1:6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4"/>
      <c r="B51" s="4"/>
      <c r="C51" s="4"/>
      <c r="D51" s="4"/>
    </row>
    <row r="52" spans="1:4" x14ac:dyDescent="0.2">
      <c r="A52" s="3" t="s">
        <v>52</v>
      </c>
      <c r="B5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rightToLeft="1" zoomScaleNormal="100" workbookViewId="0">
      <selection activeCell="A19" sqref="A19:XFD19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1148</v>
      </c>
      <c r="C8" s="4" t="s">
        <v>56</v>
      </c>
      <c r="D8" s="4" t="s">
        <v>95</v>
      </c>
      <c r="E8" s="4" t="s">
        <v>141</v>
      </c>
      <c r="F8" s="4" t="s">
        <v>60</v>
      </c>
      <c r="G8" s="4" t="s">
        <v>98</v>
      </c>
      <c r="H8" s="4" t="s">
        <v>99</v>
      </c>
      <c r="I8" s="4" t="s">
        <v>63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1149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1150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1151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1152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965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89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1150</v>
      </c>
      <c r="C18" s="7"/>
      <c r="D18" s="7"/>
      <c r="E18" s="7"/>
      <c r="F18" s="7"/>
      <c r="G18" s="15">
        <v>0</v>
      </c>
      <c r="H18" s="7"/>
      <c r="I18" s="15">
        <v>0</v>
      </c>
      <c r="J18" s="7"/>
      <c r="K18" s="15">
        <v>0</v>
      </c>
      <c r="L18" s="15">
        <v>0</v>
      </c>
      <c r="M18" s="7"/>
    </row>
    <row r="19" spans="1:13" x14ac:dyDescent="0.2">
      <c r="A19" s="7"/>
      <c r="B19" s="7" t="s">
        <v>1152</v>
      </c>
      <c r="C19" s="7"/>
      <c r="D19" s="7"/>
      <c r="E19" s="7"/>
      <c r="F19" s="7"/>
      <c r="G19" s="15">
        <v>0</v>
      </c>
      <c r="H19" s="7"/>
      <c r="I19" s="15">
        <v>0</v>
      </c>
      <c r="J19" s="7"/>
      <c r="K19" s="15">
        <v>0</v>
      </c>
      <c r="L19" s="15">
        <v>0</v>
      </c>
      <c r="M19" s="7"/>
    </row>
    <row r="20" spans="1:13" x14ac:dyDescent="0.2">
      <c r="A20" s="7"/>
      <c r="B20" s="7" t="s">
        <v>1154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965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13"/>
      <c r="B22" s="19" t="s">
        <v>92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13"/>
      <c r="B23" s="19" t="s">
        <v>138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">
      <c r="A24" s="3" t="s">
        <v>1136</v>
      </c>
      <c r="B2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1155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1148</v>
      </c>
      <c r="C8" s="4" t="s">
        <v>56</v>
      </c>
      <c r="D8" s="4" t="s">
        <v>95</v>
      </c>
      <c r="E8" s="4" t="s">
        <v>141</v>
      </c>
      <c r="F8" s="4" t="s">
        <v>60</v>
      </c>
      <c r="G8" s="4" t="s">
        <v>98</v>
      </c>
      <c r="H8" s="4" t="s">
        <v>99</v>
      </c>
      <c r="I8" s="4" t="s">
        <v>63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4"/>
    </row>
    <row r="11" spans="1:10" x14ac:dyDescent="0.2">
      <c r="A11" s="13"/>
      <c r="B11" s="13" t="s">
        <v>1156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89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92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138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1136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rightToLeft="1" zoomScaleNormal="100" workbookViewId="0">
      <selection activeCell="A28" sqref="A28:XFD28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1157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151</v>
      </c>
      <c r="C8" s="4" t="s">
        <v>56</v>
      </c>
      <c r="D8" s="4" t="s">
        <v>1158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63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1159</v>
      </c>
      <c r="C11" s="13"/>
      <c r="D11" s="13"/>
      <c r="E11" s="13"/>
      <c r="F11" s="13"/>
      <c r="G11" s="13"/>
      <c r="H11" s="14">
        <v>1.05</v>
      </c>
      <c r="I11" s="13"/>
      <c r="J11" s="14">
        <v>11.66</v>
      </c>
      <c r="K11" s="14">
        <v>1.44</v>
      </c>
      <c r="L11" s="14">
        <v>214120.68</v>
      </c>
      <c r="M11" s="13"/>
      <c r="N11" s="14">
        <v>205.92</v>
      </c>
      <c r="O11" s="13"/>
      <c r="P11" s="14">
        <v>100</v>
      </c>
      <c r="Q11" s="14">
        <v>8.9691985647365781E-3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1.05</v>
      </c>
      <c r="I12" s="7"/>
      <c r="J12" s="15">
        <v>11.66</v>
      </c>
      <c r="K12" s="15">
        <v>1.44</v>
      </c>
      <c r="L12" s="15">
        <v>214120.68</v>
      </c>
      <c r="M12" s="7"/>
      <c r="N12" s="15">
        <v>205.92</v>
      </c>
      <c r="O12" s="7"/>
      <c r="P12" s="15">
        <v>100</v>
      </c>
      <c r="Q12" s="15">
        <v>8.9691985647365781E-3</v>
      </c>
      <c r="R12" s="7"/>
    </row>
    <row r="13" spans="1:18" x14ac:dyDescent="0.2">
      <c r="A13" s="7"/>
      <c r="B13" s="7" t="s">
        <v>1160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1161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1162</v>
      </c>
      <c r="C15" s="7"/>
      <c r="D15" s="7"/>
      <c r="E15" s="7"/>
      <c r="F15" s="7"/>
      <c r="G15" s="7"/>
      <c r="H15" s="15">
        <v>1.05</v>
      </c>
      <c r="I15" s="7"/>
      <c r="J15" s="15">
        <v>11.66</v>
      </c>
      <c r="K15" s="15">
        <v>1.44</v>
      </c>
      <c r="L15" s="15">
        <v>214120.68</v>
      </c>
      <c r="M15" s="7"/>
      <c r="N15" s="15">
        <v>205.92</v>
      </c>
      <c r="O15" s="7"/>
      <c r="P15" s="15">
        <v>100</v>
      </c>
      <c r="Q15" s="15">
        <v>8.9691985647365781E-3</v>
      </c>
      <c r="R15" s="7"/>
    </row>
    <row r="16" spans="1:18" x14ac:dyDescent="0.2">
      <c r="A16" s="7"/>
      <c r="B16" s="7" t="s">
        <v>1688</v>
      </c>
      <c r="C16" s="7"/>
      <c r="D16" s="7"/>
      <c r="E16" s="7"/>
      <c r="F16" s="7"/>
      <c r="G16" s="7"/>
      <c r="H16" s="15"/>
      <c r="I16" s="7"/>
      <c r="J16" s="15"/>
      <c r="K16" s="15"/>
      <c r="L16" s="15"/>
      <c r="M16" s="7"/>
      <c r="N16" s="15"/>
      <c r="O16" s="7"/>
      <c r="P16" s="15"/>
      <c r="Q16" s="15"/>
      <c r="R16" s="7"/>
    </row>
    <row r="17" spans="1:18" x14ac:dyDescent="0.2">
      <c r="A17" s="7"/>
      <c r="B17" s="7" t="s">
        <v>1689</v>
      </c>
      <c r="C17" s="7"/>
      <c r="D17" s="7"/>
      <c r="E17" s="7"/>
      <c r="F17" s="7"/>
      <c r="G17" s="7"/>
      <c r="H17" s="15"/>
      <c r="I17" s="7"/>
      <c r="J17" s="15"/>
      <c r="K17" s="15"/>
      <c r="L17" s="15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1690</v>
      </c>
      <c r="C18" s="7"/>
      <c r="D18" s="7"/>
      <c r="E18" s="7"/>
      <c r="F18" s="7"/>
      <c r="G18" s="7"/>
      <c r="H18" s="15"/>
      <c r="I18" s="7"/>
      <c r="J18" s="15"/>
      <c r="K18" s="15"/>
      <c r="L18" s="15"/>
      <c r="M18" s="7"/>
      <c r="N18" s="15"/>
      <c r="O18" s="7"/>
      <c r="P18" s="15"/>
      <c r="Q18" s="15"/>
      <c r="R18" s="7"/>
    </row>
    <row r="19" spans="1:18" x14ac:dyDescent="0.2">
      <c r="A19" s="16"/>
      <c r="B19" s="16" t="s">
        <v>1163</v>
      </c>
      <c r="C19" s="17" t="s">
        <v>1164</v>
      </c>
      <c r="D19" s="16" t="s">
        <v>1165</v>
      </c>
      <c r="E19" s="17" t="s">
        <v>1166</v>
      </c>
      <c r="F19" s="16" t="s">
        <v>227</v>
      </c>
      <c r="G19" s="16"/>
      <c r="H19" s="18">
        <v>1.05</v>
      </c>
      <c r="I19" s="16" t="s">
        <v>79</v>
      </c>
      <c r="J19" s="18">
        <v>11.66</v>
      </c>
      <c r="K19" s="18">
        <v>1.44</v>
      </c>
      <c r="L19" s="18">
        <v>214120.68</v>
      </c>
      <c r="M19" s="18">
        <v>96.17</v>
      </c>
      <c r="N19" s="18">
        <v>205.92</v>
      </c>
      <c r="O19" s="18">
        <v>0.21</v>
      </c>
      <c r="P19" s="18">
        <v>100</v>
      </c>
      <c r="Q19" s="18">
        <v>8.9691985647365781E-3</v>
      </c>
      <c r="R19" s="16"/>
    </row>
    <row r="20" spans="1:18" x14ac:dyDescent="0.2">
      <c r="A20" s="7"/>
      <c r="B20" s="7" t="s">
        <v>1691</v>
      </c>
      <c r="C20" s="7"/>
      <c r="D20" s="7"/>
      <c r="E20" s="7"/>
      <c r="F20" s="7"/>
      <c r="G20" s="7"/>
      <c r="H20" s="15"/>
      <c r="I20" s="7"/>
      <c r="J20" s="15"/>
      <c r="K20" s="15"/>
      <c r="L20" s="15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89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7"/>
      <c r="B22" s="7" t="s">
        <v>1160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15">
        <v>0</v>
      </c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1161</v>
      </c>
      <c r="C23" s="7"/>
      <c r="D23" s="7"/>
      <c r="E23" s="7"/>
      <c r="F23" s="7"/>
      <c r="G23" s="7"/>
      <c r="H23" s="15">
        <v>0</v>
      </c>
      <c r="I23" s="7"/>
      <c r="J23" s="15">
        <v>0</v>
      </c>
      <c r="K23" s="15">
        <v>0</v>
      </c>
      <c r="L23" s="15">
        <v>0</v>
      </c>
      <c r="M23" s="7"/>
      <c r="N23" s="15">
        <v>0</v>
      </c>
      <c r="O23" s="7"/>
      <c r="P23" s="15">
        <v>0</v>
      </c>
      <c r="Q23" s="15">
        <v>0</v>
      </c>
      <c r="R23" s="7"/>
    </row>
    <row r="24" spans="1:18" x14ac:dyDescent="0.2">
      <c r="A24" s="7"/>
      <c r="B24" s="7" t="s">
        <v>1167</v>
      </c>
      <c r="C24" s="7"/>
      <c r="D24" s="7"/>
      <c r="E24" s="7"/>
      <c r="F24" s="7"/>
      <c r="G24" s="7"/>
      <c r="H24" s="15">
        <v>0</v>
      </c>
      <c r="I24" s="7"/>
      <c r="J24" s="15">
        <v>0</v>
      </c>
      <c r="K24" s="15">
        <v>0</v>
      </c>
      <c r="L24" s="15">
        <v>0</v>
      </c>
      <c r="M24" s="7"/>
      <c r="N24" s="15">
        <v>0</v>
      </c>
      <c r="O24" s="7"/>
      <c r="P24" s="15">
        <v>0</v>
      </c>
      <c r="Q24" s="15">
        <v>0</v>
      </c>
      <c r="R24" s="7"/>
    </row>
    <row r="25" spans="1:18" x14ac:dyDescent="0.2">
      <c r="A25" s="7"/>
      <c r="B25" s="7" t="s">
        <v>1688</v>
      </c>
      <c r="C25" s="7"/>
      <c r="D25" s="7"/>
      <c r="E25" s="7"/>
      <c r="F25" s="7"/>
      <c r="G25" s="7"/>
      <c r="H25" s="15"/>
      <c r="I25" s="7"/>
      <c r="J25" s="15"/>
      <c r="K25" s="15"/>
      <c r="L25" s="15"/>
      <c r="M25" s="7"/>
      <c r="N25" s="15"/>
      <c r="O25" s="7"/>
      <c r="P25" s="15"/>
      <c r="Q25" s="15"/>
      <c r="R25" s="7"/>
    </row>
    <row r="26" spans="1:18" x14ac:dyDescent="0.2">
      <c r="A26" s="7"/>
      <c r="B26" s="7" t="s">
        <v>1689</v>
      </c>
      <c r="C26" s="7"/>
      <c r="D26" s="7"/>
      <c r="E26" s="7"/>
      <c r="F26" s="7"/>
      <c r="G26" s="7"/>
      <c r="H26" s="15"/>
      <c r="I26" s="7"/>
      <c r="J26" s="15"/>
      <c r="K26" s="15"/>
      <c r="L26" s="15"/>
      <c r="M26" s="7"/>
      <c r="N26" s="15"/>
      <c r="O26" s="7"/>
      <c r="P26" s="15"/>
      <c r="Q26" s="15"/>
      <c r="R26" s="7"/>
    </row>
    <row r="27" spans="1:18" x14ac:dyDescent="0.2">
      <c r="A27" s="7"/>
      <c r="B27" s="7" t="s">
        <v>1690</v>
      </c>
      <c r="C27" s="7"/>
      <c r="D27" s="7"/>
      <c r="E27" s="7"/>
      <c r="F27" s="7"/>
      <c r="G27" s="7"/>
      <c r="H27" s="15"/>
      <c r="I27" s="7"/>
      <c r="J27" s="15"/>
      <c r="K27" s="15"/>
      <c r="L27" s="15"/>
      <c r="M27" s="7"/>
      <c r="N27" s="15"/>
      <c r="O27" s="7"/>
      <c r="P27" s="15"/>
      <c r="Q27" s="15"/>
      <c r="R27" s="7"/>
    </row>
    <row r="28" spans="1:18" x14ac:dyDescent="0.2">
      <c r="A28" s="7"/>
      <c r="B28" s="7" t="s">
        <v>1691</v>
      </c>
      <c r="C28" s="7"/>
      <c r="D28" s="7"/>
      <c r="E28" s="7"/>
      <c r="F28" s="7"/>
      <c r="G28" s="7"/>
      <c r="H28" s="15"/>
      <c r="I28" s="7"/>
      <c r="J28" s="15"/>
      <c r="K28" s="15"/>
      <c r="L28" s="15"/>
      <c r="M28" s="7"/>
      <c r="N28" s="15"/>
      <c r="O28" s="7"/>
      <c r="P28" s="15"/>
      <c r="Q28" s="15"/>
      <c r="R28" s="7"/>
    </row>
    <row r="29" spans="1:18" x14ac:dyDescent="0.2">
      <c r="A29" s="13"/>
      <c r="B29" s="19" t="s">
        <v>92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/>
      <c r="B30" s="19" t="s">
        <v>138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3" t="s">
        <v>1136</v>
      </c>
      <c r="B3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rightToLeft="1" zoomScaleNormal="100" workbookViewId="0">
      <selection activeCell="F32" sqref="F32"/>
    </sheetView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1169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1148</v>
      </c>
      <c r="C8" s="4" t="s">
        <v>56</v>
      </c>
      <c r="D8" s="4" t="s">
        <v>58</v>
      </c>
      <c r="E8" s="4" t="s">
        <v>59</v>
      </c>
      <c r="F8" s="4" t="s">
        <v>96</v>
      </c>
      <c r="G8" s="4" t="s">
        <v>97</v>
      </c>
      <c r="H8" s="4" t="s">
        <v>60</v>
      </c>
      <c r="I8" s="4" t="s">
        <v>61</v>
      </c>
      <c r="J8" s="4" t="s">
        <v>62</v>
      </c>
      <c r="K8" s="4" t="s">
        <v>98</v>
      </c>
      <c r="L8" s="4" t="s">
        <v>99</v>
      </c>
      <c r="M8" s="4" t="s">
        <v>5</v>
      </c>
      <c r="N8" s="4" t="s">
        <v>100</v>
      </c>
      <c r="O8" s="4" t="s">
        <v>64</v>
      </c>
      <c r="P8" s="4" t="s">
        <v>101</v>
      </c>
      <c r="Q8" s="4"/>
    </row>
    <row r="9" spans="1:17" x14ac:dyDescent="0.2">
      <c r="A9" s="4"/>
      <c r="B9" s="4"/>
      <c r="C9" s="4"/>
      <c r="D9" s="4"/>
      <c r="E9" s="4"/>
      <c r="F9" s="4" t="s">
        <v>1170</v>
      </c>
      <c r="G9" s="4" t="s">
        <v>102</v>
      </c>
      <c r="H9" s="4"/>
      <c r="I9" s="4" t="s">
        <v>8</v>
      </c>
      <c r="J9" s="4" t="s">
        <v>8</v>
      </c>
      <c r="K9" s="4" t="s">
        <v>103</v>
      </c>
      <c r="L9" s="4" t="s">
        <v>104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4"/>
    </row>
    <row r="11" spans="1:17" x14ac:dyDescent="0.2">
      <c r="A11" s="13"/>
      <c r="B11" s="13" t="s">
        <v>1171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73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1692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1693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1694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7"/>
      <c r="B16" s="7" t="s">
        <v>1695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15">
        <v>0</v>
      </c>
      <c r="L16" s="7"/>
      <c r="M16" s="15">
        <v>0</v>
      </c>
      <c r="N16" s="7"/>
      <c r="O16" s="15">
        <v>0</v>
      </c>
      <c r="P16" s="15">
        <v>0</v>
      </c>
      <c r="Q16" s="7"/>
    </row>
    <row r="17" spans="1:17" x14ac:dyDescent="0.2">
      <c r="A17" s="7"/>
      <c r="B17" s="7" t="s">
        <v>1696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15">
        <v>0</v>
      </c>
      <c r="L17" s="7"/>
      <c r="M17" s="15">
        <v>0</v>
      </c>
      <c r="N17" s="7"/>
      <c r="O17" s="15">
        <v>0</v>
      </c>
      <c r="P17" s="15">
        <v>0</v>
      </c>
      <c r="Q17" s="7"/>
    </row>
    <row r="18" spans="1:17" x14ac:dyDescent="0.2">
      <c r="A18" s="7"/>
      <c r="B18" s="7" t="s">
        <v>89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15">
        <v>0</v>
      </c>
      <c r="L18" s="7"/>
      <c r="M18" s="15">
        <v>0</v>
      </c>
      <c r="N18" s="7"/>
      <c r="O18" s="15">
        <v>0</v>
      </c>
      <c r="P18" s="15">
        <v>0</v>
      </c>
      <c r="Q18" s="7"/>
    </row>
    <row r="19" spans="1:17" x14ac:dyDescent="0.2">
      <c r="A19" s="7"/>
      <c r="B19" s="7" t="s">
        <v>136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15">
        <v>0</v>
      </c>
      <c r="L19" s="7"/>
      <c r="M19" s="15">
        <v>0</v>
      </c>
      <c r="N19" s="7"/>
      <c r="O19" s="15">
        <v>0</v>
      </c>
      <c r="P19" s="15">
        <v>0</v>
      </c>
      <c r="Q19" s="7"/>
    </row>
    <row r="20" spans="1:17" x14ac:dyDescent="0.2">
      <c r="A20" s="7"/>
      <c r="B20" s="7" t="s">
        <v>1172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15">
        <v>0</v>
      </c>
      <c r="L20" s="7"/>
      <c r="M20" s="15">
        <v>0</v>
      </c>
      <c r="N20" s="7"/>
      <c r="O20" s="15">
        <v>0</v>
      </c>
      <c r="P20" s="15">
        <v>0</v>
      </c>
      <c r="Q20" s="7"/>
    </row>
    <row r="21" spans="1:17" x14ac:dyDescent="0.2">
      <c r="A21" s="13"/>
      <c r="B21" s="19" t="s">
        <v>92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B22" s="19" t="s">
        <v>138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3" t="s">
        <v>1136</v>
      </c>
      <c r="B23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1173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151</v>
      </c>
      <c r="C8" s="4" t="s">
        <v>56</v>
      </c>
      <c r="D8" s="4" t="s">
        <v>140</v>
      </c>
      <c r="E8" s="4" t="s">
        <v>57</v>
      </c>
      <c r="F8" s="4" t="s">
        <v>141</v>
      </c>
      <c r="G8" s="4" t="s">
        <v>58</v>
      </c>
      <c r="H8" s="4" t="s">
        <v>59</v>
      </c>
      <c r="I8" s="4" t="s">
        <v>96</v>
      </c>
      <c r="J8" s="4" t="s">
        <v>97</v>
      </c>
      <c r="K8" s="4" t="s">
        <v>60</v>
      </c>
      <c r="L8" s="4" t="s">
        <v>61</v>
      </c>
      <c r="M8" s="4" t="s">
        <v>62</v>
      </c>
      <c r="N8" s="4" t="s">
        <v>98</v>
      </c>
      <c r="O8" s="4" t="s">
        <v>99</v>
      </c>
      <c r="P8" s="4" t="s">
        <v>5</v>
      </c>
      <c r="Q8" s="4" t="s">
        <v>100</v>
      </c>
      <c r="R8" s="4" t="s">
        <v>64</v>
      </c>
      <c r="S8" s="4" t="s">
        <v>101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1170</v>
      </c>
      <c r="J9" s="4" t="s">
        <v>102</v>
      </c>
      <c r="K9" s="4"/>
      <c r="L9" s="4" t="s">
        <v>8</v>
      </c>
      <c r="M9" s="4" t="s">
        <v>8</v>
      </c>
      <c r="N9" s="4" t="s">
        <v>103</v>
      </c>
      <c r="O9" s="4" t="s">
        <v>104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142</v>
      </c>
      <c r="S10" s="12" t="s">
        <v>143</v>
      </c>
      <c r="T10" s="4"/>
    </row>
    <row r="11" spans="1:20" x14ac:dyDescent="0.2">
      <c r="A11" s="13"/>
      <c r="B11" s="13" t="s">
        <v>145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1174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112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1175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1176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965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89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1177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1178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92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138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1136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6"/>
  <sheetViews>
    <sheetView rightToLeft="1" topLeftCell="B1" zoomScaleNormal="100" workbookViewId="0">
      <selection activeCell="B1" sqref="A1:XFD1048576"/>
    </sheetView>
  </sheetViews>
  <sheetFormatPr defaultRowHeight="12.75" x14ac:dyDescent="0.2"/>
  <cols>
    <col min="1" max="1" width="2" style="1"/>
    <col min="2" max="2" width="38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3" width="14" style="1"/>
    <col min="14" max="14" width="15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1179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1148</v>
      </c>
      <c r="C8" s="4" t="s">
        <v>56</v>
      </c>
      <c r="D8" s="4" t="s">
        <v>140</v>
      </c>
      <c r="E8" s="4" t="s">
        <v>57</v>
      </c>
      <c r="F8" s="4" t="s">
        <v>141</v>
      </c>
      <c r="G8" s="4" t="s">
        <v>58</v>
      </c>
      <c r="H8" s="4" t="s">
        <v>59</v>
      </c>
      <c r="I8" s="4" t="s">
        <v>96</v>
      </c>
      <c r="J8" s="4" t="s">
        <v>97</v>
      </c>
      <c r="K8" s="4" t="s">
        <v>60</v>
      </c>
      <c r="L8" s="4" t="s">
        <v>61</v>
      </c>
      <c r="M8" s="4" t="s">
        <v>62</v>
      </c>
      <c r="N8" s="4" t="s">
        <v>98</v>
      </c>
      <c r="O8" s="4" t="s">
        <v>99</v>
      </c>
      <c r="P8" s="4" t="s">
        <v>5</v>
      </c>
      <c r="Q8" s="4" t="s">
        <v>100</v>
      </c>
      <c r="R8" s="4" t="s">
        <v>64</v>
      </c>
      <c r="S8" s="4" t="s">
        <v>101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102</v>
      </c>
      <c r="K9" s="4"/>
      <c r="L9" s="4" t="s">
        <v>8</v>
      </c>
      <c r="M9" s="4" t="s">
        <v>8</v>
      </c>
      <c r="N9" s="4" t="s">
        <v>103</v>
      </c>
      <c r="O9" s="4" t="s">
        <v>104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142</v>
      </c>
      <c r="S10" s="12" t="s">
        <v>143</v>
      </c>
      <c r="T10" s="4"/>
    </row>
    <row r="11" spans="1:20" x14ac:dyDescent="0.2">
      <c r="A11" s="13"/>
      <c r="B11" s="13" t="s">
        <v>152</v>
      </c>
      <c r="C11" s="13"/>
      <c r="D11" s="13"/>
      <c r="E11" s="13"/>
      <c r="F11" s="13"/>
      <c r="G11" s="13"/>
      <c r="H11" s="13"/>
      <c r="I11" s="13"/>
      <c r="J11" s="14">
        <v>4.234423571946154</v>
      </c>
      <c r="K11" s="13"/>
      <c r="L11" s="14">
        <v>5.16</v>
      </c>
      <c r="M11" s="14">
        <v>2.5052256166438962</v>
      </c>
      <c r="N11" s="14">
        <v>14382495.259999998</v>
      </c>
      <c r="O11" s="13"/>
      <c r="P11" s="14">
        <v>16988.330000000002</v>
      </c>
      <c r="Q11" s="13"/>
      <c r="R11" s="14">
        <v>100</v>
      </c>
      <c r="S11" s="14">
        <v>7.3995583262078179</v>
      </c>
      <c r="T11" s="13"/>
    </row>
    <row r="12" spans="1:20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4.234423571946154</v>
      </c>
      <c r="K12" s="7"/>
      <c r="L12" s="15">
        <v>5.16</v>
      </c>
      <c r="M12" s="15">
        <v>2.5052256166438962</v>
      </c>
      <c r="N12" s="15">
        <v>14382495.259999998</v>
      </c>
      <c r="O12" s="7"/>
      <c r="P12" s="15">
        <v>16988.330000000002</v>
      </c>
      <c r="Q12" s="7"/>
      <c r="R12" s="15">
        <v>100</v>
      </c>
      <c r="S12" s="15">
        <v>7.3995583262078179</v>
      </c>
      <c r="T12" s="7"/>
    </row>
    <row r="13" spans="1:20" x14ac:dyDescent="0.2">
      <c r="A13" s="7"/>
      <c r="B13" s="7" t="s">
        <v>112</v>
      </c>
      <c r="C13" s="7"/>
      <c r="D13" s="7"/>
      <c r="E13" s="7"/>
      <c r="F13" s="7"/>
      <c r="G13" s="7"/>
      <c r="H13" s="7"/>
      <c r="I13" s="7"/>
      <c r="J13" s="15">
        <v>4.4698919419417846</v>
      </c>
      <c r="K13" s="7"/>
      <c r="L13" s="15">
        <v>5.03</v>
      </c>
      <c r="M13" s="15">
        <v>2.5233017655739931</v>
      </c>
      <c r="N13" s="15">
        <v>13701626.159999998</v>
      </c>
      <c r="O13" s="7"/>
      <c r="P13" s="15">
        <v>15822.050000000001</v>
      </c>
      <c r="Q13" s="7"/>
      <c r="R13" s="15">
        <v>93.134816665322603</v>
      </c>
      <c r="S13" s="15">
        <v>6.8915650811572648</v>
      </c>
      <c r="T13" s="7"/>
    </row>
    <row r="14" spans="1:20" x14ac:dyDescent="0.2">
      <c r="A14" s="16"/>
      <c r="B14" s="17" t="s">
        <v>1180</v>
      </c>
      <c r="C14" s="17" t="s">
        <v>1181</v>
      </c>
      <c r="D14" s="16"/>
      <c r="E14" s="17" t="s">
        <v>1182</v>
      </c>
      <c r="F14" s="16" t="s">
        <v>175</v>
      </c>
      <c r="G14" s="17" t="s">
        <v>157</v>
      </c>
      <c r="H14" s="16" t="s">
        <v>78</v>
      </c>
      <c r="I14" s="17" t="s">
        <v>1183</v>
      </c>
      <c r="J14" s="18">
        <v>2.86</v>
      </c>
      <c r="K14" s="16" t="s">
        <v>79</v>
      </c>
      <c r="L14" s="18">
        <v>3.3</v>
      </c>
      <c r="M14" s="18">
        <v>0.88</v>
      </c>
      <c r="N14" s="18">
        <v>1413000</v>
      </c>
      <c r="O14" s="18">
        <v>112.96</v>
      </c>
      <c r="P14" s="18">
        <v>1596.12</v>
      </c>
      <c r="Q14" s="18">
        <v>0.56999999999999995</v>
      </c>
      <c r="R14" s="18">
        <v>9.395390835944438</v>
      </c>
      <c r="S14" s="18">
        <v>0.695217424880893</v>
      </c>
      <c r="T14" s="17" t="s">
        <v>1184</v>
      </c>
    </row>
    <row r="15" spans="1:20" x14ac:dyDescent="0.2">
      <c r="A15" s="16"/>
      <c r="B15" s="16" t="s">
        <v>1185</v>
      </c>
      <c r="C15" s="17" t="s">
        <v>1186</v>
      </c>
      <c r="D15" s="16"/>
      <c r="E15" s="17" t="s">
        <v>1182</v>
      </c>
      <c r="F15" s="16" t="s">
        <v>175</v>
      </c>
      <c r="G15" s="17" t="s">
        <v>157</v>
      </c>
      <c r="H15" s="16" t="s">
        <v>78</v>
      </c>
      <c r="I15" s="17" t="s">
        <v>1187</v>
      </c>
      <c r="J15" s="18">
        <v>12.32</v>
      </c>
      <c r="K15" s="16" t="s">
        <v>79</v>
      </c>
      <c r="L15" s="18">
        <v>4.0999999999999996</v>
      </c>
      <c r="M15" s="18">
        <v>1.86</v>
      </c>
      <c r="N15" s="18">
        <v>178000</v>
      </c>
      <c r="O15" s="18">
        <v>136.47</v>
      </c>
      <c r="P15" s="18">
        <v>242.92</v>
      </c>
      <c r="Q15" s="18">
        <v>0.01</v>
      </c>
      <c r="R15" s="18">
        <v>1.4299227764000344</v>
      </c>
      <c r="S15" s="18">
        <v>0.10580796985945075</v>
      </c>
      <c r="T15" s="17" t="s">
        <v>1188</v>
      </c>
    </row>
    <row r="16" spans="1:20" x14ac:dyDescent="0.2">
      <c r="A16" s="16"/>
      <c r="B16" s="16" t="s">
        <v>1189</v>
      </c>
      <c r="C16" s="17" t="s">
        <v>1190</v>
      </c>
      <c r="D16" s="16"/>
      <c r="E16" s="17" t="s">
        <v>1182</v>
      </c>
      <c r="F16" s="16" t="s">
        <v>175</v>
      </c>
      <c r="G16" s="17" t="s">
        <v>157</v>
      </c>
      <c r="H16" s="16" t="s">
        <v>78</v>
      </c>
      <c r="I16" s="17" t="s">
        <v>1191</v>
      </c>
      <c r="J16" s="18">
        <v>10.130000000000001</v>
      </c>
      <c r="K16" s="16" t="s">
        <v>79</v>
      </c>
      <c r="L16" s="18">
        <v>4.9000000000000004</v>
      </c>
      <c r="M16" s="18">
        <v>1.27</v>
      </c>
      <c r="N16" s="18">
        <v>864000</v>
      </c>
      <c r="O16" s="18">
        <v>171.3</v>
      </c>
      <c r="P16" s="18">
        <v>1480.03</v>
      </c>
      <c r="Q16" s="18">
        <v>0.04</v>
      </c>
      <c r="R16" s="18">
        <v>8.7120393823289266</v>
      </c>
      <c r="S16" s="18">
        <v>0.6446524354976243</v>
      </c>
      <c r="T16" s="17" t="s">
        <v>1192</v>
      </c>
    </row>
    <row r="17" spans="1:20" x14ac:dyDescent="0.2">
      <c r="A17" s="16"/>
      <c r="B17" s="16" t="s">
        <v>1193</v>
      </c>
      <c r="C17" s="17" t="s">
        <v>1194</v>
      </c>
      <c r="D17" s="16"/>
      <c r="E17" s="17" t="s">
        <v>1195</v>
      </c>
      <c r="F17" s="16" t="s">
        <v>175</v>
      </c>
      <c r="G17" s="17" t="s">
        <v>77</v>
      </c>
      <c r="H17" s="16" t="s">
        <v>78</v>
      </c>
      <c r="I17" s="17" t="s">
        <v>1196</v>
      </c>
      <c r="J17" s="18">
        <v>4.38</v>
      </c>
      <c r="K17" s="16" t="s">
        <v>79</v>
      </c>
      <c r="L17" s="18">
        <v>4.9000000000000004</v>
      </c>
      <c r="M17" s="18">
        <v>0.89</v>
      </c>
      <c r="N17" s="18">
        <v>687839.65</v>
      </c>
      <c r="O17" s="18">
        <v>142.51</v>
      </c>
      <c r="P17" s="18">
        <v>980.24</v>
      </c>
      <c r="Q17" s="18">
        <v>0.11</v>
      </c>
      <c r="R17" s="18">
        <v>5.7700786363344712</v>
      </c>
      <c r="S17" s="18">
        <v>0.42696033416362594</v>
      </c>
      <c r="T17" s="17" t="s">
        <v>1197</v>
      </c>
    </row>
    <row r="18" spans="1:20" x14ac:dyDescent="0.2">
      <c r="A18" s="16"/>
      <c r="B18" s="17" t="s">
        <v>1198</v>
      </c>
      <c r="C18" s="17" t="s">
        <v>1199</v>
      </c>
      <c r="D18" s="16"/>
      <c r="E18" s="17" t="s">
        <v>76</v>
      </c>
      <c r="F18" s="16" t="s">
        <v>156</v>
      </c>
      <c r="G18" s="17" t="s">
        <v>77</v>
      </c>
      <c r="H18" s="16" t="s">
        <v>78</v>
      </c>
      <c r="I18" s="17" t="s">
        <v>1200</v>
      </c>
      <c r="J18" s="18">
        <v>0.25</v>
      </c>
      <c r="K18" s="16" t="s">
        <v>79</v>
      </c>
      <c r="L18" s="18">
        <v>5.5</v>
      </c>
      <c r="M18" s="18">
        <v>0.19</v>
      </c>
      <c r="N18" s="18">
        <v>20000</v>
      </c>
      <c r="O18" s="18">
        <v>135.49</v>
      </c>
      <c r="P18" s="18">
        <v>27.1</v>
      </c>
      <c r="Q18" s="18">
        <v>0.4</v>
      </c>
      <c r="R18" s="18">
        <v>0.15952127136687361</v>
      </c>
      <c r="S18" s="18">
        <v>1.1803869517500063E-2</v>
      </c>
      <c r="T18" s="16"/>
    </row>
    <row r="19" spans="1:20" x14ac:dyDescent="0.2">
      <c r="A19" s="16"/>
      <c r="B19" s="17" t="s">
        <v>1201</v>
      </c>
      <c r="C19" s="17" t="s">
        <v>1202</v>
      </c>
      <c r="D19" s="16"/>
      <c r="E19" s="17" t="s">
        <v>609</v>
      </c>
      <c r="F19" s="16" t="s">
        <v>156</v>
      </c>
      <c r="G19" s="17" t="s">
        <v>179</v>
      </c>
      <c r="H19" s="16" t="s">
        <v>78</v>
      </c>
      <c r="I19" s="17" t="s">
        <v>1203</v>
      </c>
      <c r="J19" s="18">
        <v>0.37</v>
      </c>
      <c r="K19" s="16" t="s">
        <v>79</v>
      </c>
      <c r="L19" s="18">
        <v>5.65</v>
      </c>
      <c r="M19" s="18">
        <v>1.1000000000000001</v>
      </c>
      <c r="N19" s="18">
        <v>30000</v>
      </c>
      <c r="O19" s="18">
        <v>134.94</v>
      </c>
      <c r="P19" s="18">
        <v>40.479999999999997</v>
      </c>
      <c r="Q19" s="18">
        <v>0.6</v>
      </c>
      <c r="R19" s="18">
        <v>0.23828122010815656</v>
      </c>
      <c r="S19" s="18">
        <v>1.7631757862302679E-2</v>
      </c>
      <c r="T19" s="16"/>
    </row>
    <row r="20" spans="1:20" x14ac:dyDescent="0.2">
      <c r="A20" s="16"/>
      <c r="B20" s="17" t="s">
        <v>1204</v>
      </c>
      <c r="C20" s="17" t="s">
        <v>1205</v>
      </c>
      <c r="D20" s="16"/>
      <c r="E20" s="17" t="s">
        <v>609</v>
      </c>
      <c r="F20" s="16" t="s">
        <v>156</v>
      </c>
      <c r="G20" s="17" t="s">
        <v>179</v>
      </c>
      <c r="H20" s="16" t="s">
        <v>78</v>
      </c>
      <c r="I20" s="17" t="s">
        <v>1206</v>
      </c>
      <c r="J20" s="18">
        <v>0.41</v>
      </c>
      <c r="K20" s="16" t="s">
        <v>79</v>
      </c>
      <c r="L20" s="18">
        <v>5.6</v>
      </c>
      <c r="M20" s="18">
        <v>0.4</v>
      </c>
      <c r="N20" s="18">
        <v>20000</v>
      </c>
      <c r="O20" s="18">
        <v>135.06</v>
      </c>
      <c r="P20" s="18">
        <v>27.01</v>
      </c>
      <c r="Q20" s="18">
        <v>0.4</v>
      </c>
      <c r="R20" s="18">
        <v>0.15899149592690981</v>
      </c>
      <c r="S20" s="18">
        <v>1.1764668474822019E-2</v>
      </c>
      <c r="T20" s="16"/>
    </row>
    <row r="21" spans="1:20" x14ac:dyDescent="0.2">
      <c r="A21" s="16"/>
      <c r="B21" s="17" t="s">
        <v>1207</v>
      </c>
      <c r="C21" s="17" t="s">
        <v>1208</v>
      </c>
      <c r="D21" s="16"/>
      <c r="E21" s="17" t="s">
        <v>609</v>
      </c>
      <c r="F21" s="16" t="s">
        <v>156</v>
      </c>
      <c r="G21" s="17" t="s">
        <v>179</v>
      </c>
      <c r="H21" s="16" t="s">
        <v>78</v>
      </c>
      <c r="I21" s="17" t="s">
        <v>1209</v>
      </c>
      <c r="J21" s="18">
        <v>0.27</v>
      </c>
      <c r="K21" s="16" t="s">
        <v>79</v>
      </c>
      <c r="L21" s="18">
        <v>5.5</v>
      </c>
      <c r="M21" s="18">
        <v>0.68</v>
      </c>
      <c r="N21" s="18">
        <v>30000</v>
      </c>
      <c r="O21" s="18">
        <v>135.35</v>
      </c>
      <c r="P21" s="18">
        <v>40.6</v>
      </c>
      <c r="Q21" s="18">
        <v>0.6</v>
      </c>
      <c r="R21" s="18">
        <v>0.2389875873614416</v>
      </c>
      <c r="S21" s="18">
        <v>1.7684025919206738E-2</v>
      </c>
      <c r="T21" s="16"/>
    </row>
    <row r="22" spans="1:20" x14ac:dyDescent="0.2">
      <c r="A22" s="16"/>
      <c r="B22" s="17" t="s">
        <v>1210</v>
      </c>
      <c r="C22" s="17" t="s">
        <v>1211</v>
      </c>
      <c r="D22" s="16"/>
      <c r="E22" s="17" t="s">
        <v>1212</v>
      </c>
      <c r="F22" s="16" t="s">
        <v>175</v>
      </c>
      <c r="G22" s="17" t="s">
        <v>179</v>
      </c>
      <c r="H22" s="16" t="s">
        <v>78</v>
      </c>
      <c r="I22" s="17" t="s">
        <v>1213</v>
      </c>
      <c r="J22" s="18">
        <v>1.82</v>
      </c>
      <c r="K22" s="16" t="s">
        <v>79</v>
      </c>
      <c r="L22" s="18">
        <v>5.85</v>
      </c>
      <c r="M22" s="18">
        <v>1.99</v>
      </c>
      <c r="N22" s="18">
        <v>208626.82</v>
      </c>
      <c r="O22" s="18">
        <v>113.25</v>
      </c>
      <c r="P22" s="18">
        <v>236.27</v>
      </c>
      <c r="Q22" s="18">
        <v>0.03</v>
      </c>
      <c r="R22" s="18">
        <v>1.3907782577804881</v>
      </c>
      <c r="S22" s="18">
        <v>0.10291144837268414</v>
      </c>
      <c r="T22" s="17" t="s">
        <v>1214</v>
      </c>
    </row>
    <row r="23" spans="1:20" x14ac:dyDescent="0.2">
      <c r="A23" s="16"/>
      <c r="B23" s="16" t="s">
        <v>1215</v>
      </c>
      <c r="C23" s="17" t="s">
        <v>1216</v>
      </c>
      <c r="D23" s="16"/>
      <c r="E23" s="17" t="s">
        <v>1212</v>
      </c>
      <c r="F23" s="16" t="s">
        <v>175</v>
      </c>
      <c r="G23" s="17" t="s">
        <v>179</v>
      </c>
      <c r="H23" s="16" t="s">
        <v>78</v>
      </c>
      <c r="I23" s="17" t="s">
        <v>1217</v>
      </c>
      <c r="J23" s="18">
        <v>0.5</v>
      </c>
      <c r="K23" s="16" t="s">
        <v>79</v>
      </c>
      <c r="L23" s="18">
        <v>8.4</v>
      </c>
      <c r="M23" s="18">
        <v>0.77</v>
      </c>
      <c r="N23" s="18">
        <v>189935.04</v>
      </c>
      <c r="O23" s="18">
        <v>127.53</v>
      </c>
      <c r="P23" s="18">
        <v>242.22</v>
      </c>
      <c r="Q23" s="18">
        <v>0.12</v>
      </c>
      <c r="R23" s="18">
        <v>1.4258023007558718</v>
      </c>
      <c r="S23" s="18">
        <v>0.10550307286084375</v>
      </c>
      <c r="T23" s="17" t="s">
        <v>1218</v>
      </c>
    </row>
    <row r="24" spans="1:20" x14ac:dyDescent="0.2">
      <c r="A24" s="16"/>
      <c r="B24" s="17" t="s">
        <v>1219</v>
      </c>
      <c r="C24" s="17" t="s">
        <v>1220</v>
      </c>
      <c r="D24" s="16"/>
      <c r="E24" s="17" t="s">
        <v>1221</v>
      </c>
      <c r="F24" s="16" t="s">
        <v>175</v>
      </c>
      <c r="G24" s="17" t="s">
        <v>179</v>
      </c>
      <c r="H24" s="16" t="s">
        <v>78</v>
      </c>
      <c r="I24" s="17" t="s">
        <v>1222</v>
      </c>
      <c r="J24" s="18">
        <v>2.36</v>
      </c>
      <c r="K24" s="16" t="s">
        <v>79</v>
      </c>
      <c r="L24" s="18">
        <v>4.5999999999999996</v>
      </c>
      <c r="M24" s="18">
        <v>0.72</v>
      </c>
      <c r="N24" s="18">
        <v>250000</v>
      </c>
      <c r="O24" s="18">
        <v>314.7</v>
      </c>
      <c r="P24" s="18">
        <v>786.75</v>
      </c>
      <c r="Q24" s="18">
        <v>0.25</v>
      </c>
      <c r="R24" s="18">
        <v>4.6311203043501035</v>
      </c>
      <c r="S24" s="18">
        <v>0.34268244807723891</v>
      </c>
      <c r="T24" s="16"/>
    </row>
    <row r="25" spans="1:20" x14ac:dyDescent="0.2">
      <c r="A25" s="16"/>
      <c r="B25" s="17" t="s">
        <v>1219</v>
      </c>
      <c r="C25" s="17" t="s">
        <v>1223</v>
      </c>
      <c r="D25" s="16"/>
      <c r="E25" s="17" t="s">
        <v>1221</v>
      </c>
      <c r="F25" s="16" t="s">
        <v>175</v>
      </c>
      <c r="G25" s="17" t="s">
        <v>179</v>
      </c>
      <c r="H25" s="16" t="s">
        <v>78</v>
      </c>
      <c r="I25" s="17" t="s">
        <v>1222</v>
      </c>
      <c r="J25" s="18">
        <v>2.2799999999999998</v>
      </c>
      <c r="K25" s="16" t="s">
        <v>79</v>
      </c>
      <c r="L25" s="18">
        <v>4.5999999999999996</v>
      </c>
      <c r="M25" s="18">
        <v>0.69</v>
      </c>
      <c r="N25" s="18">
        <v>717500</v>
      </c>
      <c r="O25" s="18">
        <v>322.02999999999997</v>
      </c>
      <c r="P25" s="18">
        <v>2310.56</v>
      </c>
      <c r="Q25" s="18">
        <v>0.72</v>
      </c>
      <c r="R25" s="18">
        <v>13.600866006252527</v>
      </c>
      <c r="S25" s="18">
        <v>1.0064040130020275</v>
      </c>
      <c r="T25" s="16"/>
    </row>
    <row r="26" spans="1:20" x14ac:dyDescent="0.2">
      <c r="A26" s="16"/>
      <c r="B26" s="16" t="s">
        <v>1224</v>
      </c>
      <c r="C26" s="17" t="s">
        <v>1225</v>
      </c>
      <c r="D26" s="16"/>
      <c r="E26" s="17" t="s">
        <v>1226</v>
      </c>
      <c r="F26" s="16" t="s">
        <v>186</v>
      </c>
      <c r="G26" s="17" t="s">
        <v>179</v>
      </c>
      <c r="H26" s="16" t="s">
        <v>78</v>
      </c>
      <c r="I26" s="17" t="s">
        <v>1227</v>
      </c>
      <c r="J26" s="18">
        <v>2.4500000000000002</v>
      </c>
      <c r="K26" s="16" t="s">
        <v>79</v>
      </c>
      <c r="L26" s="18">
        <v>2.35</v>
      </c>
      <c r="M26" s="18">
        <v>1.08</v>
      </c>
      <c r="N26" s="18">
        <v>125000</v>
      </c>
      <c r="O26" s="18">
        <v>103.63</v>
      </c>
      <c r="P26" s="18">
        <v>129.54</v>
      </c>
      <c r="Q26" s="18">
        <v>0.04</v>
      </c>
      <c r="R26" s="18">
        <v>0.76252344992121046</v>
      </c>
      <c r="S26" s="18">
        <v>5.6423367427932032E-2</v>
      </c>
      <c r="T26" s="17" t="s">
        <v>1228</v>
      </c>
    </row>
    <row r="27" spans="1:20" x14ac:dyDescent="0.2">
      <c r="A27" s="16"/>
      <c r="B27" s="16" t="s">
        <v>1229</v>
      </c>
      <c r="C27" s="17" t="s">
        <v>1230</v>
      </c>
      <c r="D27" s="16"/>
      <c r="E27" s="17" t="s">
        <v>429</v>
      </c>
      <c r="F27" s="16" t="s">
        <v>186</v>
      </c>
      <c r="G27" s="17" t="s">
        <v>435</v>
      </c>
      <c r="H27" s="16" t="s">
        <v>227</v>
      </c>
      <c r="I27" s="17" t="s">
        <v>1231</v>
      </c>
      <c r="J27" s="18">
        <v>2.42</v>
      </c>
      <c r="K27" s="16" t="s">
        <v>79</v>
      </c>
      <c r="L27" s="18">
        <v>3.5</v>
      </c>
      <c r="M27" s="18">
        <v>0.67</v>
      </c>
      <c r="N27" s="18">
        <v>271000</v>
      </c>
      <c r="O27" s="18">
        <v>109.09</v>
      </c>
      <c r="P27" s="18">
        <v>295.63</v>
      </c>
      <c r="Q27" s="18">
        <v>0.05</v>
      </c>
      <c r="R27" s="18">
        <v>1.7401945924054922</v>
      </c>
      <c r="S27" s="18">
        <v>0.12876671385455882</v>
      </c>
      <c r="T27" s="17" t="s">
        <v>1232</v>
      </c>
    </row>
    <row r="28" spans="1:20" x14ac:dyDescent="0.2">
      <c r="A28" s="16"/>
      <c r="B28" s="16" t="s">
        <v>1233</v>
      </c>
      <c r="C28" s="17" t="s">
        <v>1234</v>
      </c>
      <c r="D28" s="16"/>
      <c r="E28" s="17" t="s">
        <v>1235</v>
      </c>
      <c r="F28" s="16" t="s">
        <v>175</v>
      </c>
      <c r="G28" s="17" t="s">
        <v>435</v>
      </c>
      <c r="H28" s="16" t="s">
        <v>227</v>
      </c>
      <c r="I28" s="17" t="s">
        <v>1236</v>
      </c>
      <c r="J28" s="18">
        <v>11.44</v>
      </c>
      <c r="K28" s="16" t="s">
        <v>79</v>
      </c>
      <c r="L28" s="18">
        <v>2.95</v>
      </c>
      <c r="M28" s="18">
        <v>1.91</v>
      </c>
      <c r="N28" s="18">
        <v>556000</v>
      </c>
      <c r="O28" s="18">
        <v>112.41</v>
      </c>
      <c r="P28" s="18">
        <v>625</v>
      </c>
      <c r="Q28" s="18">
        <v>0.05</v>
      </c>
      <c r="R28" s="18">
        <v>3.678996110859631</v>
      </c>
      <c r="S28" s="18">
        <v>0.27222946304197565</v>
      </c>
      <c r="T28" s="17" t="s">
        <v>1237</v>
      </c>
    </row>
    <row r="29" spans="1:20" x14ac:dyDescent="0.2">
      <c r="A29" s="16"/>
      <c r="B29" s="16" t="s">
        <v>1238</v>
      </c>
      <c r="C29" s="17" t="s">
        <v>1239</v>
      </c>
      <c r="D29" s="16"/>
      <c r="E29" s="17" t="s">
        <v>1235</v>
      </c>
      <c r="F29" s="16" t="s">
        <v>175</v>
      </c>
      <c r="G29" s="17" t="s">
        <v>179</v>
      </c>
      <c r="H29" s="16" t="s">
        <v>78</v>
      </c>
      <c r="I29" s="17" t="s">
        <v>1240</v>
      </c>
      <c r="J29" s="18">
        <v>8.8699999999999992</v>
      </c>
      <c r="K29" s="16" t="s">
        <v>79</v>
      </c>
      <c r="L29" s="18">
        <v>4.8</v>
      </c>
      <c r="M29" s="18">
        <v>1.71</v>
      </c>
      <c r="N29" s="18">
        <v>463670</v>
      </c>
      <c r="O29" s="18">
        <v>132.4</v>
      </c>
      <c r="P29" s="18">
        <v>613.9</v>
      </c>
      <c r="Q29" s="18">
        <v>0.05</v>
      </c>
      <c r="R29" s="18">
        <v>3.6136571399307633</v>
      </c>
      <c r="S29" s="18">
        <v>0.26739466777835014</v>
      </c>
      <c r="T29" s="17" t="s">
        <v>1241</v>
      </c>
    </row>
    <row r="30" spans="1:20" x14ac:dyDescent="0.2">
      <c r="A30" s="16"/>
      <c r="B30" s="17" t="s">
        <v>1242</v>
      </c>
      <c r="C30" s="17" t="s">
        <v>1243</v>
      </c>
      <c r="D30" s="16"/>
      <c r="E30" s="17" t="s">
        <v>612</v>
      </c>
      <c r="F30" s="16" t="s">
        <v>156</v>
      </c>
      <c r="G30" s="17" t="s">
        <v>195</v>
      </c>
      <c r="H30" s="16" t="s">
        <v>78</v>
      </c>
      <c r="I30" s="17" t="s">
        <v>1244</v>
      </c>
      <c r="J30" s="18">
        <v>0.86</v>
      </c>
      <c r="K30" s="16" t="s">
        <v>79</v>
      </c>
      <c r="L30" s="18">
        <v>6.1</v>
      </c>
      <c r="M30" s="18">
        <v>0.94</v>
      </c>
      <c r="N30" s="18">
        <v>100004.74</v>
      </c>
      <c r="O30" s="18">
        <v>142.30000000000001</v>
      </c>
      <c r="P30" s="18">
        <v>142.31</v>
      </c>
      <c r="Q30" s="18">
        <v>2</v>
      </c>
      <c r="R30" s="18">
        <v>0.83769269845829442</v>
      </c>
      <c r="S30" s="18">
        <v>6.1985559816805688E-2</v>
      </c>
      <c r="T30" s="16"/>
    </row>
    <row r="31" spans="1:20" x14ac:dyDescent="0.2">
      <c r="A31" s="16"/>
      <c r="B31" s="16" t="s">
        <v>1245</v>
      </c>
      <c r="C31" s="17" t="s">
        <v>1246</v>
      </c>
      <c r="D31" s="16"/>
      <c r="E31" s="17" t="s">
        <v>1221</v>
      </c>
      <c r="F31" s="16" t="s">
        <v>175</v>
      </c>
      <c r="G31" s="17" t="s">
        <v>226</v>
      </c>
      <c r="H31" s="16" t="s">
        <v>227</v>
      </c>
      <c r="I31" s="17" t="s">
        <v>1247</v>
      </c>
      <c r="J31" s="18">
        <v>8.17</v>
      </c>
      <c r="K31" s="16" t="s">
        <v>79</v>
      </c>
      <c r="L31" s="18">
        <v>6</v>
      </c>
      <c r="M31" s="18">
        <v>2.63</v>
      </c>
      <c r="N31" s="18">
        <v>160689</v>
      </c>
      <c r="O31" s="18">
        <v>131.27000000000001</v>
      </c>
      <c r="P31" s="18">
        <v>210.94</v>
      </c>
      <c r="Q31" s="18">
        <v>0.02</v>
      </c>
      <c r="R31" s="18">
        <v>1.241675903399569</v>
      </c>
      <c r="S31" s="18">
        <v>9.1878532694518941E-2</v>
      </c>
      <c r="T31" s="16"/>
    </row>
    <row r="32" spans="1:20" x14ac:dyDescent="0.2">
      <c r="A32" s="16"/>
      <c r="B32" s="16" t="s">
        <v>1248</v>
      </c>
      <c r="C32" s="17" t="s">
        <v>1249</v>
      </c>
      <c r="D32" s="16"/>
      <c r="E32" s="17" t="s">
        <v>617</v>
      </c>
      <c r="F32" s="16" t="s">
        <v>156</v>
      </c>
      <c r="G32" s="17" t="s">
        <v>195</v>
      </c>
      <c r="H32" s="16" t="s">
        <v>78</v>
      </c>
      <c r="I32" s="17" t="s">
        <v>1250</v>
      </c>
      <c r="J32" s="18">
        <v>6.67</v>
      </c>
      <c r="K32" s="16" t="s">
        <v>79</v>
      </c>
      <c r="L32" s="18">
        <v>3.54</v>
      </c>
      <c r="M32" s="18">
        <v>3.07</v>
      </c>
      <c r="N32" s="18">
        <v>280000</v>
      </c>
      <c r="O32" s="18">
        <v>102.83</v>
      </c>
      <c r="P32" s="18">
        <v>287.92</v>
      </c>
      <c r="Q32" s="18">
        <v>0.19</v>
      </c>
      <c r="R32" s="18">
        <v>1.6948104963819279</v>
      </c>
      <c r="S32" s="18">
        <v>0.125408491198473</v>
      </c>
      <c r="T32" s="16"/>
    </row>
    <row r="33" spans="1:20" x14ac:dyDescent="0.2">
      <c r="A33" s="16"/>
      <c r="B33" s="16" t="s">
        <v>1252</v>
      </c>
      <c r="C33" s="17" t="s">
        <v>1253</v>
      </c>
      <c r="D33" s="16"/>
      <c r="E33" s="17" t="s">
        <v>155</v>
      </c>
      <c r="F33" s="16" t="s">
        <v>156</v>
      </c>
      <c r="G33" s="17" t="s">
        <v>268</v>
      </c>
      <c r="H33" s="16" t="s">
        <v>78</v>
      </c>
      <c r="I33" s="17" t="s">
        <v>1254</v>
      </c>
      <c r="J33" s="18">
        <v>1</v>
      </c>
      <c r="K33" s="16" t="s">
        <v>79</v>
      </c>
      <c r="L33" s="18">
        <v>6.9</v>
      </c>
      <c r="M33" s="18">
        <v>0.89</v>
      </c>
      <c r="N33" s="18">
        <v>600000</v>
      </c>
      <c r="O33" s="18">
        <v>131.5</v>
      </c>
      <c r="P33" s="18">
        <v>789</v>
      </c>
      <c r="Q33" s="18">
        <v>0</v>
      </c>
      <c r="R33" s="18">
        <v>4.6443646903491977</v>
      </c>
      <c r="S33" s="18">
        <v>0.34366247414419004</v>
      </c>
      <c r="T33" s="16"/>
    </row>
    <row r="34" spans="1:20" x14ac:dyDescent="0.2">
      <c r="A34" s="16"/>
      <c r="B34" s="16" t="s">
        <v>1255</v>
      </c>
      <c r="C34" s="17" t="s">
        <v>1256</v>
      </c>
      <c r="D34" s="16"/>
      <c r="E34" s="17" t="s">
        <v>76</v>
      </c>
      <c r="F34" s="16" t="s">
        <v>156</v>
      </c>
      <c r="G34" s="17" t="s">
        <v>268</v>
      </c>
      <c r="H34" s="16" t="s">
        <v>78</v>
      </c>
      <c r="I34" s="17" t="s">
        <v>1257</v>
      </c>
      <c r="J34" s="18">
        <v>5.47</v>
      </c>
      <c r="K34" s="16" t="s">
        <v>79</v>
      </c>
      <c r="L34" s="18">
        <v>5.75</v>
      </c>
      <c r="M34" s="18">
        <v>0.81</v>
      </c>
      <c r="N34" s="18">
        <v>1690000</v>
      </c>
      <c r="O34" s="18">
        <v>153.22</v>
      </c>
      <c r="P34" s="18">
        <v>2589.42</v>
      </c>
      <c r="Q34" s="18">
        <v>0.13</v>
      </c>
      <c r="R34" s="18">
        <v>15.242345775011435</v>
      </c>
      <c r="S34" s="18">
        <v>1.127866265904244</v>
      </c>
      <c r="T34" s="17" t="s">
        <v>1258</v>
      </c>
    </row>
    <row r="35" spans="1:20" x14ac:dyDescent="0.2">
      <c r="A35" s="16"/>
      <c r="B35" s="16" t="s">
        <v>1259</v>
      </c>
      <c r="C35" s="17" t="s">
        <v>1260</v>
      </c>
      <c r="D35" s="16"/>
      <c r="E35" s="17" t="s">
        <v>1261</v>
      </c>
      <c r="F35" s="16" t="s">
        <v>169</v>
      </c>
      <c r="G35" s="17" t="s">
        <v>298</v>
      </c>
      <c r="H35" s="16" t="s">
        <v>227</v>
      </c>
      <c r="I35" s="17" t="s">
        <v>1262</v>
      </c>
      <c r="J35" s="18">
        <v>0.46</v>
      </c>
      <c r="K35" s="16" t="s">
        <v>79</v>
      </c>
      <c r="L35" s="18">
        <v>6.5</v>
      </c>
      <c r="M35" s="18">
        <v>0.76</v>
      </c>
      <c r="N35" s="18">
        <v>292000.09999999998</v>
      </c>
      <c r="O35" s="18">
        <v>119.84</v>
      </c>
      <c r="P35" s="18">
        <v>349.93</v>
      </c>
      <c r="Q35" s="18">
        <v>0.28000000000000003</v>
      </c>
      <c r="R35" s="18">
        <v>2.0598257745169772</v>
      </c>
      <c r="S35" s="18">
        <v>0.15241800960364565</v>
      </c>
      <c r="T35" s="17" t="s">
        <v>1263</v>
      </c>
    </row>
    <row r="36" spans="1:20" x14ac:dyDescent="0.2">
      <c r="A36" s="16"/>
      <c r="B36" s="16" t="s">
        <v>1264</v>
      </c>
      <c r="C36" s="17" t="s">
        <v>1265</v>
      </c>
      <c r="D36" s="16"/>
      <c r="E36" s="17" t="s">
        <v>1266</v>
      </c>
      <c r="F36" s="16" t="s">
        <v>261</v>
      </c>
      <c r="G36" s="17" t="s">
        <v>370</v>
      </c>
      <c r="H36" s="16" t="s">
        <v>78</v>
      </c>
      <c r="I36" s="17" t="s">
        <v>1267</v>
      </c>
      <c r="J36" s="18">
        <v>2.58</v>
      </c>
      <c r="K36" s="16" t="s">
        <v>79</v>
      </c>
      <c r="L36" s="18">
        <v>5.6</v>
      </c>
      <c r="M36" s="18">
        <v>21.76</v>
      </c>
      <c r="N36" s="18">
        <v>1483455.11</v>
      </c>
      <c r="O36" s="18">
        <v>77.2</v>
      </c>
      <c r="P36" s="18">
        <v>1145.23</v>
      </c>
      <c r="Q36" s="18">
        <v>0.1</v>
      </c>
      <c r="R36" s="18">
        <v>6.7412747456636408</v>
      </c>
      <c r="S36" s="18">
        <v>0.4988245567352988</v>
      </c>
      <c r="T36" s="17" t="s">
        <v>1268</v>
      </c>
    </row>
    <row r="37" spans="1:20" x14ac:dyDescent="0.2">
      <c r="A37" s="16"/>
      <c r="B37" s="16" t="s">
        <v>1269</v>
      </c>
      <c r="C37" s="17" t="s">
        <v>1270</v>
      </c>
      <c r="D37" s="16"/>
      <c r="E37" s="17" t="s">
        <v>1271</v>
      </c>
      <c r="F37" s="16" t="s">
        <v>175</v>
      </c>
      <c r="G37" s="17" t="s">
        <v>1272</v>
      </c>
      <c r="H37" s="16" t="s">
        <v>78</v>
      </c>
      <c r="I37" s="17" t="s">
        <v>1273</v>
      </c>
      <c r="J37" s="18">
        <v>1.52</v>
      </c>
      <c r="K37" s="16" t="s">
        <v>79</v>
      </c>
      <c r="L37" s="18">
        <v>6.1</v>
      </c>
      <c r="M37" s="18">
        <v>0</v>
      </c>
      <c r="N37" s="18">
        <v>164186.6</v>
      </c>
      <c r="O37" s="18">
        <v>6</v>
      </c>
      <c r="P37" s="18">
        <v>9.85</v>
      </c>
      <c r="Q37" s="18">
        <v>0.27</v>
      </c>
      <c r="R37" s="18">
        <v>5.798097870714778E-2</v>
      </c>
      <c r="S37" s="18">
        <v>4.290336337541536E-3</v>
      </c>
      <c r="T37" s="17" t="s">
        <v>1274</v>
      </c>
    </row>
    <row r="38" spans="1:20" x14ac:dyDescent="0.2">
      <c r="A38" s="16"/>
      <c r="B38" s="17" t="s">
        <v>1275</v>
      </c>
      <c r="C38" s="17" t="s">
        <v>1276</v>
      </c>
      <c r="D38" s="16"/>
      <c r="E38" s="17" t="s">
        <v>1277</v>
      </c>
      <c r="F38" s="16" t="s">
        <v>261</v>
      </c>
      <c r="G38" s="17" t="s">
        <v>1278</v>
      </c>
      <c r="H38" s="16" t="s">
        <v>227</v>
      </c>
      <c r="I38" s="17" t="s">
        <v>1279</v>
      </c>
      <c r="J38" s="18">
        <v>1.79</v>
      </c>
      <c r="K38" s="16" t="s">
        <v>79</v>
      </c>
      <c r="L38" s="18">
        <v>6.95</v>
      </c>
      <c r="M38" s="18">
        <v>0</v>
      </c>
      <c r="N38" s="18">
        <v>177499.46</v>
      </c>
      <c r="O38" s="18">
        <v>30</v>
      </c>
      <c r="P38" s="18">
        <v>53.25</v>
      </c>
      <c r="Q38" s="18">
        <v>0.11</v>
      </c>
      <c r="R38" s="18">
        <v>0.31345046864524057</v>
      </c>
      <c r="S38" s="18">
        <v>2.3193950251176324E-2</v>
      </c>
      <c r="T38" s="16"/>
    </row>
    <row r="39" spans="1:20" x14ac:dyDescent="0.2">
      <c r="A39" s="16"/>
      <c r="B39" s="16" t="s">
        <v>1280</v>
      </c>
      <c r="C39" s="17" t="s">
        <v>1281</v>
      </c>
      <c r="D39" s="16"/>
      <c r="E39" s="17" t="s">
        <v>1277</v>
      </c>
      <c r="F39" s="16" t="s">
        <v>261</v>
      </c>
      <c r="G39" s="17" t="s">
        <v>1278</v>
      </c>
      <c r="H39" s="16" t="s">
        <v>227</v>
      </c>
      <c r="I39" s="17" t="s">
        <v>1282</v>
      </c>
      <c r="J39" s="18">
        <v>0.59</v>
      </c>
      <c r="K39" s="16" t="s">
        <v>79</v>
      </c>
      <c r="L39" s="18">
        <v>6.6</v>
      </c>
      <c r="M39" s="18">
        <v>0</v>
      </c>
      <c r="N39" s="18">
        <v>136400</v>
      </c>
      <c r="O39" s="18">
        <v>30</v>
      </c>
      <c r="P39" s="18">
        <v>40.92</v>
      </c>
      <c r="Q39" s="18">
        <v>0.15</v>
      </c>
      <c r="R39" s="18">
        <v>0.24087123337020178</v>
      </c>
      <c r="S39" s="18">
        <v>1.7823407404284231E-2</v>
      </c>
      <c r="T39" s="17" t="s">
        <v>1283</v>
      </c>
    </row>
    <row r="40" spans="1:20" x14ac:dyDescent="0.2">
      <c r="A40" s="16"/>
      <c r="B40" s="16" t="s">
        <v>1284</v>
      </c>
      <c r="C40" s="17" t="s">
        <v>1285</v>
      </c>
      <c r="D40" s="16"/>
      <c r="E40" s="17" t="s">
        <v>1277</v>
      </c>
      <c r="F40" s="16" t="s">
        <v>261</v>
      </c>
      <c r="G40" s="17" t="s">
        <v>1278</v>
      </c>
      <c r="H40" s="16" t="s">
        <v>227</v>
      </c>
      <c r="I40" s="17" t="s">
        <v>1286</v>
      </c>
      <c r="J40" s="18">
        <v>0.99</v>
      </c>
      <c r="K40" s="16" t="s">
        <v>79</v>
      </c>
      <c r="L40" s="18">
        <v>6.6</v>
      </c>
      <c r="M40" s="18">
        <v>6.6</v>
      </c>
      <c r="N40" s="18">
        <v>136400</v>
      </c>
      <c r="O40" s="18">
        <v>30</v>
      </c>
      <c r="P40" s="18">
        <v>40.92</v>
      </c>
      <c r="Q40" s="18">
        <v>0.15</v>
      </c>
      <c r="R40" s="18">
        <v>0.24087123337020178</v>
      </c>
      <c r="S40" s="18">
        <v>1.7823407404284231E-2</v>
      </c>
      <c r="T40" s="17" t="s">
        <v>1287</v>
      </c>
    </row>
    <row r="41" spans="1:20" x14ac:dyDescent="0.2">
      <c r="A41" s="16"/>
      <c r="B41" s="16" t="s">
        <v>1288</v>
      </c>
      <c r="C41" s="17" t="s">
        <v>1289</v>
      </c>
      <c r="D41" s="16"/>
      <c r="E41" s="17" t="s">
        <v>1277</v>
      </c>
      <c r="F41" s="16" t="s">
        <v>261</v>
      </c>
      <c r="G41" s="17" t="s">
        <v>1278</v>
      </c>
      <c r="H41" s="16" t="s">
        <v>227</v>
      </c>
      <c r="I41" s="17" t="s">
        <v>1290</v>
      </c>
      <c r="J41" s="18">
        <v>0.59</v>
      </c>
      <c r="K41" s="16" t="s">
        <v>79</v>
      </c>
      <c r="L41" s="18">
        <v>6.6</v>
      </c>
      <c r="M41" s="18">
        <v>0</v>
      </c>
      <c r="N41" s="18">
        <v>136400</v>
      </c>
      <c r="O41" s="18">
        <v>30</v>
      </c>
      <c r="P41" s="18">
        <v>40.92</v>
      </c>
      <c r="Q41" s="18">
        <v>0.15</v>
      </c>
      <c r="R41" s="18">
        <v>0.24087123337020178</v>
      </c>
      <c r="S41" s="18">
        <v>1.7823407404284231E-2</v>
      </c>
      <c r="T41" s="16"/>
    </row>
    <row r="42" spans="1:20" x14ac:dyDescent="0.2">
      <c r="A42" s="16"/>
      <c r="B42" s="17" t="s">
        <v>1291</v>
      </c>
      <c r="C42" s="17" t="s">
        <v>1292</v>
      </c>
      <c r="D42" s="16"/>
      <c r="E42" s="17" t="s">
        <v>1277</v>
      </c>
      <c r="F42" s="16" t="s">
        <v>261</v>
      </c>
      <c r="G42" s="17" t="s">
        <v>1278</v>
      </c>
      <c r="H42" s="16" t="s">
        <v>227</v>
      </c>
      <c r="I42" s="17" t="s">
        <v>1279</v>
      </c>
      <c r="J42" s="18">
        <v>0.39</v>
      </c>
      <c r="K42" s="16" t="s">
        <v>79</v>
      </c>
      <c r="L42" s="18">
        <v>6.25</v>
      </c>
      <c r="M42" s="18">
        <v>0</v>
      </c>
      <c r="N42" s="18">
        <v>583200</v>
      </c>
      <c r="O42" s="18">
        <v>30</v>
      </c>
      <c r="P42" s="18">
        <v>174.96</v>
      </c>
      <c r="Q42" s="18">
        <v>0.33</v>
      </c>
      <c r="R42" s="18">
        <v>1.0298834552896017</v>
      </c>
      <c r="S42" s="18">
        <v>7.6206826966118496E-2</v>
      </c>
      <c r="T42" s="16"/>
    </row>
    <row r="43" spans="1:20" x14ac:dyDescent="0.2">
      <c r="A43" s="16"/>
      <c r="B43" s="16" t="s">
        <v>1293</v>
      </c>
      <c r="C43" s="17" t="s">
        <v>1294</v>
      </c>
      <c r="D43" s="16"/>
      <c r="E43" s="17" t="s">
        <v>1277</v>
      </c>
      <c r="F43" s="16" t="s">
        <v>261</v>
      </c>
      <c r="G43" s="17" t="s">
        <v>1278</v>
      </c>
      <c r="H43" s="16" t="s">
        <v>227</v>
      </c>
      <c r="I43" s="17" t="s">
        <v>1279</v>
      </c>
      <c r="J43" s="18">
        <v>0.59</v>
      </c>
      <c r="K43" s="16" t="s">
        <v>79</v>
      </c>
      <c r="L43" s="18">
        <v>6.6</v>
      </c>
      <c r="M43" s="18">
        <v>0</v>
      </c>
      <c r="N43" s="18">
        <v>136400</v>
      </c>
      <c r="O43" s="18">
        <v>30</v>
      </c>
      <c r="P43" s="18">
        <v>40.92</v>
      </c>
      <c r="Q43" s="18">
        <v>7.0000000000000007E-2</v>
      </c>
      <c r="R43" s="18">
        <v>0.24087123337020178</v>
      </c>
      <c r="S43" s="18">
        <v>1.7823407404284231E-2</v>
      </c>
      <c r="T43" s="16"/>
    </row>
    <row r="44" spans="1:20" x14ac:dyDescent="0.2">
      <c r="A44" s="16"/>
      <c r="B44" s="16" t="s">
        <v>1293</v>
      </c>
      <c r="C44" s="17" t="s">
        <v>1295</v>
      </c>
      <c r="D44" s="16"/>
      <c r="E44" s="17" t="s">
        <v>1277</v>
      </c>
      <c r="F44" s="16" t="s">
        <v>261</v>
      </c>
      <c r="G44" s="17" t="s">
        <v>1278</v>
      </c>
      <c r="H44" s="16" t="s">
        <v>227</v>
      </c>
      <c r="I44" s="17" t="s">
        <v>1296</v>
      </c>
      <c r="J44" s="18">
        <v>0.59</v>
      </c>
      <c r="K44" s="16" t="s">
        <v>79</v>
      </c>
      <c r="L44" s="18">
        <v>6.6</v>
      </c>
      <c r="M44" s="18">
        <v>0</v>
      </c>
      <c r="N44" s="18">
        <v>136400</v>
      </c>
      <c r="O44" s="18">
        <v>30</v>
      </c>
      <c r="P44" s="18">
        <v>40.92</v>
      </c>
      <c r="Q44" s="18">
        <v>7.0000000000000007E-2</v>
      </c>
      <c r="R44" s="18">
        <v>0.24087123337020178</v>
      </c>
      <c r="S44" s="18">
        <v>1.7823407404284231E-2</v>
      </c>
      <c r="T44" s="17" t="s">
        <v>1297</v>
      </c>
    </row>
    <row r="45" spans="1:20" x14ac:dyDescent="0.2">
      <c r="A45" s="16"/>
      <c r="B45" s="16" t="s">
        <v>1298</v>
      </c>
      <c r="C45" s="17" t="s">
        <v>1299</v>
      </c>
      <c r="D45" s="16"/>
      <c r="E45" s="17" t="s">
        <v>1300</v>
      </c>
      <c r="F45" s="16" t="s">
        <v>169</v>
      </c>
      <c r="G45" s="17" t="s">
        <v>1278</v>
      </c>
      <c r="H45" s="16" t="s">
        <v>227</v>
      </c>
      <c r="I45" s="17" t="s">
        <v>1301</v>
      </c>
      <c r="J45" s="18">
        <v>0.42</v>
      </c>
      <c r="K45" s="16" t="s">
        <v>79</v>
      </c>
      <c r="L45" s="18">
        <v>7.1</v>
      </c>
      <c r="M45" s="18">
        <v>0</v>
      </c>
      <c r="N45" s="18">
        <v>188338.03</v>
      </c>
      <c r="O45" s="18">
        <v>2.5</v>
      </c>
      <c r="P45" s="18">
        <v>4.71</v>
      </c>
      <c r="Q45" s="18">
        <v>0.67</v>
      </c>
      <c r="R45" s="18">
        <v>2.7724914691438177E-2</v>
      </c>
      <c r="S45" s="18">
        <v>2.0515212334843284E-3</v>
      </c>
      <c r="T45" s="17" t="s">
        <v>1302</v>
      </c>
    </row>
    <row r="46" spans="1:20" x14ac:dyDescent="0.2">
      <c r="A46" s="16"/>
      <c r="B46" s="17" t="s">
        <v>1303</v>
      </c>
      <c r="C46" s="17" t="s">
        <v>1304</v>
      </c>
      <c r="D46" s="16"/>
      <c r="E46" s="17" t="s">
        <v>1305</v>
      </c>
      <c r="F46" s="16" t="s">
        <v>261</v>
      </c>
      <c r="G46" s="17" t="s">
        <v>1278</v>
      </c>
      <c r="H46" s="16" t="s">
        <v>227</v>
      </c>
      <c r="I46" s="17" t="s">
        <v>1306</v>
      </c>
      <c r="J46" s="18">
        <v>0.74</v>
      </c>
      <c r="K46" s="16" t="s">
        <v>79</v>
      </c>
      <c r="L46" s="18">
        <v>4.7</v>
      </c>
      <c r="M46" s="18">
        <v>18.64</v>
      </c>
      <c r="N46" s="18">
        <v>61874.2</v>
      </c>
      <c r="O46" s="18">
        <v>0</v>
      </c>
      <c r="P46" s="18">
        <v>0</v>
      </c>
      <c r="Q46" s="18">
        <v>0.11</v>
      </c>
      <c r="R46" s="18">
        <v>0</v>
      </c>
      <c r="S46" s="18">
        <v>0</v>
      </c>
      <c r="T46" s="16"/>
    </row>
    <row r="47" spans="1:20" x14ac:dyDescent="0.2">
      <c r="A47" s="16"/>
      <c r="B47" s="16" t="s">
        <v>1307</v>
      </c>
      <c r="C47" s="17" t="s">
        <v>1308</v>
      </c>
      <c r="D47" s="16"/>
      <c r="E47" s="17" t="s">
        <v>1309</v>
      </c>
      <c r="F47" s="16" t="s">
        <v>169</v>
      </c>
      <c r="G47" s="16" t="s">
        <v>117</v>
      </c>
      <c r="H47" s="16" t="s">
        <v>117</v>
      </c>
      <c r="I47" s="17" t="s">
        <v>1310</v>
      </c>
      <c r="J47" s="18">
        <v>2.98</v>
      </c>
      <c r="K47" s="16" t="s">
        <v>79</v>
      </c>
      <c r="L47" s="18">
        <v>6</v>
      </c>
      <c r="M47" s="18">
        <v>0</v>
      </c>
      <c r="N47" s="18">
        <v>15016.9</v>
      </c>
      <c r="O47" s="18">
        <v>13.16</v>
      </c>
      <c r="P47" s="18">
        <v>1.98</v>
      </c>
      <c r="Q47" s="18">
        <v>0.02</v>
      </c>
      <c r="R47" s="18">
        <v>1.1655059679203311E-2</v>
      </c>
      <c r="S47" s="18">
        <v>8.6242293891697884E-4</v>
      </c>
      <c r="T47" s="17" t="s">
        <v>1311</v>
      </c>
    </row>
    <row r="48" spans="1:20" x14ac:dyDescent="0.2">
      <c r="A48" s="16"/>
      <c r="B48" s="16" t="s">
        <v>1312</v>
      </c>
      <c r="C48" s="17" t="s">
        <v>1313</v>
      </c>
      <c r="D48" s="16"/>
      <c r="E48" s="17" t="s">
        <v>1300</v>
      </c>
      <c r="F48" s="16" t="s">
        <v>169</v>
      </c>
      <c r="G48" s="16" t="s">
        <v>117</v>
      </c>
      <c r="H48" s="16" t="s">
        <v>117</v>
      </c>
      <c r="I48" s="17" t="s">
        <v>1314</v>
      </c>
      <c r="J48" s="18">
        <v>0.61</v>
      </c>
      <c r="K48" s="16" t="s">
        <v>79</v>
      </c>
      <c r="L48" s="18">
        <v>7.1</v>
      </c>
      <c r="M48" s="18">
        <v>0</v>
      </c>
      <c r="N48" s="18">
        <v>565014.4</v>
      </c>
      <c r="O48" s="18">
        <v>2.5</v>
      </c>
      <c r="P48" s="18">
        <v>14.12</v>
      </c>
      <c r="Q48" s="18">
        <v>0.67</v>
      </c>
      <c r="R48" s="18">
        <v>8.3115880136540782E-2</v>
      </c>
      <c r="S48" s="18">
        <v>6.1502080290443129E-3</v>
      </c>
      <c r="T48" s="16"/>
    </row>
    <row r="49" spans="1:20" x14ac:dyDescent="0.2">
      <c r="A49" s="16"/>
      <c r="B49" s="16" t="s">
        <v>1315</v>
      </c>
      <c r="C49" s="17" t="s">
        <v>1316</v>
      </c>
      <c r="D49" s="16"/>
      <c r="E49" s="17" t="s">
        <v>392</v>
      </c>
      <c r="F49" s="16" t="s">
        <v>261</v>
      </c>
      <c r="G49" s="16" t="s">
        <v>117</v>
      </c>
      <c r="H49" s="16" t="s">
        <v>117</v>
      </c>
      <c r="I49" s="17" t="s">
        <v>1317</v>
      </c>
      <c r="J49" s="18">
        <v>0.92</v>
      </c>
      <c r="K49" s="16" t="s">
        <v>79</v>
      </c>
      <c r="L49" s="18">
        <v>4.5</v>
      </c>
      <c r="M49" s="18">
        <v>0</v>
      </c>
      <c r="N49" s="18">
        <v>494.63</v>
      </c>
      <c r="O49" s="18">
        <v>0</v>
      </c>
      <c r="P49" s="18">
        <v>0</v>
      </c>
      <c r="Q49" s="18">
        <v>0.03</v>
      </c>
      <c r="R49" s="18">
        <v>0</v>
      </c>
      <c r="S49" s="18">
        <v>0</v>
      </c>
      <c r="T49" s="17" t="s">
        <v>1318</v>
      </c>
    </row>
    <row r="50" spans="1:20" x14ac:dyDescent="0.2">
      <c r="A50" s="16"/>
      <c r="B50" s="17" t="s">
        <v>1319</v>
      </c>
      <c r="C50" s="17" t="s">
        <v>1320</v>
      </c>
      <c r="D50" s="16"/>
      <c r="E50" s="17" t="s">
        <v>1321</v>
      </c>
      <c r="F50" s="16" t="s">
        <v>169</v>
      </c>
      <c r="G50" s="16" t="s">
        <v>117</v>
      </c>
      <c r="H50" s="16" t="s">
        <v>117</v>
      </c>
      <c r="I50" s="17" t="s">
        <v>1322</v>
      </c>
      <c r="J50" s="18">
        <v>0.84</v>
      </c>
      <c r="K50" s="16" t="s">
        <v>79</v>
      </c>
      <c r="L50" s="18">
        <v>4.9000000000000004</v>
      </c>
      <c r="M50" s="18">
        <v>0</v>
      </c>
      <c r="N50" s="18">
        <v>60000.11</v>
      </c>
      <c r="O50" s="18">
        <v>2.5</v>
      </c>
      <c r="P50" s="18">
        <v>1.5</v>
      </c>
      <c r="Q50" s="18">
        <v>0.09</v>
      </c>
      <c r="R50" s="18">
        <v>8.8295906660631144E-3</v>
      </c>
      <c r="S50" s="18">
        <v>6.5335071130074153E-4</v>
      </c>
      <c r="T50" s="16"/>
    </row>
    <row r="51" spans="1:20" x14ac:dyDescent="0.2">
      <c r="A51" s="16"/>
      <c r="B51" s="16" t="s">
        <v>1323</v>
      </c>
      <c r="C51" s="17" t="s">
        <v>1324</v>
      </c>
      <c r="D51" s="16"/>
      <c r="E51" s="17" t="s">
        <v>402</v>
      </c>
      <c r="F51" s="16" t="s">
        <v>169</v>
      </c>
      <c r="G51" s="16" t="s">
        <v>117</v>
      </c>
      <c r="H51" s="16" t="s">
        <v>117</v>
      </c>
      <c r="I51" s="17" t="s">
        <v>1325</v>
      </c>
      <c r="J51" s="18">
        <v>0.1</v>
      </c>
      <c r="K51" s="16" t="s">
        <v>79</v>
      </c>
      <c r="L51" s="18">
        <v>0</v>
      </c>
      <c r="M51" s="18">
        <v>0</v>
      </c>
      <c r="N51" s="18">
        <v>28691.439999999999</v>
      </c>
      <c r="O51" s="18">
        <v>120.95</v>
      </c>
      <c r="P51" s="18">
        <v>34.700000000000003</v>
      </c>
      <c r="Q51" s="18">
        <v>0.56999999999999995</v>
      </c>
      <c r="R51" s="18">
        <v>0.20425786407492671</v>
      </c>
      <c r="S51" s="18">
        <v>1.5114179788090489E-2</v>
      </c>
      <c r="T51" s="17" t="s">
        <v>1326</v>
      </c>
    </row>
    <row r="52" spans="1:20" x14ac:dyDescent="0.2">
      <c r="A52" s="16"/>
      <c r="B52" s="17" t="s">
        <v>1327</v>
      </c>
      <c r="C52" s="17" t="s">
        <v>1328</v>
      </c>
      <c r="D52" s="16"/>
      <c r="E52" s="17" t="s">
        <v>1329</v>
      </c>
      <c r="F52" s="16" t="s">
        <v>175</v>
      </c>
      <c r="G52" s="16" t="s">
        <v>117</v>
      </c>
      <c r="H52" s="16" t="s">
        <v>117</v>
      </c>
      <c r="I52" s="17" t="s">
        <v>1330</v>
      </c>
      <c r="J52" s="18">
        <v>1</v>
      </c>
      <c r="K52" s="16" t="s">
        <v>79</v>
      </c>
      <c r="L52" s="18">
        <v>6.5</v>
      </c>
      <c r="M52" s="18">
        <v>0</v>
      </c>
      <c r="N52" s="18">
        <v>39051.449999999997</v>
      </c>
      <c r="O52" s="18">
        <v>0</v>
      </c>
      <c r="P52" s="18">
        <v>0</v>
      </c>
      <c r="Q52" s="18">
        <v>0.03</v>
      </c>
      <c r="R52" s="18">
        <v>0</v>
      </c>
      <c r="S52" s="18">
        <v>0</v>
      </c>
      <c r="T52" s="16"/>
    </row>
    <row r="53" spans="1:20" x14ac:dyDescent="0.2">
      <c r="A53" s="16"/>
      <c r="B53" s="17" t="s">
        <v>1331</v>
      </c>
      <c r="C53" s="17" t="s">
        <v>1332</v>
      </c>
      <c r="D53" s="16"/>
      <c r="E53" s="17" t="s">
        <v>1333</v>
      </c>
      <c r="F53" s="16" t="s">
        <v>169</v>
      </c>
      <c r="G53" s="16" t="s">
        <v>117</v>
      </c>
      <c r="H53" s="16" t="s">
        <v>117</v>
      </c>
      <c r="I53" s="17" t="s">
        <v>1334</v>
      </c>
      <c r="J53" s="18">
        <v>0</v>
      </c>
      <c r="K53" s="16" t="s">
        <v>79</v>
      </c>
      <c r="L53" s="18">
        <v>6</v>
      </c>
      <c r="M53" s="18">
        <v>0</v>
      </c>
      <c r="N53" s="18">
        <v>93765.71</v>
      </c>
      <c r="O53" s="18">
        <v>0</v>
      </c>
      <c r="P53" s="18">
        <v>0</v>
      </c>
      <c r="Q53" s="18">
        <v>0.09</v>
      </c>
      <c r="R53" s="18">
        <v>0</v>
      </c>
      <c r="S53" s="18">
        <v>0</v>
      </c>
      <c r="T53" s="17" t="s">
        <v>1335</v>
      </c>
    </row>
    <row r="54" spans="1:20" x14ac:dyDescent="0.2">
      <c r="A54" s="16"/>
      <c r="B54" s="17" t="s">
        <v>1336</v>
      </c>
      <c r="C54" s="17" t="s">
        <v>1337</v>
      </c>
      <c r="D54" s="16"/>
      <c r="E54" s="17" t="s">
        <v>1338</v>
      </c>
      <c r="F54" s="16" t="s">
        <v>201</v>
      </c>
      <c r="G54" s="16" t="s">
        <v>117</v>
      </c>
      <c r="H54" s="16" t="s">
        <v>117</v>
      </c>
      <c r="I54" s="17" t="s">
        <v>1339</v>
      </c>
      <c r="J54" s="18">
        <v>3.93</v>
      </c>
      <c r="K54" s="16" t="s">
        <v>79</v>
      </c>
      <c r="L54" s="18">
        <v>6</v>
      </c>
      <c r="M54" s="18">
        <v>0</v>
      </c>
      <c r="N54" s="18">
        <v>71941.52</v>
      </c>
      <c r="O54" s="18">
        <v>23.26</v>
      </c>
      <c r="P54" s="18">
        <v>16.73</v>
      </c>
      <c r="Q54" s="18">
        <v>0.25</v>
      </c>
      <c r="R54" s="18">
        <v>9.847936789549061E-2</v>
      </c>
      <c r="S54" s="18">
        <v>7.2870382667076048E-3</v>
      </c>
      <c r="T54" s="16"/>
    </row>
    <row r="55" spans="1:20" x14ac:dyDescent="0.2">
      <c r="A55" s="16"/>
      <c r="B55" s="16" t="s">
        <v>1340</v>
      </c>
      <c r="C55" s="17" t="s">
        <v>1341</v>
      </c>
      <c r="D55" s="16"/>
      <c r="E55" s="17" t="s">
        <v>1342</v>
      </c>
      <c r="F55" s="16" t="s">
        <v>169</v>
      </c>
      <c r="G55" s="16" t="s">
        <v>117</v>
      </c>
      <c r="H55" s="16" t="s">
        <v>117</v>
      </c>
      <c r="I55" s="17" t="s">
        <v>1343</v>
      </c>
      <c r="J55" s="18">
        <v>2.52</v>
      </c>
      <c r="K55" s="16" t="s">
        <v>79</v>
      </c>
      <c r="L55" s="18">
        <v>4</v>
      </c>
      <c r="M55" s="18">
        <v>0</v>
      </c>
      <c r="N55" s="18">
        <v>339831.25</v>
      </c>
      <c r="O55" s="18">
        <v>34.29</v>
      </c>
      <c r="P55" s="18">
        <v>116.53</v>
      </c>
      <c r="Q55" s="18">
        <v>0.45</v>
      </c>
      <c r="R55" s="18">
        <v>0.68594146687755653</v>
      </c>
      <c r="S55" s="18">
        <v>5.0756638925250272E-2</v>
      </c>
      <c r="T55" s="16"/>
    </row>
    <row r="56" spans="1:20" x14ac:dyDescent="0.2">
      <c r="A56" s="7"/>
      <c r="B56" s="7" t="s">
        <v>124</v>
      </c>
      <c r="C56" s="7"/>
      <c r="D56" s="7"/>
      <c r="E56" s="7"/>
      <c r="F56" s="7"/>
      <c r="G56" s="7"/>
      <c r="H56" s="7"/>
      <c r="I56" s="7"/>
      <c r="J56" s="15">
        <v>0.18</v>
      </c>
      <c r="K56" s="7"/>
      <c r="L56" s="15">
        <v>8</v>
      </c>
      <c r="M56" s="15">
        <v>0</v>
      </c>
      <c r="N56" s="15">
        <v>400000</v>
      </c>
      <c r="O56" s="7"/>
      <c r="P56" s="15">
        <v>0</v>
      </c>
      <c r="Q56" s="7"/>
      <c r="R56" s="15">
        <v>0</v>
      </c>
      <c r="S56" s="15">
        <v>0</v>
      </c>
      <c r="T56" s="7"/>
    </row>
    <row r="57" spans="1:20" x14ac:dyDescent="0.2">
      <c r="A57" s="16"/>
      <c r="B57" s="16" t="s">
        <v>1344</v>
      </c>
      <c r="C57" s="17" t="s">
        <v>1345</v>
      </c>
      <c r="D57" s="16"/>
      <c r="E57" s="17" t="s">
        <v>1346</v>
      </c>
      <c r="F57" s="16" t="s">
        <v>175</v>
      </c>
      <c r="G57" s="16" t="s">
        <v>117</v>
      </c>
      <c r="H57" s="16" t="s">
        <v>117</v>
      </c>
      <c r="I57" s="17" t="s">
        <v>1347</v>
      </c>
      <c r="J57" s="18">
        <v>0.18</v>
      </c>
      <c r="K57" s="16" t="s">
        <v>79</v>
      </c>
      <c r="L57" s="18">
        <v>8</v>
      </c>
      <c r="M57" s="18">
        <v>0</v>
      </c>
      <c r="N57" s="18">
        <v>400000</v>
      </c>
      <c r="O57" s="18">
        <v>0</v>
      </c>
      <c r="P57" s="18">
        <v>0</v>
      </c>
      <c r="Q57" s="18">
        <v>0.4</v>
      </c>
      <c r="R57" s="18">
        <v>0</v>
      </c>
      <c r="S57" s="18">
        <v>0</v>
      </c>
      <c r="T57" s="17" t="s">
        <v>1348</v>
      </c>
    </row>
    <row r="58" spans="1:20" x14ac:dyDescent="0.2">
      <c r="A58" s="7"/>
      <c r="B58" s="7" t="s">
        <v>1176</v>
      </c>
      <c r="C58" s="7"/>
      <c r="D58" s="7"/>
      <c r="E58" s="7"/>
      <c r="F58" s="7"/>
      <c r="G58" s="7"/>
      <c r="H58" s="7"/>
      <c r="I58" s="7"/>
      <c r="J58" s="15">
        <v>1.04</v>
      </c>
      <c r="K58" s="7"/>
      <c r="L58" s="15">
        <v>7</v>
      </c>
      <c r="M58" s="15">
        <v>2.2599999999999998</v>
      </c>
      <c r="N58" s="15">
        <v>280869.09999999998</v>
      </c>
      <c r="O58" s="7"/>
      <c r="P58" s="15">
        <v>1166.28</v>
      </c>
      <c r="Q58" s="7"/>
      <c r="R58" s="15">
        <v>6.8651833346773925</v>
      </c>
      <c r="S58" s="15">
        <v>0.50799324505055254</v>
      </c>
      <c r="T58" s="7"/>
    </row>
    <row r="59" spans="1:20" x14ac:dyDescent="0.2">
      <c r="A59" s="16"/>
      <c r="B59" s="16" t="s">
        <v>1349</v>
      </c>
      <c r="C59" s="17" t="s">
        <v>1350</v>
      </c>
      <c r="D59" s="16"/>
      <c r="E59" s="17" t="s">
        <v>1351</v>
      </c>
      <c r="F59" s="17" t="s">
        <v>571</v>
      </c>
      <c r="G59" s="17" t="s">
        <v>302</v>
      </c>
      <c r="H59" s="16" t="s">
        <v>78</v>
      </c>
      <c r="I59" s="17" t="s">
        <v>1352</v>
      </c>
      <c r="J59" s="18">
        <v>1.04</v>
      </c>
      <c r="K59" s="16" t="s">
        <v>44</v>
      </c>
      <c r="L59" s="18">
        <v>7</v>
      </c>
      <c r="M59" s="18">
        <v>2.2599999999999998</v>
      </c>
      <c r="N59" s="18">
        <v>280869.09999999998</v>
      </c>
      <c r="O59" s="18">
        <v>107.97</v>
      </c>
      <c r="P59" s="18">
        <v>1166.28</v>
      </c>
      <c r="Q59" s="18">
        <v>0.56000000000000005</v>
      </c>
      <c r="R59" s="18">
        <v>6.8651833346773925</v>
      </c>
      <c r="S59" s="18">
        <v>0.50799324505055254</v>
      </c>
      <c r="T59" s="16"/>
    </row>
    <row r="60" spans="1:20" x14ac:dyDescent="0.2">
      <c r="A60" s="7"/>
      <c r="B60" s="7" t="s">
        <v>965</v>
      </c>
      <c r="C60" s="7"/>
      <c r="D60" s="7"/>
      <c r="E60" s="7"/>
      <c r="F60" s="7"/>
      <c r="G60" s="7"/>
      <c r="H60" s="7"/>
      <c r="I60" s="7"/>
      <c r="J60" s="15">
        <v>0</v>
      </c>
      <c r="K60" s="7"/>
      <c r="L60" s="15">
        <v>0</v>
      </c>
      <c r="M60" s="15">
        <v>0</v>
      </c>
      <c r="N60" s="15">
        <v>0</v>
      </c>
      <c r="O60" s="7"/>
      <c r="P60" s="15">
        <v>0</v>
      </c>
      <c r="Q60" s="7"/>
      <c r="R60" s="15">
        <v>0</v>
      </c>
      <c r="S60" s="15">
        <v>0</v>
      </c>
      <c r="T60" s="7"/>
    </row>
    <row r="61" spans="1:20" x14ac:dyDescent="0.2">
      <c r="A61" s="7"/>
      <c r="B61" s="7" t="s">
        <v>1353</v>
      </c>
      <c r="C61" s="7"/>
      <c r="D61" s="7"/>
      <c r="E61" s="7"/>
      <c r="F61" s="7"/>
      <c r="G61" s="7"/>
      <c r="H61" s="7"/>
      <c r="I61" s="7"/>
      <c r="J61" s="15">
        <v>0</v>
      </c>
      <c r="K61" s="7"/>
      <c r="L61" s="15">
        <v>0</v>
      </c>
      <c r="M61" s="15">
        <v>0</v>
      </c>
      <c r="N61" s="15">
        <v>0</v>
      </c>
      <c r="O61" s="7"/>
      <c r="P61" s="15">
        <v>0</v>
      </c>
      <c r="Q61" s="7"/>
      <c r="R61" s="15">
        <v>0</v>
      </c>
      <c r="S61" s="15">
        <v>0</v>
      </c>
      <c r="T61" s="7"/>
    </row>
    <row r="62" spans="1:20" x14ac:dyDescent="0.2">
      <c r="A62" s="7"/>
      <c r="B62" s="7" t="s">
        <v>1354</v>
      </c>
      <c r="C62" s="7"/>
      <c r="D62" s="7"/>
      <c r="E62" s="7"/>
      <c r="F62" s="7"/>
      <c r="G62" s="7"/>
      <c r="H62" s="7"/>
      <c r="I62" s="7"/>
      <c r="J62" s="15">
        <v>0</v>
      </c>
      <c r="K62" s="7"/>
      <c r="L62" s="15">
        <v>0</v>
      </c>
      <c r="M62" s="15">
        <v>0</v>
      </c>
      <c r="N62" s="15">
        <v>0</v>
      </c>
      <c r="O62" s="7"/>
      <c r="P62" s="15">
        <v>0</v>
      </c>
      <c r="Q62" s="7"/>
      <c r="R62" s="15">
        <v>0</v>
      </c>
      <c r="S62" s="15">
        <v>0</v>
      </c>
      <c r="T62" s="7"/>
    </row>
    <row r="63" spans="1:20" x14ac:dyDescent="0.2">
      <c r="A63" s="7"/>
      <c r="B63" s="7" t="s">
        <v>1355</v>
      </c>
      <c r="C63" s="7"/>
      <c r="D63" s="7"/>
      <c r="E63" s="7"/>
      <c r="F63" s="7"/>
      <c r="G63" s="7"/>
      <c r="H63" s="7"/>
      <c r="I63" s="7"/>
      <c r="J63" s="15">
        <v>0</v>
      </c>
      <c r="K63" s="7"/>
      <c r="L63" s="15">
        <v>0</v>
      </c>
      <c r="M63" s="15">
        <v>0</v>
      </c>
      <c r="N63" s="15">
        <v>0</v>
      </c>
      <c r="O63" s="7"/>
      <c r="P63" s="15">
        <v>0</v>
      </c>
      <c r="Q63" s="7"/>
      <c r="R63" s="15">
        <v>0</v>
      </c>
      <c r="S63" s="15">
        <v>0</v>
      </c>
      <c r="T63" s="7"/>
    </row>
    <row r="64" spans="1:20" x14ac:dyDescent="0.2">
      <c r="A64" s="13"/>
      <c r="B64" s="19" t="s">
        <v>92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3"/>
      <c r="B65" s="19" t="s">
        <v>138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3" t="s">
        <v>1136</v>
      </c>
      <c r="B6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5" style="1"/>
    <col min="7" max="7" width="14" style="1"/>
    <col min="8" max="8" width="12" style="1"/>
    <col min="9" max="9" width="8" style="1"/>
    <col min="10" max="10" width="10" style="1"/>
    <col min="11" max="11" width="22" style="1"/>
    <col min="12" max="12" width="24" style="1"/>
    <col min="13" max="13" width="23" style="1"/>
    <col min="14" max="14" width="11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604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1148</v>
      </c>
      <c r="C8" s="4" t="s">
        <v>56</v>
      </c>
      <c r="D8" s="4" t="s">
        <v>140</v>
      </c>
      <c r="E8" s="4" t="s">
        <v>57</v>
      </c>
      <c r="F8" s="4" t="s">
        <v>141</v>
      </c>
      <c r="G8" s="4" t="s">
        <v>60</v>
      </c>
      <c r="H8" s="4" t="s">
        <v>98</v>
      </c>
      <c r="I8" s="4" t="s">
        <v>99</v>
      </c>
      <c r="J8" s="4" t="s">
        <v>63</v>
      </c>
      <c r="K8" s="4" t="s">
        <v>100</v>
      </c>
      <c r="L8" s="4" t="s">
        <v>64</v>
      </c>
      <c r="M8" s="4" t="s">
        <v>101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103</v>
      </c>
      <c r="I9" s="4" t="s">
        <v>104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4"/>
    </row>
    <row r="11" spans="1:14" x14ac:dyDescent="0.2">
      <c r="A11" s="13"/>
      <c r="B11" s="13" t="s">
        <v>605</v>
      </c>
      <c r="C11" s="13"/>
      <c r="D11" s="13"/>
      <c r="E11" s="13"/>
      <c r="F11" s="13"/>
      <c r="G11" s="13"/>
      <c r="H11" s="14">
        <v>227376.47</v>
      </c>
      <c r="I11" s="13"/>
      <c r="J11" s="14">
        <v>2.23</v>
      </c>
      <c r="K11" s="13"/>
      <c r="L11" s="14">
        <v>100</v>
      </c>
      <c r="M11" s="14">
        <v>9.7131472413376904E-4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152874.5</v>
      </c>
      <c r="I12" s="7"/>
      <c r="J12" s="15">
        <v>2.23</v>
      </c>
      <c r="K12" s="7"/>
      <c r="L12" s="15">
        <v>100</v>
      </c>
      <c r="M12" s="15">
        <v>9.7131472413376904E-4</v>
      </c>
      <c r="N12" s="7"/>
    </row>
    <row r="13" spans="1:14" x14ac:dyDescent="0.2">
      <c r="A13" s="16"/>
      <c r="B13" s="16" t="s">
        <v>1356</v>
      </c>
      <c r="C13" s="17" t="s">
        <v>1357</v>
      </c>
      <c r="D13" s="16"/>
      <c r="E13" s="17" t="s">
        <v>1358</v>
      </c>
      <c r="F13" s="16" t="s">
        <v>169</v>
      </c>
      <c r="G13" s="16" t="s">
        <v>79</v>
      </c>
      <c r="H13" s="18">
        <v>500</v>
      </c>
      <c r="I13" s="18">
        <v>0</v>
      </c>
      <c r="J13" s="18">
        <v>0</v>
      </c>
      <c r="K13" s="18">
        <v>0.5</v>
      </c>
      <c r="L13" s="18">
        <v>0</v>
      </c>
      <c r="M13" s="18">
        <v>0</v>
      </c>
      <c r="N13" s="16"/>
    </row>
    <row r="14" spans="1:14" x14ac:dyDescent="0.2">
      <c r="A14" s="16"/>
      <c r="B14" s="16" t="s">
        <v>1359</v>
      </c>
      <c r="C14" s="17" t="s">
        <v>1360</v>
      </c>
      <c r="D14" s="16"/>
      <c r="E14" s="17" t="s">
        <v>384</v>
      </c>
      <c r="F14" s="16" t="s">
        <v>169</v>
      </c>
      <c r="G14" s="16" t="s">
        <v>79</v>
      </c>
      <c r="H14" s="18">
        <v>64911.5</v>
      </c>
      <c r="I14" s="18">
        <v>0</v>
      </c>
      <c r="J14" s="18">
        <v>0</v>
      </c>
      <c r="K14" s="18">
        <v>0.41</v>
      </c>
      <c r="L14" s="18">
        <v>0</v>
      </c>
      <c r="M14" s="18">
        <v>0</v>
      </c>
      <c r="N14" s="16"/>
    </row>
    <row r="15" spans="1:14" x14ac:dyDescent="0.2">
      <c r="A15" s="16"/>
      <c r="B15" s="16" t="s">
        <v>1361</v>
      </c>
      <c r="C15" s="17" t="s">
        <v>1362</v>
      </c>
      <c r="D15" s="16"/>
      <c r="E15" s="17" t="s">
        <v>1363</v>
      </c>
      <c r="F15" s="16" t="s">
        <v>169</v>
      </c>
      <c r="G15" s="16" t="s">
        <v>79</v>
      </c>
      <c r="H15" s="18">
        <v>36500</v>
      </c>
      <c r="I15" s="18">
        <v>0</v>
      </c>
      <c r="J15" s="18">
        <v>0</v>
      </c>
      <c r="K15" s="18">
        <v>30.12</v>
      </c>
      <c r="L15" s="18">
        <v>0</v>
      </c>
      <c r="M15" s="18">
        <v>0</v>
      </c>
      <c r="N15" s="16"/>
    </row>
    <row r="16" spans="1:14" x14ac:dyDescent="0.2">
      <c r="A16" s="16"/>
      <c r="B16" s="16" t="s">
        <v>1364</v>
      </c>
      <c r="C16" s="17" t="s">
        <v>1365</v>
      </c>
      <c r="D16" s="16"/>
      <c r="E16" s="17" t="s">
        <v>1366</v>
      </c>
      <c r="F16" s="16" t="s">
        <v>169</v>
      </c>
      <c r="G16" s="16" t="s">
        <v>79</v>
      </c>
      <c r="H16" s="18">
        <v>7698</v>
      </c>
      <c r="I16" s="18">
        <v>28.93</v>
      </c>
      <c r="J16" s="18">
        <v>2.23</v>
      </c>
      <c r="K16" s="18">
        <v>0.04</v>
      </c>
      <c r="L16" s="18">
        <v>100</v>
      </c>
      <c r="M16" s="18">
        <v>9.7131472413376904E-4</v>
      </c>
      <c r="N16" s="16"/>
    </row>
    <row r="17" spans="1:14" x14ac:dyDescent="0.2">
      <c r="A17" s="16"/>
      <c r="B17" s="16" t="s">
        <v>1367</v>
      </c>
      <c r="C17" s="17" t="s">
        <v>1368</v>
      </c>
      <c r="D17" s="16"/>
      <c r="E17" s="17" t="s">
        <v>1369</v>
      </c>
      <c r="F17" s="16" t="s">
        <v>261</v>
      </c>
      <c r="G17" s="16" t="s">
        <v>79</v>
      </c>
      <c r="H17" s="18">
        <v>43265</v>
      </c>
      <c r="I17" s="18">
        <v>0</v>
      </c>
      <c r="J17" s="18">
        <v>0</v>
      </c>
      <c r="K17" s="18">
        <v>18.48</v>
      </c>
      <c r="L17" s="18">
        <v>0</v>
      </c>
      <c r="M17" s="18">
        <v>0</v>
      </c>
      <c r="N17" s="16"/>
    </row>
    <row r="18" spans="1:14" x14ac:dyDescent="0.2">
      <c r="A18" s="7"/>
      <c r="B18" s="7" t="s">
        <v>89</v>
      </c>
      <c r="C18" s="7"/>
      <c r="D18" s="7"/>
      <c r="E18" s="7"/>
      <c r="F18" s="7"/>
      <c r="G18" s="7"/>
      <c r="H18" s="15">
        <v>74501.97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149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7"/>
      <c r="L19" s="15">
        <v>0</v>
      </c>
      <c r="M19" s="15">
        <v>0</v>
      </c>
      <c r="N19" s="7"/>
    </row>
    <row r="20" spans="1:14" x14ac:dyDescent="0.2">
      <c r="A20" s="7"/>
      <c r="B20" s="7" t="s">
        <v>148</v>
      </c>
      <c r="C20" s="7"/>
      <c r="D20" s="7"/>
      <c r="E20" s="7"/>
      <c r="F20" s="7"/>
      <c r="G20" s="7"/>
      <c r="H20" s="15">
        <v>74501.97</v>
      </c>
      <c r="I20" s="7"/>
      <c r="J20" s="15">
        <v>0</v>
      </c>
      <c r="K20" s="7"/>
      <c r="L20" s="15">
        <v>0</v>
      </c>
      <c r="M20" s="15">
        <v>0</v>
      </c>
      <c r="N20" s="7"/>
    </row>
    <row r="21" spans="1:14" x14ac:dyDescent="0.2">
      <c r="A21" s="16"/>
      <c r="B21" s="17" t="s">
        <v>1370</v>
      </c>
      <c r="C21" s="17" t="s">
        <v>1371</v>
      </c>
      <c r="D21" s="16" t="s">
        <v>545</v>
      </c>
      <c r="E21" s="17" t="s">
        <v>1372</v>
      </c>
      <c r="F21" s="17" t="s">
        <v>906</v>
      </c>
      <c r="G21" s="16" t="s">
        <v>46</v>
      </c>
      <c r="H21" s="18">
        <v>74501.97</v>
      </c>
      <c r="I21" s="18">
        <v>0</v>
      </c>
      <c r="J21" s="18">
        <v>0</v>
      </c>
      <c r="K21" s="18">
        <v>0.03</v>
      </c>
      <c r="L21" s="18">
        <v>0</v>
      </c>
      <c r="M21" s="18">
        <v>0</v>
      </c>
      <c r="N21" s="17" t="s">
        <v>1373</v>
      </c>
    </row>
    <row r="22" spans="1:14" x14ac:dyDescent="0.2">
      <c r="A22" s="13"/>
      <c r="B22" s="19" t="s">
        <v>92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3"/>
      <c r="B23" s="19" t="s">
        <v>138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3" t="s">
        <v>1136</v>
      </c>
      <c r="B2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1374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151</v>
      </c>
      <c r="C8" s="4" t="s">
        <v>56</v>
      </c>
      <c r="D8" s="4" t="s">
        <v>60</v>
      </c>
      <c r="E8" s="4" t="s">
        <v>96</v>
      </c>
      <c r="F8" s="4" t="s">
        <v>98</v>
      </c>
      <c r="G8" s="4" t="s">
        <v>99</v>
      </c>
      <c r="H8" s="4" t="s">
        <v>5</v>
      </c>
      <c r="I8" s="4" t="s">
        <v>100</v>
      </c>
      <c r="J8" s="4" t="s">
        <v>64</v>
      </c>
      <c r="K8" s="4" t="s">
        <v>101</v>
      </c>
      <c r="L8" s="4"/>
    </row>
    <row r="9" spans="1:12" x14ac:dyDescent="0.2">
      <c r="A9" s="4"/>
      <c r="B9" s="4"/>
      <c r="C9" s="4"/>
      <c r="D9" s="4"/>
      <c r="E9" s="4" t="s">
        <v>1170</v>
      </c>
      <c r="F9" s="4" t="s">
        <v>103</v>
      </c>
      <c r="G9" s="4" t="s">
        <v>104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1375</v>
      </c>
      <c r="C11" s="13"/>
      <c r="D11" s="13"/>
      <c r="E11" s="13"/>
      <c r="F11" s="14">
        <v>2327658.4899999998</v>
      </c>
      <c r="G11" s="13"/>
      <c r="H11" s="14">
        <v>3942.9700000000003</v>
      </c>
      <c r="I11" s="13"/>
      <c r="J11" s="14">
        <v>100</v>
      </c>
      <c r="K11" s="14">
        <v>1.71742816942499</v>
      </c>
      <c r="L11" s="13"/>
    </row>
    <row r="12" spans="1:12" x14ac:dyDescent="0.2">
      <c r="A12" s="7"/>
      <c r="B12" s="7" t="s">
        <v>1376</v>
      </c>
      <c r="C12" s="7"/>
      <c r="D12" s="7"/>
      <c r="E12" s="7"/>
      <c r="F12" s="15">
        <v>2059020.4899999998</v>
      </c>
      <c r="G12" s="7"/>
      <c r="H12" s="15">
        <v>2620.2400000000002</v>
      </c>
      <c r="I12" s="7"/>
      <c r="J12" s="15">
        <v>66.453460208928803</v>
      </c>
      <c r="K12" s="15">
        <v>1.1412904451857699</v>
      </c>
      <c r="L12" s="7"/>
    </row>
    <row r="13" spans="1:12" x14ac:dyDescent="0.2">
      <c r="A13" s="7"/>
      <c r="B13" s="7" t="s">
        <v>1377</v>
      </c>
      <c r="C13" s="7"/>
      <c r="D13" s="7"/>
      <c r="E13" s="7"/>
      <c r="F13" s="15">
        <v>371408.08999999997</v>
      </c>
      <c r="G13" s="7"/>
      <c r="H13" s="15">
        <v>650.0100000000001</v>
      </c>
      <c r="I13" s="7"/>
      <c r="J13" s="15">
        <v>16.485289008032016</v>
      </c>
      <c r="K13" s="15">
        <v>0.2831229972350634</v>
      </c>
      <c r="L13" s="7"/>
    </row>
    <row r="14" spans="1:12" x14ac:dyDescent="0.2">
      <c r="A14" s="16"/>
      <c r="B14" s="16" t="s">
        <v>1378</v>
      </c>
      <c r="C14" s="17" t="s">
        <v>1379</v>
      </c>
      <c r="D14" s="16" t="s">
        <v>44</v>
      </c>
      <c r="E14" s="17" t="s">
        <v>1380</v>
      </c>
      <c r="F14" s="18">
        <v>69835.929999999993</v>
      </c>
      <c r="G14" s="18">
        <v>4.38</v>
      </c>
      <c r="H14" s="18">
        <v>11.75</v>
      </c>
      <c r="I14" s="18">
        <v>0.03</v>
      </c>
      <c r="J14" s="18">
        <v>0.29799871670339867</v>
      </c>
      <c r="K14" s="18">
        <v>5.1179139051891424E-3</v>
      </c>
      <c r="L14" s="16"/>
    </row>
    <row r="15" spans="1:12" x14ac:dyDescent="0.2">
      <c r="A15" s="16"/>
      <c r="B15" s="16" t="s">
        <v>1381</v>
      </c>
      <c r="C15" s="17" t="s">
        <v>1382</v>
      </c>
      <c r="D15" s="16" t="s">
        <v>44</v>
      </c>
      <c r="E15" s="17" t="s">
        <v>1380</v>
      </c>
      <c r="F15" s="18">
        <v>21838.26</v>
      </c>
      <c r="G15" s="18">
        <v>3.15</v>
      </c>
      <c r="H15" s="18">
        <v>2.65</v>
      </c>
      <c r="I15" s="18">
        <v>0.22</v>
      </c>
      <c r="J15" s="18">
        <v>6.7208221213957989E-2</v>
      </c>
      <c r="K15" s="18">
        <v>1.1542529232979768E-3</v>
      </c>
      <c r="L15" s="16"/>
    </row>
    <row r="16" spans="1:12" x14ac:dyDescent="0.2">
      <c r="A16" s="16"/>
      <c r="B16" s="16" t="s">
        <v>1383</v>
      </c>
      <c r="C16" s="17" t="s">
        <v>1384</v>
      </c>
      <c r="D16" s="16" t="s">
        <v>44</v>
      </c>
      <c r="E16" s="17" t="s">
        <v>1380</v>
      </c>
      <c r="F16" s="18">
        <v>5547.14</v>
      </c>
      <c r="G16" s="18">
        <v>0</v>
      </c>
      <c r="H16" s="18">
        <v>0</v>
      </c>
      <c r="I16" s="18">
        <v>0.05</v>
      </c>
      <c r="J16" s="18">
        <v>0</v>
      </c>
      <c r="K16" s="18">
        <v>0</v>
      </c>
      <c r="L16" s="16"/>
    </row>
    <row r="17" spans="1:12" x14ac:dyDescent="0.2">
      <c r="A17" s="16"/>
      <c r="B17" s="16" t="s">
        <v>1385</v>
      </c>
      <c r="C17" s="17" t="s">
        <v>1386</v>
      </c>
      <c r="D17" s="16" t="s">
        <v>44</v>
      </c>
      <c r="E17" s="17" t="s">
        <v>1380</v>
      </c>
      <c r="F17" s="18">
        <v>50187</v>
      </c>
      <c r="G17" s="18">
        <v>46.9</v>
      </c>
      <c r="H17" s="18">
        <v>90.53</v>
      </c>
      <c r="I17" s="18">
        <v>0.11</v>
      </c>
      <c r="J17" s="18">
        <v>2.295985006226271</v>
      </c>
      <c r="K17" s="18">
        <v>3.9431893262704083E-2</v>
      </c>
      <c r="L17" s="16"/>
    </row>
    <row r="18" spans="1:12" x14ac:dyDescent="0.2">
      <c r="A18" s="16"/>
      <c r="B18" s="17" t="s">
        <v>1387</v>
      </c>
      <c r="C18" s="17" t="s">
        <v>1388</v>
      </c>
      <c r="D18" s="16" t="s">
        <v>44</v>
      </c>
      <c r="E18" s="17" t="s">
        <v>1389</v>
      </c>
      <c r="F18" s="18">
        <v>77069.77</v>
      </c>
      <c r="G18" s="18">
        <v>154.34</v>
      </c>
      <c r="H18" s="18">
        <v>457.49</v>
      </c>
      <c r="I18" s="18">
        <v>0.03</v>
      </c>
      <c r="J18" s="18">
        <v>11.602675140820244</v>
      </c>
      <c r="K18" s="18">
        <v>0.1992676112753175</v>
      </c>
      <c r="L18" s="16"/>
    </row>
    <row r="19" spans="1:12" x14ac:dyDescent="0.2">
      <c r="A19" s="16"/>
      <c r="B19" s="16" t="s">
        <v>1390</v>
      </c>
      <c r="C19" s="17" t="s">
        <v>1391</v>
      </c>
      <c r="D19" s="16" t="s">
        <v>44</v>
      </c>
      <c r="E19" s="17" t="s">
        <v>1392</v>
      </c>
      <c r="F19" s="18">
        <v>36000.04</v>
      </c>
      <c r="G19" s="18">
        <v>60.48</v>
      </c>
      <c r="H19" s="18">
        <v>83.74</v>
      </c>
      <c r="I19" s="18">
        <v>7.0000000000000007E-2</v>
      </c>
      <c r="J19" s="18">
        <v>2.1237797903610729</v>
      </c>
      <c r="K19" s="18">
        <v>3.647439237621606E-2</v>
      </c>
      <c r="L19" s="16"/>
    </row>
    <row r="20" spans="1:12" x14ac:dyDescent="0.2">
      <c r="A20" s="16"/>
      <c r="B20" s="16" t="s">
        <v>1393</v>
      </c>
      <c r="C20" s="17" t="s">
        <v>1394</v>
      </c>
      <c r="D20" s="16" t="s">
        <v>44</v>
      </c>
      <c r="E20" s="17" t="s">
        <v>1380</v>
      </c>
      <c r="F20" s="18">
        <v>37520.050000000003</v>
      </c>
      <c r="G20" s="18">
        <v>2.66</v>
      </c>
      <c r="H20" s="18">
        <v>3.85</v>
      </c>
      <c r="I20" s="18">
        <v>7.0000000000000007E-2</v>
      </c>
      <c r="J20" s="18">
        <v>9.7642132707071061E-2</v>
      </c>
      <c r="K20" s="18">
        <v>1.6769334923385699E-3</v>
      </c>
      <c r="L20" s="16"/>
    </row>
    <row r="21" spans="1:12" x14ac:dyDescent="0.2">
      <c r="A21" s="16"/>
      <c r="B21" s="16" t="s">
        <v>1395</v>
      </c>
      <c r="C21" s="17" t="s">
        <v>1396</v>
      </c>
      <c r="D21" s="16" t="s">
        <v>44</v>
      </c>
      <c r="E21" s="17" t="s">
        <v>1380</v>
      </c>
      <c r="F21" s="18">
        <v>73409.899999999994</v>
      </c>
      <c r="G21" s="18">
        <v>0</v>
      </c>
      <c r="H21" s="18">
        <v>0</v>
      </c>
      <c r="I21" s="18">
        <v>0.73</v>
      </c>
      <c r="J21" s="18">
        <v>0</v>
      </c>
      <c r="K21" s="18">
        <v>0</v>
      </c>
      <c r="L21" s="16"/>
    </row>
    <row r="22" spans="1:12" x14ac:dyDescent="0.2">
      <c r="A22" s="7"/>
      <c r="B22" s="7" t="s">
        <v>1397</v>
      </c>
      <c r="C22" s="7"/>
      <c r="D22" s="7"/>
      <c r="E22" s="7"/>
      <c r="F22" s="15">
        <v>0</v>
      </c>
      <c r="G22" s="7"/>
      <c r="H22" s="15">
        <v>0</v>
      </c>
      <c r="I22" s="7"/>
      <c r="J22" s="15">
        <v>0</v>
      </c>
      <c r="K22" s="15">
        <v>0</v>
      </c>
      <c r="L22" s="7"/>
    </row>
    <row r="23" spans="1:12" x14ac:dyDescent="0.2">
      <c r="A23" s="7"/>
      <c r="B23" s="7" t="s">
        <v>1398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1399</v>
      </c>
      <c r="C24" s="7"/>
      <c r="D24" s="7"/>
      <c r="E24" s="7"/>
      <c r="F24" s="15">
        <v>1687612.4</v>
      </c>
      <c r="G24" s="7"/>
      <c r="H24" s="15">
        <v>1970.23</v>
      </c>
      <c r="I24" s="7"/>
      <c r="J24" s="15">
        <v>49.968171200896784</v>
      </c>
      <c r="K24" s="15">
        <v>0.85816744795070665</v>
      </c>
      <c r="L24" s="7"/>
    </row>
    <row r="25" spans="1:12" x14ac:dyDescent="0.2">
      <c r="A25" s="16"/>
      <c r="B25" s="16" t="s">
        <v>1400</v>
      </c>
      <c r="C25" s="17" t="s">
        <v>1401</v>
      </c>
      <c r="D25" s="16" t="s">
        <v>79</v>
      </c>
      <c r="E25" s="17" t="s">
        <v>1402</v>
      </c>
      <c r="F25" s="18">
        <v>357781.97</v>
      </c>
      <c r="G25" s="18">
        <v>143.34</v>
      </c>
      <c r="H25" s="18">
        <v>512.86</v>
      </c>
      <c r="I25" s="18">
        <v>0.03</v>
      </c>
      <c r="J25" s="18">
        <v>13.006946540298303</v>
      </c>
      <c r="K25" s="18">
        <v>0.22338496386513218</v>
      </c>
      <c r="L25" s="16"/>
    </row>
    <row r="26" spans="1:12" x14ac:dyDescent="0.2">
      <c r="A26" s="16"/>
      <c r="B26" s="16" t="s">
        <v>1403</v>
      </c>
      <c r="C26" s="17" t="s">
        <v>1404</v>
      </c>
      <c r="D26" s="16" t="s">
        <v>79</v>
      </c>
      <c r="E26" s="17" t="s">
        <v>1405</v>
      </c>
      <c r="F26" s="18">
        <v>91281.58</v>
      </c>
      <c r="G26" s="18">
        <v>73.2</v>
      </c>
      <c r="H26" s="18">
        <v>66.819999999999993</v>
      </c>
      <c r="I26" s="18">
        <v>0.02</v>
      </c>
      <c r="J26" s="18">
        <v>1.6946616383081787</v>
      </c>
      <c r="K26" s="18">
        <v>2.9104596352743695E-2</v>
      </c>
      <c r="L26" s="16"/>
    </row>
    <row r="27" spans="1:12" x14ac:dyDescent="0.2">
      <c r="A27" s="16"/>
      <c r="B27" s="16" t="s">
        <v>1406</v>
      </c>
      <c r="C27" s="17" t="s">
        <v>1407</v>
      </c>
      <c r="D27" s="16" t="s">
        <v>44</v>
      </c>
      <c r="E27" s="17" t="s">
        <v>1380</v>
      </c>
      <c r="F27" s="18">
        <v>17812.72</v>
      </c>
      <c r="G27" s="18">
        <v>70.680000000000007</v>
      </c>
      <c r="H27" s="18">
        <v>48.42</v>
      </c>
      <c r="I27" s="18">
        <v>0.05</v>
      </c>
      <c r="J27" s="18">
        <v>1.228008328747112</v>
      </c>
      <c r="K27" s="18">
        <v>2.1090160960787935E-2</v>
      </c>
      <c r="L27" s="16"/>
    </row>
    <row r="28" spans="1:12" x14ac:dyDescent="0.2">
      <c r="A28" s="16"/>
      <c r="B28" s="16" t="s">
        <v>1408</v>
      </c>
      <c r="C28" s="17" t="s">
        <v>1409</v>
      </c>
      <c r="D28" s="16" t="s">
        <v>79</v>
      </c>
      <c r="E28" s="17" t="s">
        <v>1410</v>
      </c>
      <c r="F28" s="18">
        <v>1220736.1299999999</v>
      </c>
      <c r="G28" s="18">
        <v>109.94</v>
      </c>
      <c r="H28" s="18">
        <v>1342.13</v>
      </c>
      <c r="I28" s="18">
        <v>0.06</v>
      </c>
      <c r="J28" s="18">
        <v>34.03855469354319</v>
      </c>
      <c r="K28" s="18">
        <v>0.58458772677204285</v>
      </c>
      <c r="L28" s="16"/>
    </row>
    <row r="29" spans="1:12" x14ac:dyDescent="0.2">
      <c r="A29" s="7"/>
      <c r="B29" s="7" t="s">
        <v>1411</v>
      </c>
      <c r="C29" s="7"/>
      <c r="D29" s="7"/>
      <c r="E29" s="7"/>
      <c r="F29" s="15">
        <v>268638</v>
      </c>
      <c r="G29" s="7"/>
      <c r="H29" s="15">
        <v>1322.73</v>
      </c>
      <c r="I29" s="7"/>
      <c r="J29" s="15">
        <v>33.546539791071197</v>
      </c>
      <c r="K29" s="15">
        <v>0.57613772423921994</v>
      </c>
      <c r="L29" s="7"/>
    </row>
    <row r="30" spans="1:12" x14ac:dyDescent="0.2">
      <c r="A30" s="7"/>
      <c r="B30" s="7" t="s">
        <v>1377</v>
      </c>
      <c r="C30" s="7"/>
      <c r="D30" s="7"/>
      <c r="E30" s="7"/>
      <c r="F30" s="15">
        <v>0</v>
      </c>
      <c r="G30" s="7"/>
      <c r="H30" s="15">
        <v>0</v>
      </c>
      <c r="I30" s="7"/>
      <c r="J30" s="15">
        <v>0</v>
      </c>
      <c r="K30" s="15">
        <v>0</v>
      </c>
      <c r="L30" s="7"/>
    </row>
    <row r="31" spans="1:12" x14ac:dyDescent="0.2">
      <c r="A31" s="7"/>
      <c r="B31" s="7" t="s">
        <v>1397</v>
      </c>
      <c r="C31" s="7"/>
      <c r="D31" s="7"/>
      <c r="E31" s="7"/>
      <c r="F31" s="15">
        <v>842.3</v>
      </c>
      <c r="G31" s="7"/>
      <c r="H31" s="15">
        <v>381.19</v>
      </c>
      <c r="I31" s="7"/>
      <c r="J31" s="15">
        <v>9.6675856017164712</v>
      </c>
      <c r="K31" s="15">
        <v>0.16603383842715311</v>
      </c>
      <c r="L31" s="7"/>
    </row>
    <row r="32" spans="1:12" x14ac:dyDescent="0.2">
      <c r="A32" s="16"/>
      <c r="B32" s="17" t="s">
        <v>1412</v>
      </c>
      <c r="C32" s="17" t="s">
        <v>1413</v>
      </c>
      <c r="D32" s="16" t="s">
        <v>44</v>
      </c>
      <c r="E32" s="17" t="s">
        <v>1414</v>
      </c>
      <c r="F32" s="18">
        <v>842.3</v>
      </c>
      <c r="G32" s="18">
        <v>11767</v>
      </c>
      <c r="H32" s="18">
        <v>381.19</v>
      </c>
      <c r="I32" s="18">
        <v>0.01</v>
      </c>
      <c r="J32" s="18">
        <v>9.6675856017164712</v>
      </c>
      <c r="K32" s="18">
        <v>0.16603383842715311</v>
      </c>
      <c r="L32" s="17" t="s">
        <v>1415</v>
      </c>
    </row>
    <row r="33" spans="1:12" x14ac:dyDescent="0.2">
      <c r="A33" s="7"/>
      <c r="B33" s="7" t="s">
        <v>1398</v>
      </c>
      <c r="C33" s="7"/>
      <c r="D33" s="7"/>
      <c r="E33" s="7"/>
      <c r="F33" s="15">
        <v>50796.5</v>
      </c>
      <c r="G33" s="7"/>
      <c r="H33" s="15">
        <v>175.62</v>
      </c>
      <c r="I33" s="7"/>
      <c r="J33" s="15">
        <v>4.4540029470170959</v>
      </c>
      <c r="K33" s="15">
        <v>7.6494301279090821E-2</v>
      </c>
      <c r="L33" s="7"/>
    </row>
    <row r="34" spans="1:12" x14ac:dyDescent="0.2">
      <c r="A34" s="16"/>
      <c r="B34" s="17" t="s">
        <v>1416</v>
      </c>
      <c r="C34" s="17" t="s">
        <v>1417</v>
      </c>
      <c r="D34" s="16" t="s">
        <v>48</v>
      </c>
      <c r="E34" s="17" t="s">
        <v>1418</v>
      </c>
      <c r="F34" s="18">
        <v>20475.5</v>
      </c>
      <c r="G34" s="18">
        <v>48.51</v>
      </c>
      <c r="H34" s="18">
        <v>42.55</v>
      </c>
      <c r="I34" s="18">
        <v>0.01</v>
      </c>
      <c r="J34" s="18">
        <v>1.0791357783599671</v>
      </c>
      <c r="K34" s="18">
        <v>1.85333818438977E-2</v>
      </c>
      <c r="L34" s="16"/>
    </row>
    <row r="35" spans="1:12" x14ac:dyDescent="0.2">
      <c r="A35" s="16"/>
      <c r="B35" s="16" t="s">
        <v>1419</v>
      </c>
      <c r="C35" s="17" t="s">
        <v>1420</v>
      </c>
      <c r="D35" s="16" t="s">
        <v>44</v>
      </c>
      <c r="E35" s="17" t="s">
        <v>1421</v>
      </c>
      <c r="F35" s="18">
        <v>30321</v>
      </c>
      <c r="G35" s="18">
        <v>114.12</v>
      </c>
      <c r="H35" s="18">
        <v>133.07</v>
      </c>
      <c r="I35" s="18">
        <v>0.03</v>
      </c>
      <c r="J35" s="18">
        <v>3.3748671686571288</v>
      </c>
      <c r="K35" s="18">
        <v>5.7960919435193117E-2</v>
      </c>
      <c r="L35" s="16"/>
    </row>
    <row r="36" spans="1:12" x14ac:dyDescent="0.2">
      <c r="A36" s="7"/>
      <c r="B36" s="7" t="s">
        <v>1399</v>
      </c>
      <c r="C36" s="7"/>
      <c r="D36" s="7"/>
      <c r="E36" s="7"/>
      <c r="F36" s="15">
        <v>216999.2</v>
      </c>
      <c r="G36" s="7"/>
      <c r="H36" s="15">
        <v>765.92</v>
      </c>
      <c r="I36" s="7"/>
      <c r="J36" s="15">
        <v>19.424951242337627</v>
      </c>
      <c r="K36" s="15">
        <v>0.33360958453297596</v>
      </c>
      <c r="L36" s="7"/>
    </row>
    <row r="37" spans="1:12" x14ac:dyDescent="0.2">
      <c r="A37" s="16"/>
      <c r="B37" s="16" t="s">
        <v>1422</v>
      </c>
      <c r="C37" s="17" t="s">
        <v>1423</v>
      </c>
      <c r="D37" s="16" t="s">
        <v>44</v>
      </c>
      <c r="E37" s="17" t="s">
        <v>1424</v>
      </c>
      <c r="F37" s="18">
        <v>4399.2</v>
      </c>
      <c r="G37" s="18">
        <v>11.05</v>
      </c>
      <c r="H37" s="18">
        <v>1.87</v>
      </c>
      <c r="I37" s="18">
        <v>0</v>
      </c>
      <c r="J37" s="18">
        <v>4.7426178743434515E-2</v>
      </c>
      <c r="K37" s="18">
        <v>8.1451055342159117E-4</v>
      </c>
      <c r="L37" s="16"/>
    </row>
    <row r="38" spans="1:12" x14ac:dyDescent="0.2">
      <c r="A38" s="16"/>
      <c r="B38" s="16" t="s">
        <v>1425</v>
      </c>
      <c r="C38" s="17" t="s">
        <v>1426</v>
      </c>
      <c r="D38" s="16" t="s">
        <v>44</v>
      </c>
      <c r="E38" s="17" t="s">
        <v>1427</v>
      </c>
      <c r="F38" s="18">
        <v>77600</v>
      </c>
      <c r="G38" s="18">
        <v>256.01</v>
      </c>
      <c r="H38" s="18">
        <v>764.05</v>
      </c>
      <c r="I38" s="18">
        <v>0.02</v>
      </c>
      <c r="J38" s="18">
        <v>19.377525063594192</v>
      </c>
      <c r="K38" s="18">
        <v>0.33279507397955432</v>
      </c>
      <c r="L38" s="16"/>
    </row>
    <row r="39" spans="1:12" x14ac:dyDescent="0.2">
      <c r="A39" s="16"/>
      <c r="B39" s="16" t="s">
        <v>1428</v>
      </c>
      <c r="C39" s="17" t="s">
        <v>1429</v>
      </c>
      <c r="D39" s="16" t="s">
        <v>44</v>
      </c>
      <c r="E39" s="17" t="s">
        <v>1430</v>
      </c>
      <c r="F39" s="18">
        <v>135000</v>
      </c>
      <c r="G39" s="18">
        <v>0</v>
      </c>
      <c r="H39" s="18">
        <v>0</v>
      </c>
      <c r="I39" s="18">
        <v>0.14000000000000001</v>
      </c>
      <c r="J39" s="18">
        <v>0</v>
      </c>
      <c r="K39" s="18">
        <v>0</v>
      </c>
      <c r="L39" s="16"/>
    </row>
    <row r="40" spans="1:12" x14ac:dyDescent="0.2">
      <c r="A40" s="13"/>
      <c r="B40" s="19" t="s">
        <v>92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">
      <c r="A41" s="13"/>
      <c r="B41" s="19" t="s">
        <v>138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">
      <c r="A42" s="3" t="s">
        <v>1136</v>
      </c>
      <c r="B4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rightToLeft="1" zoomScaleNormal="100" workbookViewId="0">
      <selection activeCell="A14" sqref="A14:XFD14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47" style="1"/>
    <col min="5" max="5" width="14" style="1"/>
    <col min="6" max="6" width="13" style="1"/>
    <col min="7" max="8" width="10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1431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1148</v>
      </c>
      <c r="C8" s="4" t="s">
        <v>56</v>
      </c>
      <c r="D8" s="4" t="s">
        <v>141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1138</v>
      </c>
      <c r="C11" s="13"/>
      <c r="D11" s="13"/>
      <c r="E11" s="13"/>
      <c r="F11" s="13"/>
      <c r="G11" s="13"/>
      <c r="H11" s="13"/>
      <c r="I11" s="14">
        <v>43.4</v>
      </c>
      <c r="J11" s="14">
        <v>3.48</v>
      </c>
      <c r="K11" s="14">
        <v>100</v>
      </c>
      <c r="L11" s="14">
        <v>1.8903613913634789E-2</v>
      </c>
      <c r="M11" s="13"/>
    </row>
    <row r="12" spans="1:13" x14ac:dyDescent="0.2">
      <c r="A12" s="7"/>
      <c r="B12" s="7" t="s">
        <v>1432</v>
      </c>
      <c r="C12" s="7"/>
      <c r="D12" s="7"/>
      <c r="E12" s="7"/>
      <c r="F12" s="7"/>
      <c r="G12" s="7"/>
      <c r="H12" s="7"/>
      <c r="I12" s="15">
        <v>43.4</v>
      </c>
      <c r="J12" s="15">
        <v>3.48</v>
      </c>
      <c r="K12" s="15">
        <v>100</v>
      </c>
      <c r="L12" s="15">
        <v>1.8903613913634789E-2</v>
      </c>
      <c r="M12" s="7"/>
    </row>
    <row r="13" spans="1:13" x14ac:dyDescent="0.2">
      <c r="A13" s="16"/>
      <c r="B13" s="16" t="s">
        <v>1433</v>
      </c>
      <c r="C13" s="17" t="s">
        <v>1434</v>
      </c>
      <c r="D13" s="16" t="s">
        <v>175</v>
      </c>
      <c r="E13" s="16" t="s">
        <v>79</v>
      </c>
      <c r="F13" s="17" t="s">
        <v>1435</v>
      </c>
      <c r="G13" s="18">
        <v>1738</v>
      </c>
      <c r="H13" s="18">
        <v>2497.12</v>
      </c>
      <c r="I13" s="18">
        <v>43.4</v>
      </c>
      <c r="J13" s="18">
        <v>3.48</v>
      </c>
      <c r="K13" s="18">
        <v>100</v>
      </c>
      <c r="L13" s="18">
        <v>1.8903613913634789E-2</v>
      </c>
      <c r="M13" s="16"/>
    </row>
    <row r="14" spans="1:13" x14ac:dyDescent="0.2">
      <c r="A14" s="7"/>
      <c r="B14" s="7" t="s">
        <v>1436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16"/>
      <c r="B15" s="17" t="s">
        <v>1437</v>
      </c>
      <c r="C15" s="17" t="s">
        <v>1438</v>
      </c>
      <c r="D15" s="17" t="s">
        <v>577</v>
      </c>
      <c r="E15" s="16" t="s">
        <v>44</v>
      </c>
      <c r="F15" s="17" t="s">
        <v>1439</v>
      </c>
      <c r="G15" s="18">
        <v>90.1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6"/>
    </row>
    <row r="16" spans="1:13" x14ac:dyDescent="0.2">
      <c r="A16" s="16"/>
      <c r="B16" s="17" t="s">
        <v>1440</v>
      </c>
      <c r="C16" s="17" t="s">
        <v>1441</v>
      </c>
      <c r="D16" s="17" t="s">
        <v>577</v>
      </c>
      <c r="E16" s="16" t="s">
        <v>44</v>
      </c>
      <c r="F16" s="17" t="s">
        <v>1439</v>
      </c>
      <c r="G16" s="18">
        <v>132.61000000000001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6"/>
    </row>
    <row r="17" spans="1:13" x14ac:dyDescent="0.2">
      <c r="A17" s="16"/>
      <c r="B17" s="17" t="s">
        <v>1442</v>
      </c>
      <c r="C17" s="17" t="s">
        <v>1443</v>
      </c>
      <c r="D17" s="17" t="s">
        <v>879</v>
      </c>
      <c r="E17" s="16" t="s">
        <v>44</v>
      </c>
      <c r="F17" s="17" t="s">
        <v>1439</v>
      </c>
      <c r="G17" s="18">
        <v>63.54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6"/>
    </row>
    <row r="18" spans="1:13" x14ac:dyDescent="0.2">
      <c r="A18" s="16"/>
      <c r="B18" s="17" t="s">
        <v>1444</v>
      </c>
      <c r="C18" s="17" t="s">
        <v>1445</v>
      </c>
      <c r="D18" s="17" t="s">
        <v>1446</v>
      </c>
      <c r="E18" s="16" t="s">
        <v>44</v>
      </c>
      <c r="F18" s="17" t="s">
        <v>1439</v>
      </c>
      <c r="G18" s="18">
        <v>133.22999999999999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6"/>
    </row>
    <row r="19" spans="1:13" x14ac:dyDescent="0.2">
      <c r="A19" s="16"/>
      <c r="B19" s="17" t="s">
        <v>1447</v>
      </c>
      <c r="C19" s="17" t="s">
        <v>1448</v>
      </c>
      <c r="D19" s="17" t="s">
        <v>425</v>
      </c>
      <c r="E19" s="16" t="s">
        <v>44</v>
      </c>
      <c r="F19" s="17" t="s">
        <v>1439</v>
      </c>
      <c r="G19" s="18">
        <v>92.86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6"/>
    </row>
    <row r="20" spans="1:13" x14ac:dyDescent="0.2">
      <c r="A20" s="13"/>
      <c r="B20" s="19" t="s">
        <v>92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9" t="s">
        <v>138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3" t="s">
        <v>1136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rightToLeft="1" zoomScaleNormal="100" workbookViewId="0">
      <selection activeCell="B1" sqref="B1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47" style="1"/>
    <col min="5" max="5" width="14" style="1"/>
    <col min="6" max="6" width="13" style="1"/>
    <col min="7" max="7" width="11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1449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1148</v>
      </c>
      <c r="C8" s="4" t="s">
        <v>56</v>
      </c>
      <c r="D8" s="4" t="s">
        <v>141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1149</v>
      </c>
      <c r="C11" s="13"/>
      <c r="D11" s="13"/>
      <c r="E11" s="13"/>
      <c r="F11" s="13"/>
      <c r="G11" s="13"/>
      <c r="H11" s="13"/>
      <c r="I11" s="14">
        <v>54.03</v>
      </c>
      <c r="J11" s="14">
        <v>0</v>
      </c>
      <c r="K11" s="14">
        <v>100</v>
      </c>
      <c r="L11" s="14">
        <v>2.3533692621052711E-2</v>
      </c>
      <c r="M11" s="13"/>
    </row>
    <row r="12" spans="1:13" x14ac:dyDescent="0.2">
      <c r="A12" s="7"/>
      <c r="B12" s="7" t="s">
        <v>1450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1150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1151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1451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1152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965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1452</v>
      </c>
      <c r="C18" s="7"/>
      <c r="D18" s="7"/>
      <c r="E18" s="7"/>
      <c r="F18" s="7"/>
      <c r="G18" s="7"/>
      <c r="H18" s="7"/>
      <c r="I18" s="15">
        <v>54.03</v>
      </c>
      <c r="J18" s="15">
        <v>0</v>
      </c>
      <c r="K18" s="15">
        <v>100</v>
      </c>
      <c r="L18" s="15">
        <v>2.3533692621052711E-2</v>
      </c>
      <c r="M18" s="7"/>
    </row>
    <row r="19" spans="1:13" x14ac:dyDescent="0.2">
      <c r="A19" s="7"/>
      <c r="B19" s="7" t="s">
        <v>1150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1153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1152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1154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965</v>
      </c>
      <c r="C23" s="7"/>
      <c r="D23" s="7"/>
      <c r="E23" s="7"/>
      <c r="F23" s="7"/>
      <c r="G23" s="7"/>
      <c r="H23" s="7"/>
      <c r="I23" s="15">
        <v>54.03</v>
      </c>
      <c r="J23" s="15">
        <v>0</v>
      </c>
      <c r="K23" s="15">
        <v>100</v>
      </c>
      <c r="L23" s="15">
        <v>2.3533692621052711E-2</v>
      </c>
      <c r="M23" s="7"/>
    </row>
    <row r="24" spans="1:13" x14ac:dyDescent="0.2">
      <c r="A24" s="16"/>
      <c r="B24" s="17" t="s">
        <v>1453</v>
      </c>
      <c r="C24" s="17" t="s">
        <v>1454</v>
      </c>
      <c r="D24" s="17" t="s">
        <v>879</v>
      </c>
      <c r="E24" s="16" t="s">
        <v>44</v>
      </c>
      <c r="F24" s="17" t="s">
        <v>1439</v>
      </c>
      <c r="G24" s="18">
        <v>49500</v>
      </c>
      <c r="H24" s="18">
        <v>28.38</v>
      </c>
      <c r="I24" s="18">
        <v>54.03</v>
      </c>
      <c r="J24" s="18">
        <v>0</v>
      </c>
      <c r="K24" s="18">
        <v>100</v>
      </c>
      <c r="L24" s="18">
        <v>2.3533692621052711E-2</v>
      </c>
      <c r="M24" s="16"/>
    </row>
    <row r="25" spans="1:13" x14ac:dyDescent="0.2">
      <c r="A25" s="13"/>
      <c r="B25" s="19" t="s">
        <v>92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13"/>
      <c r="B26" s="19" t="s">
        <v>138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3" t="s">
        <v>1136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activeCell="B36" sqref="B36"/>
    </sheetView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4" style="1"/>
    <col min="8" max="8" width="13" style="1"/>
    <col min="9" max="9" width="14" style="1"/>
    <col min="10" max="10" width="10" style="1"/>
    <col min="11" max="12" width="17.42578125" style="1" customWidth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54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1.75" x14ac:dyDescent="0.2">
      <c r="A7" s="4"/>
      <c r="B7" s="4" t="s">
        <v>55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1664</v>
      </c>
    </row>
    <row r="8" spans="1:12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  <c r="L8" s="4" t="s">
        <v>8</v>
      </c>
    </row>
    <row r="9" spans="1:12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</row>
    <row r="10" spans="1:12" x14ac:dyDescent="0.2">
      <c r="A10" s="13"/>
      <c r="B10" s="13" t="s">
        <v>72</v>
      </c>
      <c r="C10" s="13"/>
      <c r="D10" s="13"/>
      <c r="E10" s="13"/>
      <c r="F10" s="13"/>
      <c r="G10" s="13"/>
      <c r="H10" s="14">
        <v>0.03</v>
      </c>
      <c r="I10" s="14">
        <v>0</v>
      </c>
      <c r="J10" s="14">
        <v>1118.5099999999998</v>
      </c>
      <c r="K10" s="14">
        <v>100</v>
      </c>
      <c r="L10" s="14">
        <v>0.48718620273132823</v>
      </c>
    </row>
    <row r="11" spans="1:12" x14ac:dyDescent="0.2">
      <c r="A11" s="7"/>
      <c r="B11" s="7" t="s">
        <v>73</v>
      </c>
      <c r="C11" s="7"/>
      <c r="D11" s="7"/>
      <c r="E11" s="7"/>
      <c r="F11" s="7"/>
      <c r="G11" s="7"/>
      <c r="H11" s="15">
        <v>0.03</v>
      </c>
      <c r="I11" s="15">
        <v>0</v>
      </c>
      <c r="J11" s="15">
        <v>1118.5099999999998</v>
      </c>
      <c r="K11" s="15">
        <v>100</v>
      </c>
      <c r="L11" s="15">
        <v>0.48718620273132823</v>
      </c>
    </row>
    <row r="12" spans="1:12" x14ac:dyDescent="0.2">
      <c r="A12" s="7"/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">
      <c r="A13" s="16"/>
      <c r="B13" s="16" t="s">
        <v>75</v>
      </c>
      <c r="C13" s="17" t="s">
        <v>1699</v>
      </c>
      <c r="D13" s="17">
        <v>33</v>
      </c>
      <c r="E13" s="17" t="s">
        <v>77</v>
      </c>
      <c r="F13" s="16" t="s">
        <v>78</v>
      </c>
      <c r="G13" s="16" t="s">
        <v>79</v>
      </c>
      <c r="H13" s="18">
        <v>0</v>
      </c>
      <c r="I13" s="18">
        <v>0</v>
      </c>
      <c r="J13" s="18">
        <v>87.18</v>
      </c>
      <c r="K13" s="18">
        <v>7.79</v>
      </c>
      <c r="L13" s="18">
        <v>3.7972743340799101E-2</v>
      </c>
    </row>
    <row r="14" spans="1:12" x14ac:dyDescent="0.2">
      <c r="A14" s="7"/>
      <c r="B14" s="7" t="s">
        <v>80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">
      <c r="A15" s="16"/>
      <c r="B15" s="16" t="s">
        <v>81</v>
      </c>
      <c r="C15" s="17" t="s">
        <v>1700</v>
      </c>
      <c r="D15" s="17">
        <v>33</v>
      </c>
      <c r="E15" s="17" t="s">
        <v>77</v>
      </c>
      <c r="F15" s="16" t="s">
        <v>78</v>
      </c>
      <c r="G15" s="16" t="s">
        <v>79</v>
      </c>
      <c r="H15" s="18">
        <v>0</v>
      </c>
      <c r="I15" s="18">
        <v>0</v>
      </c>
      <c r="J15" s="18">
        <v>-440.5</v>
      </c>
      <c r="K15" s="18">
        <v>-39.380000000000003</v>
      </c>
      <c r="L15" s="18">
        <v>-0.19186732555198444</v>
      </c>
    </row>
    <row r="16" spans="1:12" x14ac:dyDescent="0.2">
      <c r="A16" s="16"/>
      <c r="B16" s="16" t="s">
        <v>82</v>
      </c>
      <c r="C16" s="17" t="s">
        <v>1701</v>
      </c>
      <c r="D16" s="17">
        <v>33</v>
      </c>
      <c r="E16" s="17" t="s">
        <v>77</v>
      </c>
      <c r="F16" s="16" t="s">
        <v>78</v>
      </c>
      <c r="G16" s="16" t="s">
        <v>44</v>
      </c>
      <c r="H16" s="18">
        <v>0</v>
      </c>
      <c r="I16" s="18">
        <v>0</v>
      </c>
      <c r="J16" s="18">
        <v>8.84</v>
      </c>
      <c r="K16" s="18">
        <v>0.79</v>
      </c>
      <c r="L16" s="18">
        <v>3.8504135252657033E-3</v>
      </c>
    </row>
    <row r="17" spans="1:12" x14ac:dyDescent="0.2">
      <c r="A17" s="16"/>
      <c r="B17" s="16" t="s">
        <v>84</v>
      </c>
      <c r="C17" s="17" t="s">
        <v>1702</v>
      </c>
      <c r="D17" s="17">
        <v>33</v>
      </c>
      <c r="E17" s="17" t="s">
        <v>77</v>
      </c>
      <c r="F17" s="16" t="s">
        <v>78</v>
      </c>
      <c r="G17" s="16" t="s">
        <v>46</v>
      </c>
      <c r="H17" s="18">
        <v>0</v>
      </c>
      <c r="I17" s="18">
        <v>0</v>
      </c>
      <c r="J17" s="18">
        <v>8.4</v>
      </c>
      <c r="K17" s="18">
        <v>0.75</v>
      </c>
      <c r="L17" s="18">
        <v>3.6587639832841527E-3</v>
      </c>
    </row>
    <row r="18" spans="1:12" x14ac:dyDescent="0.2">
      <c r="A18" s="7"/>
      <c r="B18" s="7" t="s">
        <v>85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6"/>
      <c r="B19" s="16" t="s">
        <v>75</v>
      </c>
      <c r="C19" s="17" t="s">
        <v>1703</v>
      </c>
      <c r="D19" s="17">
        <v>33</v>
      </c>
      <c r="E19" s="17" t="s">
        <v>77</v>
      </c>
      <c r="F19" s="16" t="s">
        <v>78</v>
      </c>
      <c r="G19" s="16" t="s">
        <v>79</v>
      </c>
      <c r="H19" s="18">
        <v>0.02</v>
      </c>
      <c r="I19" s="18">
        <v>0</v>
      </c>
      <c r="J19" s="18">
        <v>1454.59</v>
      </c>
      <c r="K19" s="18">
        <v>130.05000000000001</v>
      </c>
      <c r="L19" s="18">
        <v>0.63357160743396368</v>
      </c>
    </row>
    <row r="20" spans="1:12" x14ac:dyDescent="0.2">
      <c r="A20" s="7"/>
      <c r="B20" s="7" t="s">
        <v>86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7"/>
      <c r="B21" s="7" t="s">
        <v>87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7"/>
      <c r="B22" s="7" t="s">
        <v>88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7"/>
      <c r="B23" s="7" t="s">
        <v>89</v>
      </c>
      <c r="C23" s="7"/>
      <c r="D23" s="7"/>
      <c r="E23" s="7"/>
      <c r="F23" s="7"/>
      <c r="G23" s="7"/>
      <c r="H23" s="15">
        <v>0</v>
      </c>
      <c r="I23" s="15">
        <v>0</v>
      </c>
      <c r="J23" s="15">
        <v>0</v>
      </c>
      <c r="K23" s="15">
        <v>0</v>
      </c>
      <c r="L23" s="15"/>
    </row>
    <row r="24" spans="1:12" x14ac:dyDescent="0.2">
      <c r="A24" s="7"/>
      <c r="B24" s="7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7"/>
      <c r="B25" s="7" t="s">
        <v>91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3"/>
      <c r="B26" s="19" t="s">
        <v>92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52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5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1455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1148</v>
      </c>
      <c r="C8" s="4" t="s">
        <v>56</v>
      </c>
      <c r="D8" s="4" t="s">
        <v>141</v>
      </c>
      <c r="E8" s="4" t="s">
        <v>60</v>
      </c>
      <c r="F8" s="4" t="s">
        <v>96</v>
      </c>
      <c r="G8" s="4" t="s">
        <v>98</v>
      </c>
      <c r="H8" s="4" t="s">
        <v>99</v>
      </c>
      <c r="I8" s="4" t="s">
        <v>5</v>
      </c>
      <c r="J8" s="4" t="s">
        <v>64</v>
      </c>
      <c r="K8" s="4" t="s">
        <v>101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4"/>
    </row>
    <row r="11" spans="1:12" x14ac:dyDescent="0.2">
      <c r="A11" s="13"/>
      <c r="B11" s="13" t="s">
        <v>1156</v>
      </c>
      <c r="C11" s="13"/>
      <c r="D11" s="13"/>
      <c r="E11" s="13"/>
      <c r="F11" s="13"/>
      <c r="G11" s="13"/>
      <c r="H11" s="13"/>
      <c r="I11" s="14">
        <v>169.03</v>
      </c>
      <c r="J11" s="14">
        <v>100</v>
      </c>
      <c r="K11" s="14">
        <v>7.3623913820776224E-2</v>
      </c>
      <c r="L11" s="13"/>
    </row>
    <row r="12" spans="1:12" x14ac:dyDescent="0.2">
      <c r="A12" s="7"/>
      <c r="B12" s="7" t="s">
        <v>1456</v>
      </c>
      <c r="C12" s="7"/>
      <c r="D12" s="7"/>
      <c r="E12" s="7"/>
      <c r="F12" s="7"/>
      <c r="G12" s="7"/>
      <c r="H12" s="7"/>
      <c r="I12" s="15">
        <v>169.03</v>
      </c>
      <c r="J12" s="15">
        <v>100</v>
      </c>
      <c r="K12" s="15">
        <v>7.3623913820776224E-2</v>
      </c>
      <c r="L12" s="7"/>
    </row>
    <row r="13" spans="1:12" x14ac:dyDescent="0.2">
      <c r="A13" s="7"/>
      <c r="B13" s="7" t="s">
        <v>1150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1151</v>
      </c>
      <c r="C14" s="7"/>
      <c r="D14" s="7"/>
      <c r="E14" s="7"/>
      <c r="F14" s="7"/>
      <c r="G14" s="7"/>
      <c r="H14" s="7"/>
      <c r="I14" s="15">
        <v>169.03</v>
      </c>
      <c r="J14" s="15">
        <v>100</v>
      </c>
      <c r="K14" s="15">
        <v>7.3623913820776224E-2</v>
      </c>
      <c r="L14" s="7"/>
    </row>
    <row r="15" spans="1:12" x14ac:dyDescent="0.2">
      <c r="A15" s="16"/>
      <c r="B15" s="17" t="s">
        <v>1457</v>
      </c>
      <c r="C15" s="17" t="s">
        <v>1458</v>
      </c>
      <c r="D15" s="16" t="s">
        <v>1459</v>
      </c>
      <c r="E15" s="16" t="s">
        <v>48</v>
      </c>
      <c r="F15" s="17" t="s">
        <v>1460</v>
      </c>
      <c r="G15" s="18">
        <v>-1900000</v>
      </c>
      <c r="H15" s="18">
        <v>-1.74</v>
      </c>
      <c r="I15" s="18">
        <v>141.96</v>
      </c>
      <c r="J15" s="18">
        <v>83.98509140389281</v>
      </c>
      <c r="K15" s="18">
        <v>6.183311131750218E-2</v>
      </c>
      <c r="L15" s="16"/>
    </row>
    <row r="16" spans="1:12" x14ac:dyDescent="0.2">
      <c r="A16" s="16"/>
      <c r="B16" s="17" t="s">
        <v>1461</v>
      </c>
      <c r="C16" s="17" t="s">
        <v>1462</v>
      </c>
      <c r="D16" s="16" t="s">
        <v>1459</v>
      </c>
      <c r="E16" s="16" t="s">
        <v>44</v>
      </c>
      <c r="F16" s="17" t="s">
        <v>1463</v>
      </c>
      <c r="G16" s="18">
        <v>-5750000</v>
      </c>
      <c r="H16" s="18">
        <v>-0.12</v>
      </c>
      <c r="I16" s="18">
        <v>27.07</v>
      </c>
      <c r="J16" s="18">
        <v>16.014908596107201</v>
      </c>
      <c r="K16" s="18">
        <v>1.1790802503274049E-2</v>
      </c>
      <c r="L16" s="16"/>
    </row>
    <row r="17" spans="1:12" x14ac:dyDescent="0.2">
      <c r="A17" s="7"/>
      <c r="B17" s="7" t="s">
        <v>1451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7"/>
    </row>
    <row r="18" spans="1:12" x14ac:dyDescent="0.2">
      <c r="A18" s="7"/>
      <c r="B18" s="7" t="s">
        <v>1152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7"/>
    </row>
    <row r="19" spans="1:12" x14ac:dyDescent="0.2">
      <c r="A19" s="7"/>
      <c r="B19" s="7" t="s">
        <v>965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7"/>
    </row>
    <row r="20" spans="1:12" x14ac:dyDescent="0.2">
      <c r="A20" s="7"/>
      <c r="B20" s="7" t="s">
        <v>1464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7"/>
    </row>
    <row r="21" spans="1:12" x14ac:dyDescent="0.2">
      <c r="A21" s="7"/>
      <c r="B21" s="7" t="s">
        <v>1150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7"/>
    </row>
    <row r="22" spans="1:12" x14ac:dyDescent="0.2">
      <c r="A22" s="7"/>
      <c r="B22" s="7" t="s">
        <v>1153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7"/>
    </row>
    <row r="23" spans="1:12" x14ac:dyDescent="0.2">
      <c r="A23" s="7"/>
      <c r="B23" s="7" t="s">
        <v>1152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7"/>
    </row>
    <row r="24" spans="1:12" x14ac:dyDescent="0.2">
      <c r="A24" s="7"/>
      <c r="B24" s="7" t="s">
        <v>965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13"/>
      <c r="B25" s="19" t="s">
        <v>92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">
      <c r="A26" s="13"/>
      <c r="B26" s="19" t="s">
        <v>138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">
      <c r="A27" s="3" t="s">
        <v>1465</v>
      </c>
      <c r="B2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rightToLeft="1" zoomScaleNormal="100" workbookViewId="0">
      <selection activeCell="B21" sqref="B21"/>
    </sheetView>
  </sheetViews>
  <sheetFormatPr defaultRowHeight="12.75" x14ac:dyDescent="0.2"/>
  <cols>
    <col min="1" max="1" width="2" style="1"/>
    <col min="2" max="2" width="49" style="1"/>
    <col min="3" max="3" width="15" style="1"/>
    <col min="4" max="6" width="11" style="1"/>
    <col min="7" max="7" width="13" style="1"/>
    <col min="8" max="8" width="7" style="1"/>
    <col min="9" max="9" width="14" style="1"/>
    <col min="10" max="10" width="13" style="1"/>
    <col min="11" max="11" width="14" style="1"/>
    <col min="12" max="12" width="12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1168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1466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1148</v>
      </c>
      <c r="C8" s="4" t="s">
        <v>56</v>
      </c>
      <c r="D8" s="4" t="s">
        <v>1158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5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1170</v>
      </c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1467</v>
      </c>
      <c r="C11" s="13"/>
      <c r="D11" s="13"/>
      <c r="E11" s="13"/>
      <c r="F11" s="13"/>
      <c r="G11" s="13"/>
      <c r="H11" s="14">
        <v>7.9</v>
      </c>
      <c r="I11" s="13"/>
      <c r="J11" s="14">
        <v>1.91</v>
      </c>
      <c r="K11" s="14">
        <v>2.2266487942815862</v>
      </c>
      <c r="L11" s="13"/>
      <c r="M11" s="13"/>
      <c r="N11" s="14">
        <v>7115.2599999999993</v>
      </c>
      <c r="O11" s="13"/>
      <c r="P11" s="14">
        <v>100</v>
      </c>
      <c r="Q11" s="14">
        <v>3.099173454726476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4.18</v>
      </c>
      <c r="I12" s="7"/>
      <c r="J12" s="15">
        <v>2</v>
      </c>
      <c r="K12" s="15">
        <v>0</v>
      </c>
      <c r="L12" s="7"/>
      <c r="M12" s="7"/>
      <c r="N12" s="15">
        <v>8.6999999999999993</v>
      </c>
      <c r="O12" s="7"/>
      <c r="P12" s="15">
        <v>0.12227241168980474</v>
      </c>
      <c r="Q12" s="15">
        <v>3.7894341255443006E-3</v>
      </c>
      <c r="R12" s="7"/>
    </row>
    <row r="13" spans="1:18" x14ac:dyDescent="0.2">
      <c r="A13" s="7"/>
      <c r="B13" s="7" t="s">
        <v>1160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1161</v>
      </c>
      <c r="C14" s="7"/>
      <c r="D14" s="7"/>
      <c r="E14" s="7"/>
      <c r="F14" s="7"/>
      <c r="G14" s="7"/>
      <c r="H14" s="15">
        <v>4.18</v>
      </c>
      <c r="I14" s="7"/>
      <c r="J14" s="15">
        <v>2</v>
      </c>
      <c r="K14" s="15">
        <v>0</v>
      </c>
      <c r="L14" s="7"/>
      <c r="M14" s="7"/>
      <c r="N14" s="15">
        <v>8.6999999999999993</v>
      </c>
      <c r="O14" s="7"/>
      <c r="P14" s="15">
        <v>0.12227241168980474</v>
      </c>
      <c r="Q14" s="15">
        <v>3.7894341255443006E-3</v>
      </c>
      <c r="R14" s="7"/>
    </row>
    <row r="15" spans="1:18" x14ac:dyDescent="0.2">
      <c r="A15" s="16"/>
      <c r="B15" s="16" t="s">
        <v>1468</v>
      </c>
      <c r="C15" s="17" t="s">
        <v>1469</v>
      </c>
      <c r="D15" s="16" t="s">
        <v>922</v>
      </c>
      <c r="E15" s="16" t="s">
        <v>117</v>
      </c>
      <c r="F15" s="16" t="s">
        <v>117</v>
      </c>
      <c r="G15" s="17" t="s">
        <v>1470</v>
      </c>
      <c r="H15" s="18">
        <v>4.18</v>
      </c>
      <c r="I15" s="16" t="s">
        <v>79</v>
      </c>
      <c r="J15" s="18">
        <v>2</v>
      </c>
      <c r="K15" s="18">
        <v>0</v>
      </c>
      <c r="L15" s="18">
        <v>48009.2</v>
      </c>
      <c r="M15" s="18">
        <v>18.13</v>
      </c>
      <c r="N15" s="18">
        <v>8.6999999999999993</v>
      </c>
      <c r="O15" s="18">
        <v>0.05</v>
      </c>
      <c r="P15" s="18">
        <v>0.12227241168980474</v>
      </c>
      <c r="Q15" s="18">
        <v>3.7894341255443006E-3</v>
      </c>
      <c r="R15" s="17" t="s">
        <v>1471</v>
      </c>
    </row>
    <row r="16" spans="1:18" x14ac:dyDescent="0.2">
      <c r="A16" s="7"/>
      <c r="B16" s="7" t="s">
        <v>1162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7"/>
      <c r="N16" s="15">
        <v>0</v>
      </c>
      <c r="O16" s="7"/>
      <c r="P16" s="15">
        <v>0</v>
      </c>
      <c r="Q16" s="15">
        <v>0</v>
      </c>
      <c r="R16" s="7"/>
    </row>
    <row r="17" spans="1:18" x14ac:dyDescent="0.2">
      <c r="A17" s="7"/>
      <c r="B17" s="7" t="s">
        <v>1688</v>
      </c>
      <c r="C17" s="7"/>
      <c r="D17" s="7"/>
      <c r="E17" s="7"/>
      <c r="F17" s="7"/>
      <c r="G17" s="7"/>
      <c r="H17" s="15"/>
      <c r="I17" s="7"/>
      <c r="J17" s="15"/>
      <c r="K17" s="15"/>
      <c r="L17" s="7"/>
      <c r="M17" s="7"/>
      <c r="N17" s="15"/>
      <c r="O17" s="7"/>
      <c r="P17" s="15"/>
      <c r="Q17" s="15"/>
      <c r="R17" s="7"/>
    </row>
    <row r="18" spans="1:18" x14ac:dyDescent="0.2">
      <c r="A18" s="7"/>
      <c r="B18" s="7" t="s">
        <v>1689</v>
      </c>
      <c r="C18" s="7"/>
      <c r="D18" s="7"/>
      <c r="E18" s="7"/>
      <c r="F18" s="7"/>
      <c r="G18" s="7"/>
      <c r="H18" s="15"/>
      <c r="I18" s="7"/>
      <c r="J18" s="15"/>
      <c r="K18" s="15"/>
      <c r="L18" s="7"/>
      <c r="M18" s="7"/>
      <c r="N18" s="15"/>
      <c r="O18" s="7"/>
      <c r="P18" s="15"/>
      <c r="Q18" s="15"/>
      <c r="R18" s="7"/>
    </row>
    <row r="19" spans="1:18" x14ac:dyDescent="0.2">
      <c r="A19" s="7"/>
      <c r="B19" s="7" t="s">
        <v>1690</v>
      </c>
      <c r="C19" s="7"/>
      <c r="D19" s="7"/>
      <c r="E19" s="7"/>
      <c r="F19" s="7"/>
      <c r="G19" s="7"/>
      <c r="H19" s="15"/>
      <c r="I19" s="7"/>
      <c r="J19" s="15"/>
      <c r="K19" s="15"/>
      <c r="L19" s="7"/>
      <c r="M19" s="7"/>
      <c r="N19" s="15"/>
      <c r="O19" s="7"/>
      <c r="P19" s="15"/>
      <c r="Q19" s="15"/>
      <c r="R19" s="7"/>
    </row>
    <row r="20" spans="1:18" x14ac:dyDescent="0.2">
      <c r="A20" s="7"/>
      <c r="B20" s="7" t="s">
        <v>1691</v>
      </c>
      <c r="C20" s="7"/>
      <c r="D20" s="7"/>
      <c r="E20" s="7"/>
      <c r="F20" s="7"/>
      <c r="G20" s="7"/>
      <c r="H20" s="15"/>
      <c r="I20" s="7"/>
      <c r="J20" s="15"/>
      <c r="K20" s="15"/>
      <c r="L20" s="7"/>
      <c r="M20" s="7"/>
      <c r="N20" s="15"/>
      <c r="O20" s="7"/>
      <c r="P20" s="15"/>
      <c r="Q20" s="15"/>
      <c r="R20" s="7"/>
    </row>
    <row r="21" spans="1:18" x14ac:dyDescent="0.2">
      <c r="A21" s="7"/>
      <c r="B21" s="7" t="s">
        <v>89</v>
      </c>
      <c r="C21" s="7"/>
      <c r="D21" s="7"/>
      <c r="E21" s="7"/>
      <c r="F21" s="7"/>
      <c r="G21" s="7"/>
      <c r="H21" s="15">
        <v>7.902330944929755</v>
      </c>
      <c r="I21" s="7"/>
      <c r="J21" s="15">
        <v>1.91</v>
      </c>
      <c r="K21" s="15">
        <v>1.9054012489868515</v>
      </c>
      <c r="L21" s="7"/>
      <c r="M21" s="7"/>
      <c r="N21" s="15">
        <v>7106.5599999999995</v>
      </c>
      <c r="O21" s="7"/>
      <c r="P21" s="15">
        <v>99.877727588310194</v>
      </c>
      <c r="Q21" s="15">
        <v>3.0953840206009318</v>
      </c>
      <c r="R21" s="7"/>
    </row>
    <row r="22" spans="1:18" x14ac:dyDescent="0.2">
      <c r="A22" s="7"/>
      <c r="B22" s="7" t="s">
        <v>1160</v>
      </c>
      <c r="C22" s="7"/>
      <c r="D22" s="7"/>
      <c r="E22" s="7"/>
      <c r="F22" s="7"/>
      <c r="G22" s="7"/>
      <c r="H22" s="15">
        <v>0</v>
      </c>
      <c r="I22" s="7"/>
      <c r="J22" s="15">
        <v>0</v>
      </c>
      <c r="K22" s="15">
        <v>0</v>
      </c>
      <c r="L22" s="7"/>
      <c r="M22" s="7"/>
      <c r="N22" s="15">
        <v>0</v>
      </c>
      <c r="O22" s="7"/>
      <c r="P22" s="15">
        <v>0</v>
      </c>
      <c r="Q22" s="15">
        <v>0</v>
      </c>
      <c r="R22" s="7"/>
    </row>
    <row r="23" spans="1:18" x14ac:dyDescent="0.2">
      <c r="A23" s="7"/>
      <c r="B23" s="7" t="s">
        <v>1161</v>
      </c>
      <c r="C23" s="7"/>
      <c r="D23" s="7"/>
      <c r="E23" s="7"/>
      <c r="F23" s="7"/>
      <c r="G23" s="7"/>
      <c r="H23" s="15">
        <v>9.5910516814709439</v>
      </c>
      <c r="I23" s="7"/>
      <c r="J23" s="15">
        <v>1.92</v>
      </c>
      <c r="K23" s="15">
        <v>1.9193774347641195</v>
      </c>
      <c r="L23" s="7"/>
      <c r="M23" s="7"/>
      <c r="N23" s="15">
        <v>5855.2899999999991</v>
      </c>
      <c r="O23" s="7"/>
      <c r="P23" s="15">
        <v>82.292003384275475</v>
      </c>
      <c r="Q23" s="15">
        <v>2.5503719242480791</v>
      </c>
      <c r="R23" s="7"/>
    </row>
    <row r="24" spans="1:18" x14ac:dyDescent="0.2">
      <c r="A24" s="16"/>
      <c r="B24" s="17" t="s">
        <v>1472</v>
      </c>
      <c r="C24" s="17" t="s">
        <v>1473</v>
      </c>
      <c r="D24" s="16" t="s">
        <v>1474</v>
      </c>
      <c r="E24" s="17" t="s">
        <v>1475</v>
      </c>
      <c r="F24" s="17" t="s">
        <v>554</v>
      </c>
      <c r="G24" s="17" t="s">
        <v>1476</v>
      </c>
      <c r="H24" s="18">
        <v>11</v>
      </c>
      <c r="I24" s="16" t="s">
        <v>44</v>
      </c>
      <c r="J24" s="18">
        <v>2.0499999999999998</v>
      </c>
      <c r="K24" s="18">
        <v>2.0499999999999998</v>
      </c>
      <c r="L24" s="18">
        <v>125000</v>
      </c>
      <c r="M24" s="18">
        <v>99.55</v>
      </c>
      <c r="N24" s="18">
        <v>478.56</v>
      </c>
      <c r="O24" s="18">
        <v>0.04</v>
      </c>
      <c r="P24" s="18">
        <v>6.7258259009509143</v>
      </c>
      <c r="Q24" s="18">
        <v>0.2084450109333886</v>
      </c>
      <c r="R24" s="17" t="s">
        <v>1477</v>
      </c>
    </row>
    <row r="25" spans="1:18" x14ac:dyDescent="0.2">
      <c r="A25" s="16"/>
      <c r="B25" s="17" t="s">
        <v>1478</v>
      </c>
      <c r="C25" s="17" t="s">
        <v>1479</v>
      </c>
      <c r="D25" s="16" t="s">
        <v>1474</v>
      </c>
      <c r="E25" s="17" t="s">
        <v>157</v>
      </c>
      <c r="F25" s="17" t="s">
        <v>572</v>
      </c>
      <c r="G25" s="17" t="s">
        <v>1480</v>
      </c>
      <c r="H25" s="18">
        <v>9.4700000000000006</v>
      </c>
      <c r="I25" s="16" t="s">
        <v>44</v>
      </c>
      <c r="J25" s="18">
        <v>1.67</v>
      </c>
      <c r="K25" s="18">
        <v>1.67</v>
      </c>
      <c r="L25" s="18">
        <v>145000</v>
      </c>
      <c r="M25" s="18">
        <v>100.23</v>
      </c>
      <c r="N25" s="18">
        <v>558.92999999999995</v>
      </c>
      <c r="O25" s="18">
        <v>2.1</v>
      </c>
      <c r="P25" s="18">
        <v>7.8553700075612127</v>
      </c>
      <c r="Q25" s="18">
        <v>0.24345154204488229</v>
      </c>
      <c r="R25" s="17" t="s">
        <v>1481</v>
      </c>
    </row>
    <row r="26" spans="1:18" x14ac:dyDescent="0.2">
      <c r="A26" s="16"/>
      <c r="B26" s="17" t="s">
        <v>1482</v>
      </c>
      <c r="C26" s="17" t="s">
        <v>1483</v>
      </c>
      <c r="D26" s="16" t="s">
        <v>1474</v>
      </c>
      <c r="E26" s="17" t="s">
        <v>1475</v>
      </c>
      <c r="F26" s="17" t="s">
        <v>554</v>
      </c>
      <c r="G26" s="17" t="s">
        <v>1484</v>
      </c>
      <c r="H26" s="18">
        <v>10.3</v>
      </c>
      <c r="I26" s="16" t="s">
        <v>44</v>
      </c>
      <c r="J26" s="18">
        <v>2.02</v>
      </c>
      <c r="K26" s="18">
        <v>2.02</v>
      </c>
      <c r="L26" s="18">
        <v>445000</v>
      </c>
      <c r="M26" s="18">
        <v>99.85</v>
      </c>
      <c r="N26" s="18">
        <v>1708.95</v>
      </c>
      <c r="O26" s="18">
        <v>0.13</v>
      </c>
      <c r="P26" s="18">
        <v>24.018096316930095</v>
      </c>
      <c r="Q26" s="18">
        <v>0.74436246538493478</v>
      </c>
      <c r="R26" s="17" t="s">
        <v>1485</v>
      </c>
    </row>
    <row r="27" spans="1:18" x14ac:dyDescent="0.2">
      <c r="A27" s="16"/>
      <c r="B27" s="17" t="s">
        <v>1486</v>
      </c>
      <c r="C27" s="17" t="s">
        <v>1487</v>
      </c>
      <c r="D27" s="16" t="s">
        <v>1474</v>
      </c>
      <c r="E27" s="17" t="s">
        <v>157</v>
      </c>
      <c r="F27" s="17" t="s">
        <v>572</v>
      </c>
      <c r="G27" s="17" t="s">
        <v>1484</v>
      </c>
      <c r="H27" s="18">
        <v>10.28</v>
      </c>
      <c r="I27" s="16" t="s">
        <v>44</v>
      </c>
      <c r="J27" s="18">
        <v>1.68</v>
      </c>
      <c r="K27" s="18">
        <v>1.68</v>
      </c>
      <c r="L27" s="18">
        <v>176000</v>
      </c>
      <c r="M27" s="18">
        <v>99.96</v>
      </c>
      <c r="N27" s="18">
        <v>676.66</v>
      </c>
      <c r="O27" s="18">
        <v>7.0000000000000007E-2</v>
      </c>
      <c r="P27" s="18">
        <v>9.5099827694279622</v>
      </c>
      <c r="Q27" s="18">
        <v>0.29473086153917316</v>
      </c>
      <c r="R27" s="17" t="s">
        <v>1488</v>
      </c>
    </row>
    <row r="28" spans="1:18" x14ac:dyDescent="0.2">
      <c r="A28" s="16"/>
      <c r="B28" s="17" t="s">
        <v>1489</v>
      </c>
      <c r="C28" s="17" t="s">
        <v>1490</v>
      </c>
      <c r="D28" s="16" t="s">
        <v>1474</v>
      </c>
      <c r="E28" s="17" t="s">
        <v>1475</v>
      </c>
      <c r="F28" s="17" t="s">
        <v>554</v>
      </c>
      <c r="G28" s="17" t="s">
        <v>1491</v>
      </c>
      <c r="H28" s="18">
        <v>10.65</v>
      </c>
      <c r="I28" s="16" t="s">
        <v>44</v>
      </c>
      <c r="J28" s="18">
        <v>2.12</v>
      </c>
      <c r="K28" s="18">
        <v>2.12</v>
      </c>
      <c r="L28" s="18">
        <v>172490</v>
      </c>
      <c r="M28" s="18">
        <v>100.08</v>
      </c>
      <c r="N28" s="18">
        <v>663.9</v>
      </c>
      <c r="O28" s="18">
        <v>0.05</v>
      </c>
      <c r="P28" s="18">
        <v>9.3306498989495825</v>
      </c>
      <c r="Q28" s="18">
        <v>0.2891730248217082</v>
      </c>
      <c r="R28" s="17" t="s">
        <v>1492</v>
      </c>
    </row>
    <row r="29" spans="1:18" x14ac:dyDescent="0.2">
      <c r="A29" s="16"/>
      <c r="B29" s="17" t="s">
        <v>1493</v>
      </c>
      <c r="C29" s="17" t="s">
        <v>1494</v>
      </c>
      <c r="D29" s="16" t="s">
        <v>1474</v>
      </c>
      <c r="E29" s="17" t="s">
        <v>1475</v>
      </c>
      <c r="F29" s="17" t="s">
        <v>554</v>
      </c>
      <c r="G29" s="17" t="s">
        <v>1495</v>
      </c>
      <c r="H29" s="18">
        <v>10.27</v>
      </c>
      <c r="I29" s="16" t="s">
        <v>44</v>
      </c>
      <c r="J29" s="18">
        <v>1.8</v>
      </c>
      <c r="K29" s="18">
        <v>1.8</v>
      </c>
      <c r="L29" s="18">
        <v>175000</v>
      </c>
      <c r="M29" s="18">
        <v>100.14</v>
      </c>
      <c r="N29" s="18">
        <v>673.98</v>
      </c>
      <c r="O29" s="18">
        <v>0.04</v>
      </c>
      <c r="P29" s="18">
        <v>9.4723172449074262</v>
      </c>
      <c r="Q29" s="18">
        <v>0.29356354160164921</v>
      </c>
      <c r="R29" s="17" t="s">
        <v>1496</v>
      </c>
    </row>
    <row r="30" spans="1:18" x14ac:dyDescent="0.2">
      <c r="A30" s="16"/>
      <c r="B30" s="17" t="s">
        <v>1497</v>
      </c>
      <c r="C30" s="17" t="s">
        <v>1498</v>
      </c>
      <c r="D30" s="16" t="s">
        <v>1474</v>
      </c>
      <c r="E30" s="17" t="s">
        <v>1475</v>
      </c>
      <c r="F30" s="17" t="s">
        <v>554</v>
      </c>
      <c r="G30" s="17" t="s">
        <v>1499</v>
      </c>
      <c r="H30" s="18">
        <v>0</v>
      </c>
      <c r="I30" s="16" t="s">
        <v>44</v>
      </c>
      <c r="J30" s="18">
        <v>2.2200000000000002</v>
      </c>
      <c r="K30" s="18">
        <v>2.2200000000000002</v>
      </c>
      <c r="L30" s="18">
        <v>114000</v>
      </c>
      <c r="M30" s="18">
        <v>100</v>
      </c>
      <c r="N30" s="18">
        <v>438.44</v>
      </c>
      <c r="O30" s="18">
        <v>0.04</v>
      </c>
      <c r="P30" s="18">
        <v>6.1619673771583896</v>
      </c>
      <c r="Q30" s="18">
        <v>0.19097005724179808</v>
      </c>
      <c r="R30" s="17" t="s">
        <v>1500</v>
      </c>
    </row>
    <row r="31" spans="1:18" x14ac:dyDescent="0.2">
      <c r="A31" s="16"/>
      <c r="B31" s="17" t="s">
        <v>1501</v>
      </c>
      <c r="C31" s="17" t="s">
        <v>1502</v>
      </c>
      <c r="D31" s="16" t="s">
        <v>1474</v>
      </c>
      <c r="E31" s="17" t="s">
        <v>1475</v>
      </c>
      <c r="F31" s="17" t="s">
        <v>554</v>
      </c>
      <c r="G31" s="17" t="s">
        <v>1503</v>
      </c>
      <c r="H31" s="18">
        <v>10.75</v>
      </c>
      <c r="I31" s="16" t="s">
        <v>44</v>
      </c>
      <c r="J31" s="18">
        <v>1.74</v>
      </c>
      <c r="K31" s="18">
        <v>1.74</v>
      </c>
      <c r="L31" s="18">
        <v>170000</v>
      </c>
      <c r="M31" s="18">
        <v>100.31</v>
      </c>
      <c r="N31" s="18">
        <v>655.87</v>
      </c>
      <c r="O31" s="18">
        <v>0.06</v>
      </c>
      <c r="P31" s="18">
        <v>9.2177938683899114</v>
      </c>
      <c r="Q31" s="18">
        <v>0.28567542068054491</v>
      </c>
      <c r="R31" s="17" t="s">
        <v>1504</v>
      </c>
    </row>
    <row r="32" spans="1:18" x14ac:dyDescent="0.2">
      <c r="A32" s="7"/>
      <c r="B32" s="7" t="s">
        <v>1162</v>
      </c>
      <c r="C32" s="7"/>
      <c r="D32" s="7"/>
      <c r="E32" s="7"/>
      <c r="F32" s="7"/>
      <c r="G32" s="7"/>
      <c r="H32" s="15">
        <v>0</v>
      </c>
      <c r="I32" s="7"/>
      <c r="J32" s="15">
        <v>1.84</v>
      </c>
      <c r="K32" s="15">
        <v>1.84</v>
      </c>
      <c r="L32" s="7"/>
      <c r="M32" s="7"/>
      <c r="N32" s="15">
        <v>1251.27</v>
      </c>
      <c r="O32" s="7"/>
      <c r="P32" s="15">
        <v>17.585724204034712</v>
      </c>
      <c r="Q32" s="15">
        <v>0.54501209635285253</v>
      </c>
      <c r="R32" s="7"/>
    </row>
    <row r="33" spans="1:18" x14ac:dyDescent="0.2">
      <c r="A33" s="7"/>
      <c r="B33" s="7" t="s">
        <v>1688</v>
      </c>
      <c r="C33" s="7"/>
      <c r="D33" s="7"/>
      <c r="E33" s="7"/>
      <c r="F33" s="7"/>
      <c r="G33" s="7"/>
      <c r="H33" s="15"/>
      <c r="I33" s="7"/>
      <c r="J33" s="15"/>
      <c r="K33" s="15"/>
      <c r="L33" s="7"/>
      <c r="M33" s="7"/>
      <c r="N33" s="15"/>
      <c r="O33" s="7"/>
      <c r="P33" s="15"/>
      <c r="Q33" s="15"/>
      <c r="R33" s="7"/>
    </row>
    <row r="34" spans="1:18" x14ac:dyDescent="0.2">
      <c r="A34" s="16"/>
      <c r="B34" s="17" t="s">
        <v>1505</v>
      </c>
      <c r="C34" s="17" t="s">
        <v>1506</v>
      </c>
      <c r="D34" s="16" t="s">
        <v>1165</v>
      </c>
      <c r="E34" s="17" t="s">
        <v>157</v>
      </c>
      <c r="F34" s="17" t="s">
        <v>572</v>
      </c>
      <c r="G34" s="17" t="s">
        <v>1507</v>
      </c>
      <c r="H34" s="18">
        <v>0</v>
      </c>
      <c r="I34" s="16" t="s">
        <v>44</v>
      </c>
      <c r="J34" s="18">
        <v>1.84</v>
      </c>
      <c r="K34" s="18">
        <v>1.84</v>
      </c>
      <c r="L34" s="18">
        <v>325000</v>
      </c>
      <c r="M34" s="18">
        <v>100.11</v>
      </c>
      <c r="N34" s="18">
        <v>1251.27</v>
      </c>
      <c r="O34" s="18">
        <v>0.13</v>
      </c>
      <c r="P34" s="18">
        <v>17.585724204034712</v>
      </c>
      <c r="Q34" s="18">
        <v>0.54501209635285253</v>
      </c>
      <c r="R34" s="17" t="s">
        <v>1508</v>
      </c>
    </row>
    <row r="35" spans="1:18" x14ac:dyDescent="0.2">
      <c r="A35" s="7"/>
      <c r="B35" s="7" t="s">
        <v>1689</v>
      </c>
      <c r="C35" s="7"/>
      <c r="D35" s="7"/>
      <c r="E35" s="7"/>
      <c r="F35" s="7"/>
      <c r="G35" s="7"/>
      <c r="H35" s="15"/>
      <c r="I35" s="7"/>
      <c r="J35" s="15"/>
      <c r="K35" s="15"/>
      <c r="L35" s="7"/>
      <c r="M35" s="7"/>
      <c r="N35" s="15"/>
      <c r="O35" s="7"/>
      <c r="P35" s="15"/>
      <c r="Q35" s="15"/>
      <c r="R35" s="7"/>
    </row>
    <row r="36" spans="1:18" x14ac:dyDescent="0.2">
      <c r="A36" s="7"/>
      <c r="B36" s="7" t="s">
        <v>1690</v>
      </c>
      <c r="C36" s="7"/>
      <c r="D36" s="7"/>
      <c r="E36" s="7"/>
      <c r="F36" s="7"/>
      <c r="G36" s="7"/>
      <c r="H36" s="15"/>
      <c r="I36" s="7"/>
      <c r="J36" s="15"/>
      <c r="K36" s="15"/>
      <c r="L36" s="7"/>
      <c r="M36" s="7"/>
      <c r="N36" s="15"/>
      <c r="O36" s="7"/>
      <c r="P36" s="15"/>
      <c r="Q36" s="15"/>
      <c r="R36" s="7"/>
    </row>
    <row r="37" spans="1:18" x14ac:dyDescent="0.2">
      <c r="A37" s="7"/>
      <c r="B37" s="7" t="s">
        <v>1691</v>
      </c>
      <c r="C37" s="7"/>
      <c r="D37" s="7"/>
      <c r="E37" s="7"/>
      <c r="F37" s="7"/>
      <c r="G37" s="7"/>
      <c r="H37" s="15"/>
      <c r="I37" s="7"/>
      <c r="J37" s="15"/>
      <c r="K37" s="15"/>
      <c r="L37" s="7"/>
      <c r="M37" s="7"/>
      <c r="N37" s="15"/>
      <c r="O37" s="7"/>
      <c r="P37" s="15"/>
      <c r="Q37" s="15"/>
      <c r="R37" s="7"/>
    </row>
    <row r="38" spans="1:18" x14ac:dyDescent="0.2">
      <c r="A38" s="13"/>
      <c r="B38" s="19" t="s">
        <v>92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">
      <c r="A39" s="13"/>
      <c r="B39" s="19" t="s">
        <v>138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">
      <c r="A40" s="3" t="s">
        <v>1465</v>
      </c>
      <c r="B4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7"/>
  <sheetViews>
    <sheetView rightToLeft="1" zoomScaleNormal="100" workbookViewId="0">
      <selection activeCell="B21" sqref="B21"/>
    </sheetView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6" width="11" style="1"/>
    <col min="7" max="7" width="7" style="1"/>
    <col min="8" max="8" width="14" style="1"/>
    <col min="9" max="9" width="18" style="1"/>
    <col min="10" max="11" width="14" style="1"/>
    <col min="12" max="12" width="8" style="1"/>
    <col min="13" max="13" width="11" style="1"/>
    <col min="14" max="15" width="12.7109375" style="1" customWidth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1509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32.25" x14ac:dyDescent="0.2">
      <c r="A7" s="4"/>
      <c r="B7" s="4" t="s">
        <v>151</v>
      </c>
      <c r="C7" s="4" t="s">
        <v>1510</v>
      </c>
      <c r="D7" s="4" t="s">
        <v>56</v>
      </c>
      <c r="E7" s="4" t="s">
        <v>58</v>
      </c>
      <c r="F7" s="4" t="s">
        <v>59</v>
      </c>
      <c r="G7" s="4" t="s">
        <v>97</v>
      </c>
      <c r="H7" s="4" t="s">
        <v>60</v>
      </c>
      <c r="I7" s="4" t="s">
        <v>1511</v>
      </c>
      <c r="J7" s="4" t="s">
        <v>62</v>
      </c>
      <c r="K7" s="4" t="s">
        <v>98</v>
      </c>
      <c r="L7" s="4" t="s">
        <v>99</v>
      </c>
      <c r="M7" s="4" t="s">
        <v>5</v>
      </c>
      <c r="N7" s="4" t="s">
        <v>64</v>
      </c>
      <c r="O7" s="4" t="s">
        <v>101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102</v>
      </c>
      <c r="H8" s="4"/>
      <c r="I8" s="4" t="s">
        <v>8</v>
      </c>
      <c r="J8" s="4" t="s">
        <v>8</v>
      </c>
      <c r="K8" s="4" t="s">
        <v>103</v>
      </c>
      <c r="L8" s="4" t="s">
        <v>104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4"/>
    </row>
    <row r="10" spans="1:16" x14ac:dyDescent="0.2">
      <c r="A10" s="13"/>
      <c r="B10" s="13" t="s">
        <v>1512</v>
      </c>
      <c r="C10" s="13"/>
      <c r="D10" s="13"/>
      <c r="E10" s="13"/>
      <c r="F10" s="13"/>
      <c r="G10" s="14">
        <v>5.0502064179702364</v>
      </c>
      <c r="H10" s="13"/>
      <c r="I10" s="14">
        <v>4.34</v>
      </c>
      <c r="J10" s="14">
        <v>2.11</v>
      </c>
      <c r="K10" s="13"/>
      <c r="L10" s="13"/>
      <c r="M10" s="14">
        <v>18938.579015475992</v>
      </c>
      <c r="N10" s="14">
        <v>100</v>
      </c>
      <c r="O10" s="14">
        <v>8.24</v>
      </c>
      <c r="P10" s="13"/>
    </row>
    <row r="11" spans="1:16" x14ac:dyDescent="0.2">
      <c r="A11" s="7"/>
      <c r="B11" s="7" t="s">
        <v>1513</v>
      </c>
      <c r="C11" s="7"/>
      <c r="D11" s="7"/>
      <c r="E11" s="7"/>
      <c r="F11" s="7"/>
      <c r="G11" s="15">
        <v>5.0502064179702364</v>
      </c>
      <c r="H11" s="7"/>
      <c r="I11" s="15">
        <v>4.34</v>
      </c>
      <c r="J11" s="15">
        <v>2.1104816806825712</v>
      </c>
      <c r="K11" s="7"/>
      <c r="L11" s="7"/>
      <c r="M11" s="15">
        <v>18938.579015475992</v>
      </c>
      <c r="N11" s="15">
        <v>100</v>
      </c>
      <c r="O11" s="15">
        <v>8.24</v>
      </c>
      <c r="P11" s="7"/>
    </row>
    <row r="12" spans="1:16" x14ac:dyDescent="0.2">
      <c r="A12" s="7"/>
      <c r="B12" s="7" t="s">
        <v>1514</v>
      </c>
      <c r="C12" s="7"/>
      <c r="D12" s="7"/>
      <c r="E12" s="7"/>
      <c r="F12" s="7"/>
      <c r="G12" s="15">
        <v>2.6399290061761049</v>
      </c>
      <c r="H12" s="7"/>
      <c r="I12" s="15">
        <v>0</v>
      </c>
      <c r="J12" s="15">
        <v>1.4499610071800573</v>
      </c>
      <c r="K12" s="7"/>
      <c r="L12" s="7"/>
      <c r="M12" s="15">
        <v>1115.5899999999999</v>
      </c>
      <c r="N12" s="15">
        <v>5.8905686592873518</v>
      </c>
      <c r="O12" s="15">
        <v>0.48</v>
      </c>
      <c r="P12" s="7"/>
    </row>
    <row r="13" spans="1:16" x14ac:dyDescent="0.2">
      <c r="A13" s="16"/>
      <c r="B13" s="16" t="s">
        <v>1515</v>
      </c>
      <c r="C13" s="16" t="s">
        <v>1516</v>
      </c>
      <c r="D13" s="17" t="s">
        <v>1517</v>
      </c>
      <c r="E13" s="17" t="s">
        <v>77</v>
      </c>
      <c r="F13" s="16" t="s">
        <v>548</v>
      </c>
      <c r="G13" s="18">
        <v>0</v>
      </c>
      <c r="H13" s="16" t="s">
        <v>79</v>
      </c>
      <c r="I13" s="18">
        <v>0</v>
      </c>
      <c r="J13" s="18">
        <v>0</v>
      </c>
      <c r="K13" s="18">
        <v>31.68</v>
      </c>
      <c r="L13" s="18">
        <v>100</v>
      </c>
      <c r="M13" s="18">
        <v>0.03</v>
      </c>
      <c r="N13" s="18">
        <v>1.5840681592576176E-4</v>
      </c>
      <c r="O13" s="18">
        <v>1.306701422601483E-5</v>
      </c>
      <c r="P13" s="16"/>
    </row>
    <row r="14" spans="1:16" x14ac:dyDescent="0.2">
      <c r="A14" s="16"/>
      <c r="B14" s="16" t="s">
        <v>1518</v>
      </c>
      <c r="C14" s="16" t="s">
        <v>1516</v>
      </c>
      <c r="D14" s="17" t="s">
        <v>1519</v>
      </c>
      <c r="E14" s="17" t="s">
        <v>77</v>
      </c>
      <c r="F14" s="16" t="s">
        <v>548</v>
      </c>
      <c r="G14" s="18">
        <v>2.64</v>
      </c>
      <c r="H14" s="16" t="s">
        <v>79</v>
      </c>
      <c r="I14" s="18">
        <v>0</v>
      </c>
      <c r="J14" s="18">
        <v>1.45</v>
      </c>
      <c r="K14" s="18">
        <v>465352.87999999989</v>
      </c>
      <c r="L14" s="18">
        <v>100.96638920554228</v>
      </c>
      <c r="M14" s="18">
        <v>469.85</v>
      </c>
      <c r="N14" s="18">
        <v>2.4809147487573053</v>
      </c>
      <c r="O14" s="18">
        <v>0.20465122113643561</v>
      </c>
      <c r="P14" s="16"/>
    </row>
    <row r="15" spans="1:16" x14ac:dyDescent="0.2">
      <c r="A15" s="16"/>
      <c r="B15" s="16" t="s">
        <v>1658</v>
      </c>
      <c r="C15" s="16" t="s">
        <v>1516</v>
      </c>
      <c r="D15" s="17" t="s">
        <v>1519</v>
      </c>
      <c r="E15" s="17" t="s">
        <v>77</v>
      </c>
      <c r="F15" s="16" t="s">
        <v>548</v>
      </c>
      <c r="G15" s="18">
        <v>2.64</v>
      </c>
      <c r="H15" s="16" t="s">
        <v>79</v>
      </c>
      <c r="I15" s="18">
        <v>0</v>
      </c>
      <c r="J15" s="18">
        <v>1.45</v>
      </c>
      <c r="K15" s="18">
        <v>161200</v>
      </c>
      <c r="L15" s="18">
        <v>98.883374689826297</v>
      </c>
      <c r="M15" s="18">
        <v>159.4</v>
      </c>
      <c r="N15" s="18">
        <v>0.84166821528554747</v>
      </c>
      <c r="O15" s="18">
        <v>6.9429402254225461E-2</v>
      </c>
      <c r="P15" s="16"/>
    </row>
    <row r="16" spans="1:16" x14ac:dyDescent="0.2">
      <c r="A16" s="16"/>
      <c r="B16" s="16" t="s">
        <v>1659</v>
      </c>
      <c r="C16" s="16" t="s">
        <v>1516</v>
      </c>
      <c r="D16" s="17" t="s">
        <v>1519</v>
      </c>
      <c r="E16" s="17" t="s">
        <v>77</v>
      </c>
      <c r="F16" s="16" t="s">
        <v>548</v>
      </c>
      <c r="G16" s="18">
        <v>2.64</v>
      </c>
      <c r="H16" s="16" t="s">
        <v>79</v>
      </c>
      <c r="I16" s="18">
        <v>0</v>
      </c>
      <c r="J16" s="18">
        <v>1.45</v>
      </c>
      <c r="K16" s="18">
        <v>68800</v>
      </c>
      <c r="L16" s="18">
        <v>98.880813953488371</v>
      </c>
      <c r="M16" s="18">
        <v>68.03</v>
      </c>
      <c r="N16" s="18">
        <v>0.35921385624765245</v>
      </c>
      <c r="O16" s="18">
        <v>2.9631632593192965E-2</v>
      </c>
      <c r="P16" s="16"/>
    </row>
    <row r="17" spans="1:16" x14ac:dyDescent="0.2">
      <c r="A17" s="16"/>
      <c r="B17" s="16" t="s">
        <v>1660</v>
      </c>
      <c r="C17" s="16" t="s">
        <v>1516</v>
      </c>
      <c r="D17" s="17" t="s">
        <v>1519</v>
      </c>
      <c r="E17" s="17" t="s">
        <v>77</v>
      </c>
      <c r="F17" s="16" t="s">
        <v>548</v>
      </c>
      <c r="G17" s="18">
        <v>2.64</v>
      </c>
      <c r="H17" s="16" t="s">
        <v>79</v>
      </c>
      <c r="I17" s="18">
        <v>0</v>
      </c>
      <c r="J17" s="18">
        <v>1.45</v>
      </c>
      <c r="K17" s="18">
        <v>200435.55</v>
      </c>
      <c r="L17" s="18">
        <v>101.17965600413699</v>
      </c>
      <c r="M17" s="18">
        <v>202.8</v>
      </c>
      <c r="N17" s="18">
        <v>1.0708300756581495</v>
      </c>
      <c r="O17" s="18">
        <v>7.8333016167860259E-2</v>
      </c>
      <c r="P17" s="16"/>
    </row>
    <row r="18" spans="1:16" x14ac:dyDescent="0.2">
      <c r="A18" s="16"/>
      <c r="B18" s="16" t="s">
        <v>1661</v>
      </c>
      <c r="C18" s="16" t="s">
        <v>1516</v>
      </c>
      <c r="D18" s="17" t="s">
        <v>1519</v>
      </c>
      <c r="E18" s="17" t="s">
        <v>77</v>
      </c>
      <c r="F18" s="16" t="s">
        <v>548</v>
      </c>
      <c r="G18" s="18">
        <v>2.64</v>
      </c>
      <c r="H18" s="16" t="s">
        <v>79</v>
      </c>
      <c r="I18" s="18">
        <v>0</v>
      </c>
      <c r="J18" s="18">
        <v>1.45</v>
      </c>
      <c r="K18" s="18">
        <v>85000</v>
      </c>
      <c r="L18" s="18">
        <v>100.37647058823529</v>
      </c>
      <c r="M18" s="18">
        <v>85.32</v>
      </c>
      <c r="N18" s="18">
        <v>0.45050898449286636</v>
      </c>
      <c r="O18" s="18">
        <v>3.7162588458786179E-2</v>
      </c>
      <c r="P18" s="16"/>
    </row>
    <row r="19" spans="1:16" x14ac:dyDescent="0.2">
      <c r="A19" s="16"/>
      <c r="B19" s="16" t="s">
        <v>1662</v>
      </c>
      <c r="C19" s="16" t="s">
        <v>1516</v>
      </c>
      <c r="D19" s="17" t="s">
        <v>1519</v>
      </c>
      <c r="E19" s="17" t="s">
        <v>77</v>
      </c>
      <c r="F19" s="16" t="s">
        <v>548</v>
      </c>
      <c r="G19" s="18">
        <v>2.64</v>
      </c>
      <c r="H19" s="16" t="s">
        <v>79</v>
      </c>
      <c r="I19" s="18">
        <v>0</v>
      </c>
      <c r="J19" s="18">
        <v>1.45</v>
      </c>
      <c r="K19" s="18">
        <v>130000</v>
      </c>
      <c r="L19" s="18">
        <v>100.12307692307691</v>
      </c>
      <c r="M19" s="18">
        <v>130.16</v>
      </c>
      <c r="N19" s="18">
        <v>0.68727437202990505</v>
      </c>
      <c r="O19" s="18">
        <v>5.6693419055269673E-2</v>
      </c>
      <c r="P19" s="16"/>
    </row>
    <row r="20" spans="1:16" x14ac:dyDescent="0.2">
      <c r="A20" s="7"/>
      <c r="B20" s="7" t="s">
        <v>1520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1521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1522</v>
      </c>
      <c r="C22" s="7"/>
      <c r="D22" s="7"/>
      <c r="E22" s="7"/>
      <c r="F22" s="7"/>
      <c r="G22" s="15">
        <v>5.2878819303147848</v>
      </c>
      <c r="H22" s="7"/>
      <c r="I22" s="15">
        <v>4.6550410589068969</v>
      </c>
      <c r="J22" s="15">
        <v>2.1559149893975298</v>
      </c>
      <c r="K22" s="7"/>
      <c r="L22" s="7"/>
      <c r="M22" s="15">
        <v>17403.259015475993</v>
      </c>
      <c r="N22" s="15">
        <v>91.89316157909532</v>
      </c>
      <c r="O22" s="15">
        <v>7.5802877711415224</v>
      </c>
      <c r="P22" s="7"/>
    </row>
    <row r="23" spans="1:16" x14ac:dyDescent="0.2">
      <c r="A23" s="16"/>
      <c r="B23" s="17" t="s">
        <v>1666</v>
      </c>
      <c r="C23" s="16" t="s">
        <v>1516</v>
      </c>
      <c r="D23" s="35">
        <v>100451871</v>
      </c>
      <c r="E23" s="17" t="s">
        <v>77</v>
      </c>
      <c r="F23" s="16" t="s">
        <v>78</v>
      </c>
      <c r="G23" s="18">
        <v>6.48</v>
      </c>
      <c r="H23" s="16" t="s">
        <v>79</v>
      </c>
      <c r="I23" s="18">
        <v>1.5</v>
      </c>
      <c r="J23" s="18">
        <v>1.54</v>
      </c>
      <c r="K23" s="18">
        <v>1100000</v>
      </c>
      <c r="L23" s="18">
        <v>100.25</v>
      </c>
      <c r="M23" s="18">
        <v>1102.75</v>
      </c>
      <c r="N23" s="18">
        <v>5.822770542071126</v>
      </c>
      <c r="O23" s="18">
        <v>0.48032166459126185</v>
      </c>
      <c r="P23" s="16"/>
    </row>
    <row r="24" spans="1:16" x14ac:dyDescent="0.2">
      <c r="A24" s="16"/>
      <c r="B24" s="17" t="s">
        <v>1668</v>
      </c>
      <c r="C24" s="16" t="s">
        <v>1516</v>
      </c>
      <c r="D24" s="35">
        <v>100050905</v>
      </c>
      <c r="E24" s="17" t="s">
        <v>179</v>
      </c>
      <c r="F24" s="16" t="s">
        <v>78</v>
      </c>
      <c r="G24" s="18">
        <v>5.6</v>
      </c>
      <c r="H24" s="16" t="s">
        <v>79</v>
      </c>
      <c r="I24" s="18">
        <v>5.74</v>
      </c>
      <c r="J24" s="18">
        <v>1.1599999999999999</v>
      </c>
      <c r="K24" s="18">
        <v>88219.16</v>
      </c>
      <c r="L24" s="18">
        <v>152.62</v>
      </c>
      <c r="M24" s="18">
        <v>134.63999999999999</v>
      </c>
      <c r="N24" s="18">
        <v>0.71092978987481881</v>
      </c>
      <c r="O24" s="18">
        <v>5.8644759846354561E-2</v>
      </c>
      <c r="P24" s="16"/>
    </row>
    <row r="25" spans="1:16" x14ac:dyDescent="0.2">
      <c r="A25" s="16"/>
      <c r="B25" s="17" t="s">
        <v>1668</v>
      </c>
      <c r="C25" s="16" t="s">
        <v>1516</v>
      </c>
      <c r="D25" s="35">
        <v>100050582</v>
      </c>
      <c r="E25" s="17" t="s">
        <v>435</v>
      </c>
      <c r="F25" s="16" t="s">
        <v>227</v>
      </c>
      <c r="G25" s="18">
        <v>5.6</v>
      </c>
      <c r="H25" s="16" t="s">
        <v>79</v>
      </c>
      <c r="I25" s="18">
        <v>7</v>
      </c>
      <c r="J25" s="18">
        <v>1.1599999999999999</v>
      </c>
      <c r="K25" s="18">
        <v>199039.15</v>
      </c>
      <c r="L25" s="18">
        <v>149.18</v>
      </c>
      <c r="M25" s="18">
        <v>296.93</v>
      </c>
      <c r="N25" s="18">
        <v>1.5678578617612147</v>
      </c>
      <c r="O25" s="18">
        <v>0.12933295113768611</v>
      </c>
      <c r="P25" s="16"/>
    </row>
    <row r="26" spans="1:16" x14ac:dyDescent="0.2">
      <c r="A26" s="16"/>
      <c r="B26" s="17" t="s">
        <v>1668</v>
      </c>
      <c r="C26" s="16" t="s">
        <v>1516</v>
      </c>
      <c r="D26" s="35">
        <v>100050335</v>
      </c>
      <c r="E26" s="17" t="s">
        <v>435</v>
      </c>
      <c r="F26" s="16" t="s">
        <v>227</v>
      </c>
      <c r="G26" s="18">
        <v>5.6</v>
      </c>
      <c r="H26" s="16" t="s">
        <v>79</v>
      </c>
      <c r="I26" s="18">
        <v>7.33</v>
      </c>
      <c r="J26" s="18">
        <v>1.1599999999999999</v>
      </c>
      <c r="K26" s="18">
        <v>225904.41</v>
      </c>
      <c r="L26" s="18">
        <v>149.63</v>
      </c>
      <c r="M26" s="18">
        <v>338.02</v>
      </c>
      <c r="N26" s="18">
        <v>1.7848223973075328</v>
      </c>
      <c r="O26" s="18">
        <v>0.14723040495591774</v>
      </c>
      <c r="P26" s="16"/>
    </row>
    <row r="27" spans="1:16" x14ac:dyDescent="0.2">
      <c r="A27" s="16"/>
      <c r="B27" s="17" t="s">
        <v>1668</v>
      </c>
      <c r="C27" s="16" t="s">
        <v>1516</v>
      </c>
      <c r="D27" s="35">
        <v>100049865</v>
      </c>
      <c r="E27" s="17" t="s">
        <v>435</v>
      </c>
      <c r="F27" s="16" t="s">
        <v>227</v>
      </c>
      <c r="G27" s="18">
        <v>5.6</v>
      </c>
      <c r="H27" s="16" t="s">
        <v>79</v>
      </c>
      <c r="I27" s="18">
        <v>6.5</v>
      </c>
      <c r="J27" s="18">
        <v>1.1599999999999999</v>
      </c>
      <c r="K27" s="18">
        <v>234590.28</v>
      </c>
      <c r="L27" s="18">
        <v>149.91</v>
      </c>
      <c r="M27" s="18">
        <v>351.67</v>
      </c>
      <c r="N27" s="18">
        <v>1.8568974985537545</v>
      </c>
      <c r="O27" s="18">
        <v>0.15317589642875454</v>
      </c>
      <c r="P27" s="16"/>
    </row>
    <row r="28" spans="1:16" x14ac:dyDescent="0.2">
      <c r="A28" s="16"/>
      <c r="B28" s="17" t="s">
        <v>1668</v>
      </c>
      <c r="C28" s="16" t="s">
        <v>1516</v>
      </c>
      <c r="D28" s="35">
        <v>100050665</v>
      </c>
      <c r="E28" s="17" t="s">
        <v>179</v>
      </c>
      <c r="F28" s="16" t="s">
        <v>78</v>
      </c>
      <c r="G28" s="18">
        <v>5.6</v>
      </c>
      <c r="H28" s="16" t="s">
        <v>79</v>
      </c>
      <c r="I28" s="18">
        <v>6.5</v>
      </c>
      <c r="J28" s="18">
        <v>1.1599999999999999</v>
      </c>
      <c r="K28" s="18">
        <v>206353.82</v>
      </c>
      <c r="L28" s="18">
        <v>149.91</v>
      </c>
      <c r="M28" s="18">
        <v>309.33999999999997</v>
      </c>
      <c r="N28" s="18">
        <v>1.6333854812825046</v>
      </c>
      <c r="O28" s="18">
        <v>0.13473833935584756</v>
      </c>
      <c r="P28" s="16"/>
    </row>
    <row r="29" spans="1:16" x14ac:dyDescent="0.2">
      <c r="A29" s="16"/>
      <c r="B29" s="17" t="s">
        <v>1668</v>
      </c>
      <c r="C29" s="16" t="s">
        <v>1516</v>
      </c>
      <c r="D29" s="35">
        <v>100050822</v>
      </c>
      <c r="E29" s="17" t="s">
        <v>179</v>
      </c>
      <c r="F29" s="16" t="s">
        <v>78</v>
      </c>
      <c r="G29" s="18">
        <v>5.6</v>
      </c>
      <c r="H29" s="16" t="s">
        <v>79</v>
      </c>
      <c r="I29" s="18">
        <v>6.5</v>
      </c>
      <c r="J29" s="18">
        <v>1.1599999999999999</v>
      </c>
      <c r="K29" s="18">
        <v>146379.76</v>
      </c>
      <c r="L29" s="18">
        <v>151.56</v>
      </c>
      <c r="M29" s="18">
        <v>221.85</v>
      </c>
      <c r="N29" s="18">
        <v>1.1714184037710083</v>
      </c>
      <c r="O29" s="18">
        <v>9.6630570201379662E-2</v>
      </c>
      <c r="P29" s="16"/>
    </row>
    <row r="30" spans="1:16" x14ac:dyDescent="0.2">
      <c r="A30" s="16"/>
      <c r="B30" s="17" t="s">
        <v>1668</v>
      </c>
      <c r="C30" s="16" t="s">
        <v>1516</v>
      </c>
      <c r="D30" s="35">
        <v>100049527</v>
      </c>
      <c r="E30" s="17" t="s">
        <v>435</v>
      </c>
      <c r="F30" s="16" t="s">
        <v>227</v>
      </c>
      <c r="G30" s="18">
        <v>5.6</v>
      </c>
      <c r="H30" s="16" t="s">
        <v>79</v>
      </c>
      <c r="I30" s="18">
        <v>7.07</v>
      </c>
      <c r="J30" s="18">
        <v>1.1599999999999999</v>
      </c>
      <c r="K30" s="18">
        <v>188559.45</v>
      </c>
      <c r="L30" s="18">
        <v>152.30000000000001</v>
      </c>
      <c r="M30" s="18">
        <v>287.18</v>
      </c>
      <c r="N30" s="18">
        <v>1.5163756465853422</v>
      </c>
      <c r="O30" s="18">
        <v>0.12508617151423129</v>
      </c>
      <c r="P30" s="16"/>
    </row>
    <row r="31" spans="1:16" x14ac:dyDescent="0.2">
      <c r="A31" s="16"/>
      <c r="B31" s="17" t="s">
        <v>1668</v>
      </c>
      <c r="C31" s="16" t="s">
        <v>1516</v>
      </c>
      <c r="D31" s="35">
        <v>100051168</v>
      </c>
      <c r="E31" s="17" t="s">
        <v>179</v>
      </c>
      <c r="F31" s="16" t="s">
        <v>78</v>
      </c>
      <c r="G31" s="18">
        <v>5.6</v>
      </c>
      <c r="H31" s="16" t="s">
        <v>79</v>
      </c>
      <c r="I31" s="18">
        <v>5.82</v>
      </c>
      <c r="J31" s="18">
        <v>1.1599999999999999</v>
      </c>
      <c r="K31" s="18">
        <v>88708.25</v>
      </c>
      <c r="L31" s="18">
        <v>153.09</v>
      </c>
      <c r="M31" s="18">
        <v>135.80000000000001</v>
      </c>
      <c r="N31" s="18">
        <v>0.71705485342394826</v>
      </c>
      <c r="O31" s="18">
        <v>5.9150017729760467E-2</v>
      </c>
      <c r="P31" s="16"/>
    </row>
    <row r="32" spans="1:16" x14ac:dyDescent="0.2">
      <c r="A32" s="16"/>
      <c r="B32" s="17" t="s">
        <v>1668</v>
      </c>
      <c r="C32" s="16" t="s">
        <v>1516</v>
      </c>
      <c r="D32" s="35">
        <v>100049295</v>
      </c>
      <c r="E32" s="17" t="s">
        <v>435</v>
      </c>
      <c r="F32" s="16" t="s">
        <v>227</v>
      </c>
      <c r="G32" s="18">
        <v>5.6</v>
      </c>
      <c r="H32" s="16" t="s">
        <v>79</v>
      </c>
      <c r="I32" s="18">
        <v>5.98</v>
      </c>
      <c r="J32" s="18">
        <v>1.1599999999999999</v>
      </c>
      <c r="K32" s="18">
        <v>242320.68</v>
      </c>
      <c r="L32" s="18">
        <v>156.86000000000001</v>
      </c>
      <c r="M32" s="18">
        <v>380.1</v>
      </c>
      <c r="N32" s="18">
        <v>2.0070143577794015</v>
      </c>
      <c r="O32" s="18">
        <v>0.16555907024360791</v>
      </c>
      <c r="P32" s="16"/>
    </row>
    <row r="33" spans="1:16" x14ac:dyDescent="0.2">
      <c r="A33" s="16"/>
      <c r="B33" s="17" t="s">
        <v>1668</v>
      </c>
      <c r="C33" s="16" t="s">
        <v>1516</v>
      </c>
      <c r="D33" s="35">
        <v>100048537</v>
      </c>
      <c r="E33" s="17" t="s">
        <v>435</v>
      </c>
      <c r="F33" s="16" t="s">
        <v>227</v>
      </c>
      <c r="G33" s="18">
        <v>5.6</v>
      </c>
      <c r="H33" s="16" t="s">
        <v>79</v>
      </c>
      <c r="I33" s="18">
        <v>6.15</v>
      </c>
      <c r="J33" s="18">
        <v>1.1599999999999999</v>
      </c>
      <c r="K33" s="18">
        <v>492075.69</v>
      </c>
      <c r="L33" s="18">
        <v>159.16999999999999</v>
      </c>
      <c r="M33" s="18">
        <v>783.24</v>
      </c>
      <c r="N33" s="18">
        <v>4.1356851501897882</v>
      </c>
      <c r="O33" s="18">
        <v>0.34115360741279521</v>
      </c>
      <c r="P33" s="16"/>
    </row>
    <row r="34" spans="1:16" x14ac:dyDescent="0.2">
      <c r="A34" s="16"/>
      <c r="B34" s="17" t="s">
        <v>1668</v>
      </c>
      <c r="C34" s="16" t="s">
        <v>1516</v>
      </c>
      <c r="D34" s="35">
        <v>100048792</v>
      </c>
      <c r="E34" s="17" t="s">
        <v>435</v>
      </c>
      <c r="F34" s="16" t="s">
        <v>227</v>
      </c>
      <c r="G34" s="18">
        <v>5.6</v>
      </c>
      <c r="H34" s="16" t="s">
        <v>79</v>
      </c>
      <c r="I34" s="18">
        <v>5.58</v>
      </c>
      <c r="J34" s="18">
        <v>1.1599999999999999</v>
      </c>
      <c r="K34" s="18">
        <v>326828.33</v>
      </c>
      <c r="L34" s="18">
        <v>159.63999999999999</v>
      </c>
      <c r="M34" s="18">
        <v>521.75</v>
      </c>
      <c r="N34" s="18">
        <v>2.7549585403088734</v>
      </c>
      <c r="O34" s="18">
        <v>0.22725715574744126</v>
      </c>
      <c r="P34" s="16"/>
    </row>
    <row r="35" spans="1:16" x14ac:dyDescent="0.2">
      <c r="A35" s="16"/>
      <c r="B35" s="17" t="s">
        <v>1668</v>
      </c>
      <c r="C35" s="16" t="s">
        <v>1516</v>
      </c>
      <c r="D35" s="35">
        <v>100048206</v>
      </c>
      <c r="E35" s="17" t="s">
        <v>435</v>
      </c>
      <c r="F35" s="16" t="s">
        <v>227</v>
      </c>
      <c r="G35" s="18">
        <v>5.6</v>
      </c>
      <c r="H35" s="16" t="s">
        <v>79</v>
      </c>
      <c r="I35" s="18">
        <v>5.97</v>
      </c>
      <c r="J35" s="18">
        <v>1.1599999999999999</v>
      </c>
      <c r="K35" s="18">
        <v>37967.99</v>
      </c>
      <c r="L35" s="18">
        <v>160.74</v>
      </c>
      <c r="M35" s="18">
        <v>61.03</v>
      </c>
      <c r="N35" s="18">
        <v>0.32225226586497469</v>
      </c>
      <c r="O35" s="18">
        <v>2.6582662607122838E-2</v>
      </c>
      <c r="P35" s="16"/>
    </row>
    <row r="36" spans="1:16" x14ac:dyDescent="0.2">
      <c r="A36" s="16"/>
      <c r="B36" s="17" t="s">
        <v>1668</v>
      </c>
      <c r="C36" s="16" t="s">
        <v>1516</v>
      </c>
      <c r="D36" s="35">
        <v>100046978</v>
      </c>
      <c r="E36" s="17" t="s">
        <v>435</v>
      </c>
      <c r="F36" s="16" t="s">
        <v>227</v>
      </c>
      <c r="G36" s="18">
        <v>5.6</v>
      </c>
      <c r="H36" s="16" t="s">
        <v>79</v>
      </c>
      <c r="I36" s="18">
        <v>6.52</v>
      </c>
      <c r="J36" s="18">
        <v>1.1599999999999999</v>
      </c>
      <c r="K36" s="18">
        <v>134533.65</v>
      </c>
      <c r="L36" s="18">
        <v>161.88999999999999</v>
      </c>
      <c r="M36" s="18">
        <v>217.8</v>
      </c>
      <c r="N36" s="18">
        <v>1.1500334836210304</v>
      </c>
      <c r="O36" s="18">
        <v>9.4866523280867671E-2</v>
      </c>
      <c r="P36" s="16"/>
    </row>
    <row r="37" spans="1:16" x14ac:dyDescent="0.2">
      <c r="A37" s="16"/>
      <c r="B37" s="17" t="s">
        <v>1668</v>
      </c>
      <c r="C37" s="16" t="s">
        <v>1516</v>
      </c>
      <c r="D37" s="35">
        <v>100047398</v>
      </c>
      <c r="E37" s="17" t="s">
        <v>435</v>
      </c>
      <c r="F37" s="16" t="s">
        <v>227</v>
      </c>
      <c r="G37" s="18">
        <v>5.6</v>
      </c>
      <c r="H37" s="16" t="s">
        <v>79</v>
      </c>
      <c r="I37" s="18">
        <v>7.18</v>
      </c>
      <c r="J37" s="18">
        <v>1.1599999999999999</v>
      </c>
      <c r="K37" s="18">
        <v>156999.4</v>
      </c>
      <c r="L37" s="18">
        <v>161.88999999999999</v>
      </c>
      <c r="M37" s="18">
        <v>254.17</v>
      </c>
      <c r="N37" s="18">
        <v>1.3420753467950288</v>
      </c>
      <c r="O37" s="18">
        <v>0.11070810019420631</v>
      </c>
      <c r="P37" s="16"/>
    </row>
    <row r="38" spans="1:16" x14ac:dyDescent="0.2">
      <c r="A38" s="16"/>
      <c r="B38" s="17" t="s">
        <v>1668</v>
      </c>
      <c r="C38" s="16" t="s">
        <v>1516</v>
      </c>
      <c r="D38" s="35">
        <v>100047547</v>
      </c>
      <c r="E38" s="17" t="s">
        <v>435</v>
      </c>
      <c r="F38" s="16" t="s">
        <v>227</v>
      </c>
      <c r="G38" s="18">
        <v>5.6</v>
      </c>
      <c r="H38" s="16" t="s">
        <v>79</v>
      </c>
      <c r="I38" s="18">
        <v>7.18</v>
      </c>
      <c r="J38" s="18">
        <v>1.1599999999999999</v>
      </c>
      <c r="K38" s="18">
        <v>159167.01</v>
      </c>
      <c r="L38" s="18">
        <v>161.88999999999999</v>
      </c>
      <c r="M38" s="18">
        <v>257.67</v>
      </c>
      <c r="N38" s="18">
        <v>1.3605561419863679</v>
      </c>
      <c r="O38" s="18">
        <v>0.1122325851872414</v>
      </c>
      <c r="P38" s="16"/>
    </row>
    <row r="39" spans="1:16" x14ac:dyDescent="0.2">
      <c r="A39" s="16"/>
      <c r="B39" s="17" t="s">
        <v>1668</v>
      </c>
      <c r="C39" s="16" t="s">
        <v>1516</v>
      </c>
      <c r="D39" s="35">
        <v>100046481</v>
      </c>
      <c r="E39" s="17" t="s">
        <v>435</v>
      </c>
      <c r="F39" s="16" t="s">
        <v>227</v>
      </c>
      <c r="G39" s="18">
        <v>5.6</v>
      </c>
      <c r="H39" s="16" t="s">
        <v>79</v>
      </c>
      <c r="I39" s="18">
        <v>6.52</v>
      </c>
      <c r="J39" s="18">
        <v>1.1599999999999999</v>
      </c>
      <c r="K39" s="18">
        <v>10434.66</v>
      </c>
      <c r="L39" s="18">
        <v>162.05000000000001</v>
      </c>
      <c r="M39" s="18">
        <v>16.91</v>
      </c>
      <c r="N39" s="18">
        <v>8.9288641910154384E-2</v>
      </c>
      <c r="O39" s="18">
        <v>7.3654403520636933E-3</v>
      </c>
      <c r="P39" s="16"/>
    </row>
    <row r="40" spans="1:16" x14ac:dyDescent="0.2">
      <c r="A40" s="16"/>
      <c r="B40" s="17" t="s">
        <v>1668</v>
      </c>
      <c r="C40" s="16" t="s">
        <v>1516</v>
      </c>
      <c r="D40" s="35">
        <v>100049949</v>
      </c>
      <c r="E40" s="17" t="s">
        <v>435</v>
      </c>
      <c r="F40" s="16" t="s">
        <v>227</v>
      </c>
      <c r="G40" s="18">
        <v>5.76</v>
      </c>
      <c r="H40" s="16" t="s">
        <v>79</v>
      </c>
      <c r="I40" s="18">
        <v>6.4</v>
      </c>
      <c r="J40" s="18">
        <v>1</v>
      </c>
      <c r="K40" s="18">
        <v>19260.03</v>
      </c>
      <c r="L40" s="18">
        <v>162.15</v>
      </c>
      <c r="M40" s="18">
        <v>31.23</v>
      </c>
      <c r="N40" s="18">
        <v>0.16490149537871798</v>
      </c>
      <c r="O40" s="18">
        <v>1.3602761809281438E-2</v>
      </c>
      <c r="P40" s="16"/>
    </row>
    <row r="41" spans="1:16" x14ac:dyDescent="0.2">
      <c r="A41" s="16"/>
      <c r="B41" s="17" t="s">
        <v>1668</v>
      </c>
      <c r="C41" s="16" t="s">
        <v>1516</v>
      </c>
      <c r="D41" s="35">
        <v>100048040</v>
      </c>
      <c r="E41" s="17" t="s">
        <v>435</v>
      </c>
      <c r="F41" s="16" t="s">
        <v>227</v>
      </c>
      <c r="G41" s="18">
        <v>5.6</v>
      </c>
      <c r="H41" s="16" t="s">
        <v>79</v>
      </c>
      <c r="I41" s="18">
        <v>6.65</v>
      </c>
      <c r="J41" s="18">
        <v>1.1599999999999999</v>
      </c>
      <c r="K41" s="18">
        <v>149494.20000000001</v>
      </c>
      <c r="L41" s="18">
        <v>163.16999999999999</v>
      </c>
      <c r="M41" s="18">
        <v>243.93</v>
      </c>
      <c r="N41" s="18">
        <v>1.288005820292369</v>
      </c>
      <c r="O41" s="18">
        <v>0.10624789267172657</v>
      </c>
      <c r="P41" s="16"/>
    </row>
    <row r="42" spans="1:16" x14ac:dyDescent="0.2">
      <c r="A42" s="16"/>
      <c r="B42" s="17" t="s">
        <v>1668</v>
      </c>
      <c r="C42" s="16" t="s">
        <v>1516</v>
      </c>
      <c r="D42" s="35">
        <v>100046895</v>
      </c>
      <c r="E42" s="17" t="s">
        <v>435</v>
      </c>
      <c r="F42" s="16" t="s">
        <v>227</v>
      </c>
      <c r="G42" s="18">
        <v>5.6</v>
      </c>
      <c r="H42" s="16" t="s">
        <v>79</v>
      </c>
      <c r="I42" s="18">
        <v>6.63</v>
      </c>
      <c r="J42" s="18">
        <v>1.1599999999999999</v>
      </c>
      <c r="K42" s="18">
        <v>117395.95</v>
      </c>
      <c r="L42" s="18">
        <v>163.58000000000001</v>
      </c>
      <c r="M42" s="18">
        <v>192.04</v>
      </c>
      <c r="N42" s="18">
        <v>1.0140148310127761</v>
      </c>
      <c r="O42" s="18">
        <v>8.3646313732129607E-2</v>
      </c>
      <c r="P42" s="16"/>
    </row>
    <row r="43" spans="1:16" x14ac:dyDescent="0.2">
      <c r="A43" s="16"/>
      <c r="B43" s="17" t="s">
        <v>1668</v>
      </c>
      <c r="C43" s="16" t="s">
        <v>1516</v>
      </c>
      <c r="D43" s="35">
        <v>100049600</v>
      </c>
      <c r="E43" s="17" t="s">
        <v>435</v>
      </c>
      <c r="F43" s="16" t="s">
        <v>227</v>
      </c>
      <c r="G43" s="18">
        <v>5.76</v>
      </c>
      <c r="H43" s="16" t="s">
        <v>79</v>
      </c>
      <c r="I43" s="18">
        <v>6.4</v>
      </c>
      <c r="J43" s="18">
        <v>1</v>
      </c>
      <c r="K43" s="18">
        <v>25561.43</v>
      </c>
      <c r="L43" s="18">
        <v>164.74</v>
      </c>
      <c r="M43" s="18">
        <v>42.11</v>
      </c>
      <c r="N43" s="18">
        <v>0.22235036728779425</v>
      </c>
      <c r="O43" s="18">
        <v>1.8341732301916151E-2</v>
      </c>
      <c r="P43" s="16"/>
    </row>
    <row r="44" spans="1:16" x14ac:dyDescent="0.2">
      <c r="A44" s="16"/>
      <c r="B44" s="17" t="s">
        <v>1668</v>
      </c>
      <c r="C44" s="16" t="s">
        <v>1516</v>
      </c>
      <c r="D44" s="35">
        <v>100049378</v>
      </c>
      <c r="E44" s="17" t="s">
        <v>435</v>
      </c>
      <c r="F44" s="16" t="s">
        <v>227</v>
      </c>
      <c r="G44" s="18">
        <v>5.76</v>
      </c>
      <c r="H44" s="16" t="s">
        <v>79</v>
      </c>
      <c r="I44" s="18">
        <v>6.4</v>
      </c>
      <c r="J44" s="18">
        <v>1</v>
      </c>
      <c r="K44" s="18">
        <v>33524.78</v>
      </c>
      <c r="L44" s="18">
        <v>169.68</v>
      </c>
      <c r="M44" s="18">
        <v>56.88</v>
      </c>
      <c r="N44" s="18">
        <v>0.3003393229952443</v>
      </c>
      <c r="O44" s="18">
        <v>2.4775058972524123E-2</v>
      </c>
      <c r="P44" s="16"/>
    </row>
    <row r="45" spans="1:16" x14ac:dyDescent="0.2">
      <c r="A45" s="16"/>
      <c r="B45" s="17" t="s">
        <v>1668</v>
      </c>
      <c r="C45" s="16" t="s">
        <v>1516</v>
      </c>
      <c r="D45" s="35">
        <v>100046143</v>
      </c>
      <c r="E45" s="17" t="s">
        <v>435</v>
      </c>
      <c r="F45" s="16" t="s">
        <v>227</v>
      </c>
      <c r="G45" s="18">
        <v>5.6</v>
      </c>
      <c r="H45" s="16" t="s">
        <v>79</v>
      </c>
      <c r="I45" s="18">
        <v>6.52</v>
      </c>
      <c r="J45" s="18">
        <v>1.1599999999999999</v>
      </c>
      <c r="K45" s="18">
        <v>271161.24</v>
      </c>
      <c r="L45" s="18">
        <v>162.81</v>
      </c>
      <c r="M45" s="18">
        <v>441.48</v>
      </c>
      <c r="N45" s="18">
        <v>2.33111470316351</v>
      </c>
      <c r="O45" s="18">
        <v>0.19229418135003423</v>
      </c>
      <c r="P45" s="16"/>
    </row>
    <row r="46" spans="1:16" x14ac:dyDescent="0.2">
      <c r="A46" s="16"/>
      <c r="B46" s="17" t="s">
        <v>1668</v>
      </c>
      <c r="C46" s="16" t="s">
        <v>1516</v>
      </c>
      <c r="D46" s="35">
        <v>100048875</v>
      </c>
      <c r="E46" s="17" t="s">
        <v>435</v>
      </c>
      <c r="F46" s="16" t="s">
        <v>227</v>
      </c>
      <c r="G46" s="18">
        <v>5.76</v>
      </c>
      <c r="H46" s="16" t="s">
        <v>79</v>
      </c>
      <c r="I46" s="18">
        <v>6.4</v>
      </c>
      <c r="J46" s="18">
        <v>1</v>
      </c>
      <c r="K46" s="18">
        <v>45670.5</v>
      </c>
      <c r="L46" s="18">
        <v>172.68</v>
      </c>
      <c r="M46" s="18">
        <v>78.86</v>
      </c>
      <c r="N46" s="18">
        <v>0.41639871679685247</v>
      </c>
      <c r="O46" s="18">
        <v>3.4348824728784318E-2</v>
      </c>
      <c r="P46" s="16"/>
    </row>
    <row r="47" spans="1:16" x14ac:dyDescent="0.2">
      <c r="A47" s="16"/>
      <c r="B47" s="17" t="s">
        <v>1668</v>
      </c>
      <c r="C47" s="16" t="s">
        <v>1516</v>
      </c>
      <c r="D47" s="35">
        <v>100048388</v>
      </c>
      <c r="E47" s="17" t="s">
        <v>435</v>
      </c>
      <c r="F47" s="16" t="s">
        <v>227</v>
      </c>
      <c r="G47" s="18">
        <v>5.76</v>
      </c>
      <c r="H47" s="16" t="s">
        <v>79</v>
      </c>
      <c r="I47" s="18">
        <v>6.4</v>
      </c>
      <c r="J47" s="18">
        <v>1</v>
      </c>
      <c r="K47" s="18">
        <v>5270.33</v>
      </c>
      <c r="L47" s="18">
        <v>173.88</v>
      </c>
      <c r="M47" s="18">
        <v>9.16</v>
      </c>
      <c r="N47" s="18">
        <v>4.8366881129332594E-2</v>
      </c>
      <c r="O47" s="18">
        <v>3.989795010343195E-3</v>
      </c>
      <c r="P47" s="16"/>
    </row>
    <row r="48" spans="1:16" x14ac:dyDescent="0.2">
      <c r="A48" s="16"/>
      <c r="B48" s="17" t="s">
        <v>1668</v>
      </c>
      <c r="C48" s="16" t="s">
        <v>1516</v>
      </c>
      <c r="D48" s="35">
        <v>100047059</v>
      </c>
      <c r="E48" s="17" t="s">
        <v>435</v>
      </c>
      <c r="F48" s="16" t="s">
        <v>227</v>
      </c>
      <c r="G48" s="18">
        <v>5.76</v>
      </c>
      <c r="H48" s="16" t="s">
        <v>79</v>
      </c>
      <c r="I48" s="18">
        <v>6.4</v>
      </c>
      <c r="J48" s="18">
        <v>1</v>
      </c>
      <c r="K48" s="18">
        <v>18162.04</v>
      </c>
      <c r="L48" s="18">
        <v>175.13</v>
      </c>
      <c r="M48" s="18">
        <v>31.81</v>
      </c>
      <c r="N48" s="18">
        <v>0.16796402715328271</v>
      </c>
      <c r="O48" s="18">
        <v>1.3855390750984391E-2</v>
      </c>
      <c r="P48" s="16"/>
    </row>
    <row r="49" spans="1:16" x14ac:dyDescent="0.2">
      <c r="A49" s="16"/>
      <c r="B49" s="17" t="s">
        <v>1668</v>
      </c>
      <c r="C49" s="16" t="s">
        <v>1516</v>
      </c>
      <c r="D49" s="35">
        <v>100047216</v>
      </c>
      <c r="E49" s="17" t="s">
        <v>435</v>
      </c>
      <c r="F49" s="16" t="s">
        <v>227</v>
      </c>
      <c r="G49" s="18">
        <v>5.76</v>
      </c>
      <c r="H49" s="16" t="s">
        <v>79</v>
      </c>
      <c r="I49" s="18">
        <v>6.4</v>
      </c>
      <c r="J49" s="18">
        <v>1</v>
      </c>
      <c r="K49" s="18">
        <v>20961</v>
      </c>
      <c r="L49" s="18">
        <v>175.13</v>
      </c>
      <c r="M49" s="18">
        <v>36.71</v>
      </c>
      <c r="N49" s="18">
        <v>0.19383714042115716</v>
      </c>
      <c r="O49" s="18">
        <v>1.5989669741233482E-2</v>
      </c>
      <c r="P49" s="16"/>
    </row>
    <row r="50" spans="1:16" x14ac:dyDescent="0.2">
      <c r="A50" s="16"/>
      <c r="B50" s="17" t="s">
        <v>1668</v>
      </c>
      <c r="C50" s="16" t="s">
        <v>1516</v>
      </c>
      <c r="D50" s="35">
        <v>100047620</v>
      </c>
      <c r="E50" s="17" t="s">
        <v>435</v>
      </c>
      <c r="F50" s="16" t="s">
        <v>227</v>
      </c>
      <c r="G50" s="18">
        <v>5.76</v>
      </c>
      <c r="H50" s="16" t="s">
        <v>79</v>
      </c>
      <c r="I50" s="18">
        <v>6.4</v>
      </c>
      <c r="J50" s="18">
        <v>1</v>
      </c>
      <c r="K50" s="18">
        <v>21223.89</v>
      </c>
      <c r="L50" s="18">
        <v>175.13</v>
      </c>
      <c r="M50" s="18">
        <v>37.17</v>
      </c>
      <c r="N50" s="18">
        <v>0.19626604493201885</v>
      </c>
      <c r="O50" s="18">
        <v>1.6190030626032376E-2</v>
      </c>
      <c r="P50" s="16"/>
    </row>
    <row r="51" spans="1:16" x14ac:dyDescent="0.2">
      <c r="A51" s="16"/>
      <c r="B51" s="17" t="s">
        <v>1668</v>
      </c>
      <c r="C51" s="16" t="s">
        <v>1516</v>
      </c>
      <c r="D51" s="35">
        <v>100048610</v>
      </c>
      <c r="E51" s="17" t="s">
        <v>435</v>
      </c>
      <c r="F51" s="16" t="s">
        <v>227</v>
      </c>
      <c r="G51" s="18">
        <v>5.76</v>
      </c>
      <c r="H51" s="16" t="s">
        <v>79</v>
      </c>
      <c r="I51" s="18">
        <v>6.65</v>
      </c>
      <c r="J51" s="18">
        <v>1</v>
      </c>
      <c r="K51" s="18">
        <v>67920.91</v>
      </c>
      <c r="L51" s="18">
        <v>172.17</v>
      </c>
      <c r="M51" s="18">
        <v>116.94</v>
      </c>
      <c r="N51" s="18">
        <v>0.61746976847861934</v>
      </c>
      <c r="O51" s="18">
        <v>5.0935221453005816E-2</v>
      </c>
      <c r="P51" s="16"/>
    </row>
    <row r="52" spans="1:16" x14ac:dyDescent="0.2">
      <c r="A52" s="16"/>
      <c r="B52" s="17" t="s">
        <v>1668</v>
      </c>
      <c r="C52" s="16" t="s">
        <v>1516</v>
      </c>
      <c r="D52" s="35">
        <v>100046713</v>
      </c>
      <c r="E52" s="17" t="s">
        <v>435</v>
      </c>
      <c r="F52" s="16" t="s">
        <v>227</v>
      </c>
      <c r="G52" s="18">
        <v>5.76</v>
      </c>
      <c r="H52" s="16" t="s">
        <v>79</v>
      </c>
      <c r="I52" s="18">
        <v>6.4</v>
      </c>
      <c r="J52" s="18">
        <v>1</v>
      </c>
      <c r="K52" s="18">
        <v>15956.76</v>
      </c>
      <c r="L52" s="18">
        <v>176.96</v>
      </c>
      <c r="M52" s="18">
        <v>28.24</v>
      </c>
      <c r="N52" s="18">
        <v>0.14911361605811707</v>
      </c>
      <c r="O52" s="18">
        <v>1.2300416058088626E-2</v>
      </c>
      <c r="P52" s="16"/>
    </row>
    <row r="53" spans="1:16" x14ac:dyDescent="0.2">
      <c r="A53" s="16"/>
      <c r="B53" s="17" t="s">
        <v>1668</v>
      </c>
      <c r="C53" s="16" t="s">
        <v>1516</v>
      </c>
      <c r="D53" s="35">
        <v>100046556</v>
      </c>
      <c r="E53" s="17" t="s">
        <v>435</v>
      </c>
      <c r="F53" s="16" t="s">
        <v>227</v>
      </c>
      <c r="G53" s="18">
        <v>5.76</v>
      </c>
      <c r="H53" s="16" t="s">
        <v>79</v>
      </c>
      <c r="I53" s="18">
        <v>6.4</v>
      </c>
      <c r="J53" s="18">
        <v>1</v>
      </c>
      <c r="K53" s="18">
        <v>1420.51</v>
      </c>
      <c r="L53" s="18">
        <v>175.29</v>
      </c>
      <c r="M53" s="18">
        <v>2.4900000000000002</v>
      </c>
      <c r="N53" s="18">
        <v>1.3147765721838227E-2</v>
      </c>
      <c r="O53" s="18">
        <v>1.084562180759231E-3</v>
      </c>
      <c r="P53" s="16"/>
    </row>
    <row r="54" spans="1:16" x14ac:dyDescent="0.2">
      <c r="A54" s="16"/>
      <c r="B54" s="17" t="s">
        <v>1668</v>
      </c>
      <c r="C54" s="16" t="s">
        <v>1516</v>
      </c>
      <c r="D54" s="35">
        <v>100046226</v>
      </c>
      <c r="E54" s="17" t="s">
        <v>435</v>
      </c>
      <c r="F54" s="16" t="s">
        <v>227</v>
      </c>
      <c r="G54" s="18">
        <v>5.76</v>
      </c>
      <c r="H54" s="16" t="s">
        <v>79</v>
      </c>
      <c r="I54" s="18">
        <v>6.4</v>
      </c>
      <c r="J54" s="18">
        <v>1</v>
      </c>
      <c r="K54" s="18">
        <v>36694.11</v>
      </c>
      <c r="L54" s="18">
        <v>176.12</v>
      </c>
      <c r="M54" s="18">
        <v>64.63</v>
      </c>
      <c r="N54" s="18">
        <v>0.34126108377606607</v>
      </c>
      <c r="O54" s="18">
        <v>2.8150704314244619E-2</v>
      </c>
      <c r="P54" s="16"/>
    </row>
    <row r="55" spans="1:16" x14ac:dyDescent="0.2">
      <c r="A55" s="16"/>
      <c r="B55" s="17" t="s">
        <v>1668</v>
      </c>
      <c r="C55" s="16" t="s">
        <v>1516</v>
      </c>
      <c r="D55" s="35">
        <v>100048123</v>
      </c>
      <c r="E55" s="17" t="s">
        <v>435</v>
      </c>
      <c r="F55" s="16" t="s">
        <v>227</v>
      </c>
      <c r="G55" s="18">
        <v>5.76</v>
      </c>
      <c r="H55" s="16" t="s">
        <v>79</v>
      </c>
      <c r="I55" s="18">
        <v>6.4</v>
      </c>
      <c r="J55" s="18">
        <v>1</v>
      </c>
      <c r="K55" s="18">
        <v>20354.64</v>
      </c>
      <c r="L55" s="18">
        <v>176.5</v>
      </c>
      <c r="M55" s="18">
        <v>35.93</v>
      </c>
      <c r="N55" s="18">
        <v>0.18971856320708733</v>
      </c>
      <c r="O55" s="18">
        <v>1.5649927371357095E-2</v>
      </c>
      <c r="P55" s="16"/>
    </row>
    <row r="56" spans="1:16" x14ac:dyDescent="0.2">
      <c r="A56" s="16"/>
      <c r="B56" s="17" t="s">
        <v>1667</v>
      </c>
      <c r="C56" s="16" t="s">
        <v>1516</v>
      </c>
      <c r="D56" s="35">
        <v>100283811</v>
      </c>
      <c r="E56" s="17" t="s">
        <v>435</v>
      </c>
      <c r="F56" s="16" t="s">
        <v>227</v>
      </c>
      <c r="G56" s="18">
        <v>3.82</v>
      </c>
      <c r="H56" s="16" t="s">
        <v>79</v>
      </c>
      <c r="I56" s="18">
        <v>4.5</v>
      </c>
      <c r="J56" s="18">
        <v>1.28</v>
      </c>
      <c r="K56" s="18">
        <v>2367860</v>
      </c>
      <c r="L56" s="18">
        <v>115.54</v>
      </c>
      <c r="M56" s="18">
        <v>2735.82</v>
      </c>
      <c r="N56" s="18">
        <v>14.445751171533919</v>
      </c>
      <c r="O56" s="18">
        <v>1.1916332953271964</v>
      </c>
      <c r="P56" s="16"/>
    </row>
    <row r="57" spans="1:16" x14ac:dyDescent="0.2">
      <c r="A57" s="16"/>
      <c r="B57" s="17" t="s">
        <v>1667</v>
      </c>
      <c r="C57" s="16" t="s">
        <v>1516</v>
      </c>
      <c r="D57" s="35">
        <v>100276153</v>
      </c>
      <c r="E57" s="17" t="s">
        <v>435</v>
      </c>
      <c r="F57" s="16" t="s">
        <v>227</v>
      </c>
      <c r="G57" s="18">
        <v>5.09</v>
      </c>
      <c r="H57" s="16" t="s">
        <v>79</v>
      </c>
      <c r="I57" s="18">
        <v>3.1</v>
      </c>
      <c r="J57" s="18">
        <v>2.85</v>
      </c>
      <c r="K57" s="18">
        <v>310505.92</v>
      </c>
      <c r="L57" s="18">
        <v>101.34</v>
      </c>
      <c r="M57" s="18">
        <v>314.67</v>
      </c>
      <c r="N57" s="18">
        <v>1.6615290922453154</v>
      </c>
      <c r="O57" s="18">
        <v>0.13705991221666958</v>
      </c>
      <c r="P57" s="16"/>
    </row>
    <row r="58" spans="1:16" x14ac:dyDescent="0.2">
      <c r="A58" s="16"/>
      <c r="B58" s="17" t="s">
        <v>1669</v>
      </c>
      <c r="C58" s="16" t="s">
        <v>1516</v>
      </c>
      <c r="D58" s="35">
        <v>60330925</v>
      </c>
      <c r="E58" s="17" t="s">
        <v>179</v>
      </c>
      <c r="F58" s="16" t="s">
        <v>78</v>
      </c>
      <c r="G58" s="18">
        <v>1.8</v>
      </c>
      <c r="H58" s="16" t="s">
        <v>44</v>
      </c>
      <c r="I58" s="18">
        <v>3.52</v>
      </c>
      <c r="J58" s="18">
        <v>2.54</v>
      </c>
      <c r="K58" s="18">
        <v>86351.03</v>
      </c>
      <c r="L58" s="18">
        <v>103.69</v>
      </c>
      <c r="M58" s="18">
        <v>344.36</v>
      </c>
      <c r="N58" s="18">
        <v>1.8182990377398442</v>
      </c>
      <c r="O58" s="18">
        <v>0.14999190062901557</v>
      </c>
      <c r="P58" s="16"/>
    </row>
    <row r="59" spans="1:16" x14ac:dyDescent="0.2">
      <c r="A59" s="16"/>
      <c r="B59" s="17" t="s">
        <v>1671</v>
      </c>
      <c r="C59" s="16" t="s">
        <v>1516</v>
      </c>
      <c r="D59" s="35">
        <v>100210632</v>
      </c>
      <c r="E59" s="17" t="s">
        <v>195</v>
      </c>
      <c r="F59" s="16" t="s">
        <v>78</v>
      </c>
      <c r="G59" s="18">
        <v>3.83</v>
      </c>
      <c r="H59" s="16" t="s">
        <v>79</v>
      </c>
      <c r="I59" s="18">
        <v>3.88</v>
      </c>
      <c r="J59" s="18">
        <v>2.57</v>
      </c>
      <c r="K59" s="18">
        <v>400000</v>
      </c>
      <c r="L59" s="18">
        <v>105.21</v>
      </c>
      <c r="M59" s="18">
        <v>420.84</v>
      </c>
      <c r="N59" s="18">
        <v>2.2221308138065861</v>
      </c>
      <c r="O59" s="18">
        <v>0.18330407556253603</v>
      </c>
      <c r="P59" s="16"/>
    </row>
    <row r="60" spans="1:16" x14ac:dyDescent="0.2">
      <c r="A60" s="16"/>
      <c r="B60" s="17" t="s">
        <v>1670</v>
      </c>
      <c r="C60" s="16" t="s">
        <v>1516</v>
      </c>
      <c r="D60" s="35">
        <v>100061225</v>
      </c>
      <c r="E60" s="17" t="s">
        <v>226</v>
      </c>
      <c r="F60" s="16" t="s">
        <v>227</v>
      </c>
      <c r="G60" s="18">
        <v>5.87</v>
      </c>
      <c r="H60" s="16" t="s">
        <v>79</v>
      </c>
      <c r="I60" s="18">
        <v>4.7</v>
      </c>
      <c r="J60" s="18">
        <v>1.1299999999999999</v>
      </c>
      <c r="K60" s="18">
        <v>679505.66</v>
      </c>
      <c r="L60" s="18">
        <v>145.4</v>
      </c>
      <c r="M60" s="18">
        <v>988</v>
      </c>
      <c r="N60" s="18">
        <v>5.2168644711550876</v>
      </c>
      <c r="O60" s="18">
        <v>0.43034033517675507</v>
      </c>
      <c r="P60" s="16"/>
    </row>
    <row r="61" spans="1:16" x14ac:dyDescent="0.2">
      <c r="A61" s="16"/>
      <c r="B61" s="17" t="s">
        <v>1670</v>
      </c>
      <c r="C61" s="16" t="s">
        <v>1516</v>
      </c>
      <c r="D61" s="35">
        <v>100270529</v>
      </c>
      <c r="E61" s="17" t="s">
        <v>226</v>
      </c>
      <c r="F61" s="16" t="s">
        <v>227</v>
      </c>
      <c r="G61" s="18">
        <v>6.51</v>
      </c>
      <c r="H61" s="16" t="s">
        <v>79</v>
      </c>
      <c r="I61" s="18">
        <v>2.36</v>
      </c>
      <c r="J61" s="18">
        <v>1.72</v>
      </c>
      <c r="K61" s="18">
        <v>374151.45</v>
      </c>
      <c r="L61" s="18">
        <v>104.24</v>
      </c>
      <c r="M61" s="18">
        <v>390.01</v>
      </c>
      <c r="N61" s="18">
        <v>2.0593414093068785</v>
      </c>
      <c r="O61" s="18">
        <v>0.16987554060960147</v>
      </c>
      <c r="P61" s="16"/>
    </row>
    <row r="62" spans="1:16" x14ac:dyDescent="0.2">
      <c r="A62" s="16"/>
      <c r="B62" s="17" t="s">
        <v>1673</v>
      </c>
      <c r="C62" s="16" t="s">
        <v>1516</v>
      </c>
      <c r="D62" s="35">
        <v>100359801</v>
      </c>
      <c r="E62" s="17" t="s">
        <v>268</v>
      </c>
      <c r="F62" s="16" t="s">
        <v>78</v>
      </c>
      <c r="G62" s="18">
        <v>2.73</v>
      </c>
      <c r="H62" s="16" t="s">
        <v>79</v>
      </c>
      <c r="I62" s="18">
        <v>3.26</v>
      </c>
      <c r="J62" s="18">
        <v>3.41</v>
      </c>
      <c r="K62" s="18">
        <v>260000</v>
      </c>
      <c r="L62" s="18">
        <v>99.72</v>
      </c>
      <c r="M62" s="18">
        <v>259.27</v>
      </c>
      <c r="N62" s="18">
        <v>1.3690045055024085</v>
      </c>
      <c r="O62" s="18">
        <v>0.11292949261262884</v>
      </c>
      <c r="P62" s="16"/>
    </row>
    <row r="63" spans="1:16" x14ac:dyDescent="0.2">
      <c r="A63" s="16"/>
      <c r="B63" s="17" t="s">
        <v>1667</v>
      </c>
      <c r="C63" s="16" t="s">
        <v>1516</v>
      </c>
      <c r="D63" s="35">
        <v>100246610</v>
      </c>
      <c r="E63" s="17" t="s">
        <v>257</v>
      </c>
      <c r="F63" s="16" t="s">
        <v>227</v>
      </c>
      <c r="G63" s="18">
        <v>3.36</v>
      </c>
      <c r="H63" s="16" t="s">
        <v>79</v>
      </c>
      <c r="I63" s="18">
        <v>6</v>
      </c>
      <c r="J63" s="18">
        <v>4.62</v>
      </c>
      <c r="K63" s="18">
        <v>52108.17</v>
      </c>
      <c r="L63" s="18">
        <v>104.65</v>
      </c>
      <c r="M63" s="18">
        <v>54.53</v>
      </c>
      <c r="N63" s="18">
        <v>0.28793078908105962</v>
      </c>
      <c r="O63" s="18">
        <v>2.3751476191486293E-2</v>
      </c>
      <c r="P63" s="16"/>
    </row>
    <row r="64" spans="1:16" x14ac:dyDescent="0.2">
      <c r="A64" s="16"/>
      <c r="B64" s="17" t="s">
        <v>1672</v>
      </c>
      <c r="C64" s="16" t="s">
        <v>1516</v>
      </c>
      <c r="D64" s="35">
        <v>100265263</v>
      </c>
      <c r="E64" s="17" t="s">
        <v>268</v>
      </c>
      <c r="F64" s="16" t="s">
        <v>548</v>
      </c>
      <c r="G64" s="18">
        <v>4.25</v>
      </c>
      <c r="H64" s="16" t="s">
        <v>79</v>
      </c>
      <c r="I64" s="18">
        <v>2.34</v>
      </c>
      <c r="J64" s="18">
        <v>1.74</v>
      </c>
      <c r="K64" s="18">
        <v>138216</v>
      </c>
      <c r="L64" s="18">
        <v>102.63</v>
      </c>
      <c r="M64" s="18">
        <v>141.85</v>
      </c>
      <c r="N64" s="18">
        <v>0.74900022796897692</v>
      </c>
      <c r="O64" s="18">
        <v>6.1785198932006791E-2</v>
      </c>
      <c r="P64" s="16"/>
    </row>
    <row r="65" spans="1:16" x14ac:dyDescent="0.2">
      <c r="A65" s="16"/>
      <c r="B65" s="17" t="s">
        <v>1672</v>
      </c>
      <c r="C65" s="16" t="s">
        <v>1516</v>
      </c>
      <c r="D65" s="35">
        <v>100265180</v>
      </c>
      <c r="E65" s="17" t="s">
        <v>268</v>
      </c>
      <c r="F65" s="16" t="s">
        <v>548</v>
      </c>
      <c r="G65" s="18">
        <v>4.16</v>
      </c>
      <c r="H65" s="16" t="s">
        <v>79</v>
      </c>
      <c r="I65" s="18">
        <v>3.52</v>
      </c>
      <c r="J65" s="18">
        <v>2.59</v>
      </c>
      <c r="K65" s="18">
        <v>138216</v>
      </c>
      <c r="L65" s="18">
        <v>103.53</v>
      </c>
      <c r="M65" s="18">
        <v>143.09</v>
      </c>
      <c r="N65" s="18">
        <v>0.75554770969390839</v>
      </c>
      <c r="O65" s="18">
        <v>6.2325302186682072E-2</v>
      </c>
      <c r="P65" s="16"/>
    </row>
    <row r="66" spans="1:16" x14ac:dyDescent="0.2">
      <c r="A66" s="16"/>
      <c r="B66" s="17" t="s">
        <v>1674</v>
      </c>
      <c r="C66" s="16" t="s">
        <v>1516</v>
      </c>
      <c r="D66" s="35">
        <v>100972538</v>
      </c>
      <c r="E66" s="17" t="s">
        <v>302</v>
      </c>
      <c r="F66" s="16" t="s">
        <v>548</v>
      </c>
      <c r="G66" s="18">
        <v>5.09</v>
      </c>
      <c r="H66" s="16" t="s">
        <v>79</v>
      </c>
      <c r="I66" s="18">
        <v>3.1</v>
      </c>
      <c r="J66" s="18">
        <v>2.85</v>
      </c>
      <c r="K66" s="18">
        <v>81712.08</v>
      </c>
      <c r="L66" s="18">
        <v>101.34</v>
      </c>
      <c r="M66" s="18">
        <v>82.81</v>
      </c>
      <c r="N66" s="18">
        <v>0.4372556142270777</v>
      </c>
      <c r="O66" s="18">
        <v>3.6069314935209602E-2</v>
      </c>
      <c r="P66" s="16"/>
    </row>
    <row r="67" spans="1:16" x14ac:dyDescent="0.2">
      <c r="A67" s="16"/>
      <c r="B67" s="17" t="s">
        <v>1674</v>
      </c>
      <c r="C67" s="16" t="s">
        <v>1516</v>
      </c>
      <c r="D67" s="35">
        <v>100972041</v>
      </c>
      <c r="E67" s="17" t="s">
        <v>298</v>
      </c>
      <c r="F67" s="16" t="s">
        <v>227</v>
      </c>
      <c r="G67" s="18">
        <v>3.36</v>
      </c>
      <c r="H67" s="16" t="s">
        <v>79</v>
      </c>
      <c r="I67" s="18">
        <v>6</v>
      </c>
      <c r="J67" s="18">
        <v>4.62</v>
      </c>
      <c r="K67" s="18">
        <v>519580.88</v>
      </c>
      <c r="L67" s="18">
        <v>104.65</v>
      </c>
      <c r="M67" s="18">
        <v>543.74</v>
      </c>
      <c r="N67" s="18">
        <v>2.8710707363824568</v>
      </c>
      <c r="O67" s="18">
        <v>0.2368352771751101</v>
      </c>
      <c r="P67" s="16"/>
    </row>
    <row r="68" spans="1:16" x14ac:dyDescent="0.2">
      <c r="A68" s="16"/>
      <c r="B68" s="17" t="s">
        <v>1675</v>
      </c>
      <c r="C68" s="16" t="s">
        <v>1516</v>
      </c>
      <c r="D68" s="35">
        <v>100365337</v>
      </c>
      <c r="E68" s="17" t="s">
        <v>302</v>
      </c>
      <c r="F68" s="16" t="s">
        <v>78</v>
      </c>
      <c r="G68" s="18">
        <v>11.71</v>
      </c>
      <c r="H68" s="16" t="s">
        <v>79</v>
      </c>
      <c r="I68" s="18">
        <v>3.4</v>
      </c>
      <c r="J68" s="18">
        <v>4.93</v>
      </c>
      <c r="K68" s="18">
        <v>12225</v>
      </c>
      <c r="L68" s="18">
        <v>108.35</v>
      </c>
      <c r="M68" s="18">
        <v>13.25</v>
      </c>
      <c r="N68" s="18">
        <v>6.9963010367211448E-2</v>
      </c>
      <c r="O68" s="18">
        <v>5.7712646164898834E-3</v>
      </c>
      <c r="P68" s="16"/>
    </row>
    <row r="69" spans="1:16" x14ac:dyDescent="0.2">
      <c r="A69" s="16"/>
      <c r="B69" s="17" t="s">
        <v>1675</v>
      </c>
      <c r="C69" s="16" t="s">
        <v>1516</v>
      </c>
      <c r="D69" s="35">
        <v>100365410</v>
      </c>
      <c r="E69" s="17" t="s">
        <v>302</v>
      </c>
      <c r="F69" s="16" t="s">
        <v>78</v>
      </c>
      <c r="G69" s="18">
        <v>11.71</v>
      </c>
      <c r="H69" s="16" t="s">
        <v>79</v>
      </c>
      <c r="I69" s="18">
        <v>3.4</v>
      </c>
      <c r="J69" s="18">
        <v>4.93</v>
      </c>
      <c r="K69" s="18">
        <v>5492</v>
      </c>
      <c r="L69" s="18">
        <v>108.35</v>
      </c>
      <c r="M69" s="18">
        <v>5.95</v>
      </c>
      <c r="N69" s="18">
        <v>3.1417351825276087E-2</v>
      </c>
      <c r="O69" s="18">
        <v>2.5916244881596081E-3</v>
      </c>
      <c r="P69" s="16"/>
    </row>
    <row r="70" spans="1:16" x14ac:dyDescent="0.2">
      <c r="A70" s="16"/>
      <c r="B70" s="17" t="s">
        <v>1676</v>
      </c>
      <c r="C70" s="16" t="s">
        <v>1516</v>
      </c>
      <c r="D70" s="35">
        <v>100609213</v>
      </c>
      <c r="E70" s="17" t="s">
        <v>298</v>
      </c>
      <c r="F70" s="16" t="s">
        <v>227</v>
      </c>
      <c r="G70" s="18">
        <v>2.88</v>
      </c>
      <c r="H70" s="16" t="s">
        <v>79</v>
      </c>
      <c r="I70" s="18">
        <v>3.65</v>
      </c>
      <c r="J70" s="18">
        <v>3.73</v>
      </c>
      <c r="K70" s="18">
        <v>16871.349999999999</v>
      </c>
      <c r="L70" s="18">
        <v>102.73</v>
      </c>
      <c r="M70" s="18">
        <v>17.329999999999998</v>
      </c>
      <c r="N70" s="18">
        <v>9.1506337333115043E-2</v>
      </c>
      <c r="O70" s="18">
        <v>7.5483785512278998E-3</v>
      </c>
      <c r="P70" s="16"/>
    </row>
    <row r="71" spans="1:16" x14ac:dyDescent="0.2">
      <c r="A71" s="16"/>
      <c r="B71" s="17" t="s">
        <v>1676</v>
      </c>
      <c r="C71" s="16" t="s">
        <v>1516</v>
      </c>
      <c r="D71" s="35">
        <v>100609395</v>
      </c>
      <c r="E71" s="17" t="s">
        <v>298</v>
      </c>
      <c r="F71" s="16" t="s">
        <v>227</v>
      </c>
      <c r="G71" s="18">
        <v>2.88</v>
      </c>
      <c r="H71" s="16" t="s">
        <v>79</v>
      </c>
      <c r="I71" s="18">
        <v>3.91</v>
      </c>
      <c r="J71" s="18">
        <v>3.12</v>
      </c>
      <c r="K71" s="18">
        <v>19150.11</v>
      </c>
      <c r="L71" s="18">
        <v>103.47</v>
      </c>
      <c r="M71" s="18">
        <v>19.809999999999999</v>
      </c>
      <c r="N71" s="18">
        <v>0.10460130078297801</v>
      </c>
      <c r="O71" s="18">
        <v>8.62858506057846E-3</v>
      </c>
      <c r="P71" s="16"/>
    </row>
    <row r="72" spans="1:16" x14ac:dyDescent="0.2">
      <c r="A72" s="16"/>
      <c r="B72" s="17" t="s">
        <v>1676</v>
      </c>
      <c r="C72" s="16" t="s">
        <v>1516</v>
      </c>
      <c r="D72" s="35">
        <v>100609544</v>
      </c>
      <c r="E72" s="17" t="s">
        <v>298</v>
      </c>
      <c r="F72" s="16" t="s">
        <v>227</v>
      </c>
      <c r="G72" s="18">
        <v>5.38</v>
      </c>
      <c r="H72" s="16" t="s">
        <v>79</v>
      </c>
      <c r="I72" s="18">
        <v>3.65</v>
      </c>
      <c r="J72" s="18">
        <v>4.07</v>
      </c>
      <c r="K72" s="18">
        <v>12497.94</v>
      </c>
      <c r="L72" s="18">
        <v>104.39</v>
      </c>
      <c r="M72" s="18">
        <v>13.05</v>
      </c>
      <c r="N72" s="18">
        <v>6.8906964927706371E-2</v>
      </c>
      <c r="O72" s="18">
        <v>5.684151188316452E-3</v>
      </c>
      <c r="P72" s="16"/>
    </row>
    <row r="73" spans="1:16" x14ac:dyDescent="0.2">
      <c r="A73" s="16"/>
      <c r="B73" s="17" t="s">
        <v>1676</v>
      </c>
      <c r="C73" s="16" t="s">
        <v>1516</v>
      </c>
      <c r="D73" s="35">
        <v>100609130</v>
      </c>
      <c r="E73" s="17" t="s">
        <v>298</v>
      </c>
      <c r="F73" s="16" t="s">
        <v>227</v>
      </c>
      <c r="G73" s="18">
        <v>2.83</v>
      </c>
      <c r="H73" s="16" t="s">
        <v>79</v>
      </c>
      <c r="I73" s="18">
        <v>5.18</v>
      </c>
      <c r="J73" s="18">
        <v>3.99</v>
      </c>
      <c r="K73" s="18">
        <v>25534.42</v>
      </c>
      <c r="L73" s="18">
        <v>104.46</v>
      </c>
      <c r="M73" s="18">
        <v>26.67</v>
      </c>
      <c r="N73" s="18">
        <v>0.14082365935800223</v>
      </c>
      <c r="O73" s="18">
        <v>1.1616575646927184E-2</v>
      </c>
      <c r="P73" s="16"/>
    </row>
    <row r="74" spans="1:16" x14ac:dyDescent="0.2">
      <c r="A74" s="16"/>
      <c r="B74" s="17" t="s">
        <v>1676</v>
      </c>
      <c r="C74" s="16" t="s">
        <v>1516</v>
      </c>
      <c r="D74" s="35">
        <v>100609627</v>
      </c>
      <c r="E74" s="17" t="s">
        <v>298</v>
      </c>
      <c r="F74" s="16" t="s">
        <v>227</v>
      </c>
      <c r="G74" s="18">
        <v>5.42</v>
      </c>
      <c r="H74" s="16" t="s">
        <v>79</v>
      </c>
      <c r="I74" s="18">
        <v>3.91</v>
      </c>
      <c r="J74" s="18">
        <v>2.95</v>
      </c>
      <c r="K74" s="18">
        <v>14186</v>
      </c>
      <c r="L74" s="18">
        <v>106.13</v>
      </c>
      <c r="M74" s="18">
        <v>15.06</v>
      </c>
      <c r="N74" s="18">
        <v>7.9520221594732404E-2</v>
      </c>
      <c r="O74" s="18">
        <v>6.5596411414594446E-3</v>
      </c>
      <c r="P74" s="16"/>
    </row>
    <row r="75" spans="1:16" x14ac:dyDescent="0.2">
      <c r="A75" s="16"/>
      <c r="B75" s="17" t="s">
        <v>1676</v>
      </c>
      <c r="C75" s="16" t="s">
        <v>1516</v>
      </c>
      <c r="D75" s="35">
        <v>100609478</v>
      </c>
      <c r="E75" s="17" t="s">
        <v>298</v>
      </c>
      <c r="F75" s="16" t="s">
        <v>227</v>
      </c>
      <c r="G75" s="18">
        <v>5.26</v>
      </c>
      <c r="H75" s="16" t="s">
        <v>79</v>
      </c>
      <c r="I75" s="18">
        <v>5.18</v>
      </c>
      <c r="J75" s="18">
        <v>3.91</v>
      </c>
      <c r="K75" s="18">
        <v>18914</v>
      </c>
      <c r="L75" s="18">
        <v>107.02</v>
      </c>
      <c r="M75" s="18">
        <v>20.239999999999998</v>
      </c>
      <c r="N75" s="18">
        <v>0.10687179847791393</v>
      </c>
      <c r="O75" s="18">
        <v>8.8158789311513393E-3</v>
      </c>
      <c r="P75" s="16"/>
    </row>
    <row r="76" spans="1:16" x14ac:dyDescent="0.2">
      <c r="A76" s="16"/>
      <c r="B76" s="17" t="s">
        <v>1677</v>
      </c>
      <c r="C76" s="16" t="s">
        <v>1516</v>
      </c>
      <c r="D76" s="35">
        <v>100543040</v>
      </c>
      <c r="E76" s="17" t="s">
        <v>302</v>
      </c>
      <c r="F76" s="16" t="s">
        <v>548</v>
      </c>
      <c r="G76" s="18">
        <v>4.18</v>
      </c>
      <c r="H76" s="16" t="s">
        <v>79</v>
      </c>
      <c r="I76" s="18">
        <v>3.52</v>
      </c>
      <c r="J76" s="18">
        <v>2.57</v>
      </c>
      <c r="K76" s="18">
        <v>208653</v>
      </c>
      <c r="L76" s="18">
        <v>103.6</v>
      </c>
      <c r="M76" s="18">
        <v>216.16</v>
      </c>
      <c r="N76" s="18">
        <v>1.1413739110170886</v>
      </c>
      <c r="O76" s="18">
        <v>9.4152193169845522E-2</v>
      </c>
      <c r="P76" s="16"/>
    </row>
    <row r="77" spans="1:16" x14ac:dyDescent="0.2">
      <c r="A77" s="16"/>
      <c r="B77" s="17" t="s">
        <v>1676</v>
      </c>
      <c r="C77" s="16" t="s">
        <v>1516</v>
      </c>
      <c r="D77" s="35">
        <v>100608637</v>
      </c>
      <c r="E77" s="17" t="s">
        <v>335</v>
      </c>
      <c r="F77" s="16" t="s">
        <v>78</v>
      </c>
      <c r="G77" s="18">
        <v>2.87</v>
      </c>
      <c r="H77" s="16" t="s">
        <v>79</v>
      </c>
      <c r="I77" s="18">
        <v>3.91</v>
      </c>
      <c r="J77" s="18">
        <v>3.21</v>
      </c>
      <c r="K77" s="18">
        <v>75902.399999999994</v>
      </c>
      <c r="L77" s="18">
        <v>103.75</v>
      </c>
      <c r="M77" s="18">
        <v>78.75</v>
      </c>
      <c r="N77" s="18">
        <v>0.41581789180512463</v>
      </c>
      <c r="O77" s="18">
        <v>3.4300912343288928E-2</v>
      </c>
      <c r="P77" s="16"/>
    </row>
    <row r="78" spans="1:16" x14ac:dyDescent="0.2">
      <c r="A78" s="16"/>
      <c r="B78" s="17" t="s">
        <v>1676</v>
      </c>
      <c r="C78" s="16" t="s">
        <v>1516</v>
      </c>
      <c r="D78" s="35">
        <v>100608553</v>
      </c>
      <c r="E78" s="17" t="s">
        <v>335</v>
      </c>
      <c r="F78" s="16" t="s">
        <v>78</v>
      </c>
      <c r="G78" s="18">
        <v>2.89</v>
      </c>
      <c r="H78" s="16" t="s">
        <v>79</v>
      </c>
      <c r="I78" s="18">
        <v>3.8</v>
      </c>
      <c r="J78" s="18">
        <v>3.13</v>
      </c>
      <c r="K78" s="18">
        <v>22889.01</v>
      </c>
      <c r="L78" s="18">
        <v>104.46</v>
      </c>
      <c r="M78" s="18">
        <v>23.91</v>
      </c>
      <c r="N78" s="18">
        <v>0.12625023229283211</v>
      </c>
      <c r="O78" s="18">
        <v>1.041441033813382E-2</v>
      </c>
      <c r="P78" s="16"/>
    </row>
    <row r="79" spans="1:16" x14ac:dyDescent="0.2">
      <c r="A79" s="16"/>
      <c r="B79" s="17" t="s">
        <v>1676</v>
      </c>
      <c r="C79" s="16" t="s">
        <v>1516</v>
      </c>
      <c r="D79" s="35">
        <v>100608140</v>
      </c>
      <c r="E79" s="17" t="s">
        <v>335</v>
      </c>
      <c r="F79" s="16" t="s">
        <v>78</v>
      </c>
      <c r="G79" s="18">
        <v>2.82</v>
      </c>
      <c r="H79" s="16" t="s">
        <v>79</v>
      </c>
      <c r="I79" s="18">
        <v>5.18</v>
      </c>
      <c r="J79" s="18">
        <v>3.92</v>
      </c>
      <c r="K79" s="18">
        <v>101203.2</v>
      </c>
      <c r="L79" s="18">
        <v>105.89</v>
      </c>
      <c r="M79" s="18">
        <v>107.16</v>
      </c>
      <c r="N79" s="18">
        <v>0.56582914648682103</v>
      </c>
      <c r="O79" s="18">
        <v>4.6675374815324973E-2</v>
      </c>
      <c r="P79" s="16"/>
    </row>
    <row r="80" spans="1:16" x14ac:dyDescent="0.2">
      <c r="A80" s="16"/>
      <c r="B80" s="17" t="s">
        <v>1676</v>
      </c>
      <c r="C80" s="16" t="s">
        <v>1516</v>
      </c>
      <c r="D80" s="35">
        <v>100608975</v>
      </c>
      <c r="E80" s="17" t="s">
        <v>335</v>
      </c>
      <c r="F80" s="16" t="s">
        <v>78</v>
      </c>
      <c r="G80" s="18">
        <v>5.39</v>
      </c>
      <c r="H80" s="16" t="s">
        <v>79</v>
      </c>
      <c r="I80" s="18">
        <v>3.91</v>
      </c>
      <c r="J80" s="18">
        <v>3.06</v>
      </c>
      <c r="K80" s="18">
        <v>56224</v>
      </c>
      <c r="L80" s="18">
        <v>106.49</v>
      </c>
      <c r="M80" s="18">
        <v>59.87</v>
      </c>
      <c r="N80" s="18">
        <v>0.31612720231584523</v>
      </c>
      <c r="O80" s="18">
        <v>2.6077404723716929E-2</v>
      </c>
      <c r="P80" s="16"/>
    </row>
    <row r="81" spans="1:16" x14ac:dyDescent="0.2">
      <c r="A81" s="16"/>
      <c r="B81" s="17" t="s">
        <v>1676</v>
      </c>
      <c r="C81" s="16" t="s">
        <v>1516</v>
      </c>
      <c r="D81" s="35">
        <v>100608925</v>
      </c>
      <c r="E81" s="17" t="s">
        <v>335</v>
      </c>
      <c r="F81" s="16" t="s">
        <v>78</v>
      </c>
      <c r="G81" s="18">
        <v>5.38</v>
      </c>
      <c r="H81" s="16" t="s">
        <v>79</v>
      </c>
      <c r="I81" s="18">
        <v>3.8</v>
      </c>
      <c r="J81" s="18">
        <v>3.63</v>
      </c>
      <c r="K81" s="18">
        <v>16954.72</v>
      </c>
      <c r="L81" s="18">
        <v>106.78</v>
      </c>
      <c r="M81" s="18">
        <v>18.100000000000001</v>
      </c>
      <c r="N81" s="18">
        <v>9.5572112275209606E-2</v>
      </c>
      <c r="O81" s="18">
        <v>7.8837652496956158E-3</v>
      </c>
      <c r="P81" s="16"/>
    </row>
    <row r="82" spans="1:16" x14ac:dyDescent="0.2">
      <c r="A82" s="16"/>
      <c r="B82" s="17" t="s">
        <v>1676</v>
      </c>
      <c r="C82" s="16" t="s">
        <v>1516</v>
      </c>
      <c r="D82" s="35">
        <v>100608710</v>
      </c>
      <c r="E82" s="17" t="s">
        <v>335</v>
      </c>
      <c r="F82" s="16" t="s">
        <v>78</v>
      </c>
      <c r="G82" s="18">
        <v>5.21</v>
      </c>
      <c r="H82" s="16" t="s">
        <v>79</v>
      </c>
      <c r="I82" s="18">
        <v>5.18</v>
      </c>
      <c r="J82" s="18">
        <v>3.94</v>
      </c>
      <c r="K82" s="18">
        <v>74966</v>
      </c>
      <c r="L82" s="18">
        <v>109.07</v>
      </c>
      <c r="M82" s="18">
        <v>81.760000000000005</v>
      </c>
      <c r="N82" s="18">
        <v>0.4317113756696761</v>
      </c>
      <c r="O82" s="18">
        <v>3.5611969437299086E-2</v>
      </c>
      <c r="P82" s="16"/>
    </row>
    <row r="83" spans="1:16" x14ac:dyDescent="0.2">
      <c r="A83" s="16"/>
      <c r="B83" s="17" t="s">
        <v>1678</v>
      </c>
      <c r="C83" s="16" t="s">
        <v>1516</v>
      </c>
      <c r="D83" s="35">
        <v>60395324</v>
      </c>
      <c r="E83" s="17" t="s">
        <v>335</v>
      </c>
      <c r="F83" s="16" t="s">
        <v>548</v>
      </c>
      <c r="G83" s="18">
        <v>2.76</v>
      </c>
      <c r="H83" s="16" t="s">
        <v>44</v>
      </c>
      <c r="I83" s="18">
        <v>5.22</v>
      </c>
      <c r="J83" s="18">
        <v>4.8600000000000003</v>
      </c>
      <c r="K83" s="18">
        <v>77000</v>
      </c>
      <c r="L83" s="18">
        <v>102.74</v>
      </c>
      <c r="M83" s="18">
        <v>304.26</v>
      </c>
      <c r="N83" s="18">
        <v>1.6065619271190756</v>
      </c>
      <c r="O83" s="18">
        <v>0.1325256582802424</v>
      </c>
      <c r="P83" s="16"/>
    </row>
    <row r="84" spans="1:16" x14ac:dyDescent="0.2">
      <c r="A84" s="16"/>
      <c r="B84" s="17" t="s">
        <v>1685</v>
      </c>
      <c r="C84" s="16" t="s">
        <v>1516</v>
      </c>
      <c r="D84" s="35">
        <v>100638188</v>
      </c>
      <c r="E84" s="16" t="s">
        <v>117</v>
      </c>
      <c r="F84" s="16" t="s">
        <v>117</v>
      </c>
      <c r="G84" s="18">
        <v>0</v>
      </c>
      <c r="H84" s="16" t="s">
        <v>79</v>
      </c>
      <c r="I84" s="18">
        <v>2.0499999999999998</v>
      </c>
      <c r="J84" s="18">
        <v>2.0499999999999998</v>
      </c>
      <c r="K84" s="18">
        <v>13503.76</v>
      </c>
      <c r="L84" s="18">
        <v>100.33</v>
      </c>
      <c r="M84" s="18">
        <v>13.55</v>
      </c>
      <c r="N84" s="18">
        <v>7.1547078526469063E-2</v>
      </c>
      <c r="O84" s="18">
        <v>5.9019347587500317E-3</v>
      </c>
      <c r="P84" s="16"/>
    </row>
    <row r="85" spans="1:16" x14ac:dyDescent="0.2">
      <c r="A85" s="16"/>
      <c r="B85" s="17" t="s">
        <v>1685</v>
      </c>
      <c r="C85" s="16" t="s">
        <v>1516</v>
      </c>
      <c r="D85" s="35">
        <v>100375070</v>
      </c>
      <c r="E85" s="16" t="s">
        <v>117</v>
      </c>
      <c r="F85" s="16" t="s">
        <v>117</v>
      </c>
      <c r="G85" s="18">
        <v>9.5299999999999994</v>
      </c>
      <c r="H85" s="16" t="s">
        <v>79</v>
      </c>
      <c r="I85" s="18">
        <v>2.0499999999999998</v>
      </c>
      <c r="J85" s="18">
        <v>4.6399999999999997</v>
      </c>
      <c r="K85" s="18">
        <v>57574.71</v>
      </c>
      <c r="L85" s="18">
        <v>111.01</v>
      </c>
      <c r="M85" s="18">
        <v>63.91</v>
      </c>
      <c r="N85" s="18">
        <v>0.33745932019384778</v>
      </c>
      <c r="O85" s="18">
        <v>2.7837095972820258E-2</v>
      </c>
      <c r="P85" s="16"/>
    </row>
    <row r="86" spans="1:16" x14ac:dyDescent="0.2">
      <c r="A86" s="16"/>
      <c r="B86" s="17" t="s">
        <v>1685</v>
      </c>
      <c r="C86" s="16" t="s">
        <v>1516</v>
      </c>
      <c r="D86" s="35">
        <v>100374404</v>
      </c>
      <c r="E86" s="16" t="s">
        <v>117</v>
      </c>
      <c r="F86" s="16" t="s">
        <v>117</v>
      </c>
      <c r="G86" s="18">
        <v>9.58</v>
      </c>
      <c r="H86" s="16" t="s">
        <v>79</v>
      </c>
      <c r="I86" s="18">
        <v>2.0499999999999998</v>
      </c>
      <c r="J86" s="18">
        <v>4.49</v>
      </c>
      <c r="K86" s="18">
        <v>57396.19</v>
      </c>
      <c r="L86" s="18">
        <v>112.47</v>
      </c>
      <c r="M86" s="18">
        <v>64.55</v>
      </c>
      <c r="N86" s="18">
        <v>0.34083866560026405</v>
      </c>
      <c r="O86" s="18">
        <v>2.8115858942975244E-2</v>
      </c>
      <c r="P86" s="16"/>
    </row>
    <row r="87" spans="1:16" x14ac:dyDescent="0.2">
      <c r="A87" s="16"/>
      <c r="B87" s="17" t="s">
        <v>1685</v>
      </c>
      <c r="C87" s="16" t="s">
        <v>1516</v>
      </c>
      <c r="D87" s="35">
        <v>100524073</v>
      </c>
      <c r="E87" s="16" t="s">
        <v>117</v>
      </c>
      <c r="F87" s="16" t="s">
        <v>117</v>
      </c>
      <c r="G87" s="18">
        <v>9.58</v>
      </c>
      <c r="H87" s="16" t="s">
        <v>79</v>
      </c>
      <c r="I87" s="18">
        <v>2.0499999999999998</v>
      </c>
      <c r="J87" s="18">
        <v>4.49</v>
      </c>
      <c r="K87" s="18">
        <v>50930.79</v>
      </c>
      <c r="L87" s="18">
        <v>112.48</v>
      </c>
      <c r="M87" s="18">
        <v>57.29</v>
      </c>
      <c r="N87" s="18">
        <v>0.30250421614622969</v>
      </c>
      <c r="O87" s="18">
        <v>2.4953641500279653E-2</v>
      </c>
      <c r="P87" s="16"/>
    </row>
    <row r="88" spans="1:16" x14ac:dyDescent="0.2">
      <c r="A88" s="16"/>
      <c r="B88" s="17" t="s">
        <v>1685</v>
      </c>
      <c r="C88" s="16" t="s">
        <v>1516</v>
      </c>
      <c r="D88" s="35">
        <v>100373661</v>
      </c>
      <c r="E88" s="16" t="s">
        <v>117</v>
      </c>
      <c r="F88" s="16" t="s">
        <v>117</v>
      </c>
      <c r="G88" s="18">
        <v>9.59</v>
      </c>
      <c r="H88" s="16" t="s">
        <v>79</v>
      </c>
      <c r="I88" s="18">
        <v>2.0499999999999998</v>
      </c>
      <c r="J88" s="18">
        <v>4.4800000000000004</v>
      </c>
      <c r="K88" s="18">
        <v>67316.17</v>
      </c>
      <c r="L88" s="18">
        <v>112.67</v>
      </c>
      <c r="M88" s="18">
        <v>75.84</v>
      </c>
      <c r="N88" s="18">
        <v>0.40045243066032571</v>
      </c>
      <c r="O88" s="18">
        <v>3.303341196336549E-2</v>
      </c>
      <c r="P88" s="16"/>
    </row>
    <row r="89" spans="1:16" x14ac:dyDescent="0.2">
      <c r="A89" s="16"/>
      <c r="B89" s="17" t="s">
        <v>1685</v>
      </c>
      <c r="C89" s="16" t="s">
        <v>1516</v>
      </c>
      <c r="D89" s="35">
        <v>100637925</v>
      </c>
      <c r="E89" s="16" t="s">
        <v>117</v>
      </c>
      <c r="F89" s="16" t="s">
        <v>117</v>
      </c>
      <c r="G89" s="18">
        <v>9.6199999999999992</v>
      </c>
      <c r="H89" s="16" t="s">
        <v>79</v>
      </c>
      <c r="I89" s="18">
        <v>2.0499999999999998</v>
      </c>
      <c r="J89" s="18">
        <v>4.3899999999999997</v>
      </c>
      <c r="K89" s="18">
        <v>70361.66</v>
      </c>
      <c r="L89" s="18">
        <v>113.56</v>
      </c>
      <c r="M89" s="18">
        <v>79.900000000000006</v>
      </c>
      <c r="N89" s="18">
        <v>0.42189015308227884</v>
      </c>
      <c r="O89" s="18">
        <v>3.4801814555286165E-2</v>
      </c>
      <c r="P89" s="16"/>
    </row>
    <row r="90" spans="1:16" x14ac:dyDescent="0.2">
      <c r="A90" s="16"/>
      <c r="B90" s="17" t="s">
        <v>1685</v>
      </c>
      <c r="C90" s="16" t="s">
        <v>1516</v>
      </c>
      <c r="D90" s="35">
        <v>100373414</v>
      </c>
      <c r="E90" s="16" t="s">
        <v>117</v>
      </c>
      <c r="F90" s="16" t="s">
        <v>117</v>
      </c>
      <c r="G90" s="18">
        <v>9.67</v>
      </c>
      <c r="H90" s="16" t="s">
        <v>79</v>
      </c>
      <c r="I90" s="18">
        <v>2.2000000000000002</v>
      </c>
      <c r="J90" s="18">
        <v>4.2300000000000004</v>
      </c>
      <c r="K90" s="18">
        <v>65780.850000000006</v>
      </c>
      <c r="L90" s="18">
        <v>115.25</v>
      </c>
      <c r="M90" s="18">
        <v>75.81</v>
      </c>
      <c r="N90" s="18">
        <v>0.40029402384439999</v>
      </c>
      <c r="O90" s="18">
        <v>3.3020344949139475E-2</v>
      </c>
      <c r="P90" s="16"/>
    </row>
    <row r="91" spans="1:16" x14ac:dyDescent="0.2">
      <c r="A91" s="16"/>
      <c r="B91" s="17" t="s">
        <v>1685</v>
      </c>
      <c r="C91" s="16" t="s">
        <v>1516</v>
      </c>
      <c r="D91" s="35">
        <v>100371350</v>
      </c>
      <c r="E91" s="16" t="s">
        <v>117</v>
      </c>
      <c r="F91" s="16" t="s">
        <v>117</v>
      </c>
      <c r="G91" s="18">
        <v>9.68</v>
      </c>
      <c r="H91" s="16" t="s">
        <v>79</v>
      </c>
      <c r="I91" s="18">
        <v>2.2000000000000002</v>
      </c>
      <c r="J91" s="18">
        <v>4.1900000000000004</v>
      </c>
      <c r="K91" s="18">
        <v>53401.760000000002</v>
      </c>
      <c r="L91" s="18">
        <v>115.69</v>
      </c>
      <c r="M91" s="18">
        <v>61.78</v>
      </c>
      <c r="N91" s="18">
        <v>0.32621243626311869</v>
      </c>
      <c r="O91" s="18">
        <v>2.6909337962773207E-2</v>
      </c>
      <c r="P91" s="16"/>
    </row>
    <row r="92" spans="1:16" x14ac:dyDescent="0.2">
      <c r="A92" s="16"/>
      <c r="B92" s="17" t="s">
        <v>1685</v>
      </c>
      <c r="C92" s="16" t="s">
        <v>1516</v>
      </c>
      <c r="D92" s="35">
        <v>100372002</v>
      </c>
      <c r="E92" s="16" t="s">
        <v>117</v>
      </c>
      <c r="F92" s="16" t="s">
        <v>117</v>
      </c>
      <c r="G92" s="18">
        <v>9.68</v>
      </c>
      <c r="H92" s="16" t="s">
        <v>79</v>
      </c>
      <c r="I92" s="18">
        <v>2.2000000000000002</v>
      </c>
      <c r="J92" s="18">
        <v>4.2</v>
      </c>
      <c r="K92" s="18">
        <v>60973.04</v>
      </c>
      <c r="L92" s="18">
        <v>115.52</v>
      </c>
      <c r="M92" s="18">
        <v>70.44</v>
      </c>
      <c r="N92" s="18">
        <v>0.37193920379368861</v>
      </c>
      <c r="O92" s="18">
        <v>3.0681349402682821E-2</v>
      </c>
      <c r="P92" s="16"/>
    </row>
    <row r="93" spans="1:16" x14ac:dyDescent="0.2">
      <c r="A93" s="16"/>
      <c r="B93" s="17" t="s">
        <v>1685</v>
      </c>
      <c r="C93" s="16" t="s">
        <v>1516</v>
      </c>
      <c r="D93" s="35">
        <v>100370519</v>
      </c>
      <c r="E93" s="16" t="s">
        <v>117</v>
      </c>
      <c r="F93" s="16" t="s">
        <v>117</v>
      </c>
      <c r="G93" s="18">
        <v>9.69</v>
      </c>
      <c r="H93" s="16" t="s">
        <v>79</v>
      </c>
      <c r="I93" s="18">
        <v>2.7</v>
      </c>
      <c r="J93" s="18">
        <v>4.16</v>
      </c>
      <c r="K93" s="18">
        <v>71177.570000000007</v>
      </c>
      <c r="L93" s="18">
        <v>116.04</v>
      </c>
      <c r="M93" s="18">
        <v>82.59</v>
      </c>
      <c r="N93" s="18">
        <v>0.43609396424362218</v>
      </c>
      <c r="O93" s="18">
        <v>3.597349016421883E-2</v>
      </c>
      <c r="P93" s="16"/>
    </row>
    <row r="94" spans="1:16" x14ac:dyDescent="0.2">
      <c r="A94" s="16"/>
      <c r="B94" s="17" t="s">
        <v>1685</v>
      </c>
      <c r="C94" s="16" t="s">
        <v>1516</v>
      </c>
      <c r="D94" s="35">
        <v>100371764</v>
      </c>
      <c r="E94" s="16" t="s">
        <v>117</v>
      </c>
      <c r="F94" s="16" t="s">
        <v>117</v>
      </c>
      <c r="G94" s="18">
        <v>9.7100000000000009</v>
      </c>
      <c r="H94" s="16" t="s">
        <v>79</v>
      </c>
      <c r="I94" s="18">
        <v>2.2000000000000002</v>
      </c>
      <c r="J94" s="18">
        <v>4.0999999999999996</v>
      </c>
      <c r="K94" s="18">
        <v>58961</v>
      </c>
      <c r="L94" s="18">
        <v>116.68</v>
      </c>
      <c r="M94" s="18">
        <v>68.8</v>
      </c>
      <c r="N94" s="18">
        <v>0.36327963118974693</v>
      </c>
      <c r="O94" s="18">
        <v>2.9967019291660676E-2</v>
      </c>
      <c r="P94" s="16"/>
    </row>
    <row r="95" spans="1:16" x14ac:dyDescent="0.2">
      <c r="A95" s="16"/>
      <c r="B95" s="17" t="s">
        <v>1685</v>
      </c>
      <c r="C95" s="16" t="s">
        <v>1516</v>
      </c>
      <c r="D95" s="35">
        <v>100637354</v>
      </c>
      <c r="E95" s="16" t="s">
        <v>117</v>
      </c>
      <c r="F95" s="16" t="s">
        <v>117</v>
      </c>
      <c r="G95" s="18">
        <v>9.69</v>
      </c>
      <c r="H95" s="16" t="s">
        <v>79</v>
      </c>
      <c r="I95" s="18">
        <v>2.0499999999999998</v>
      </c>
      <c r="J95" s="18">
        <v>4.17</v>
      </c>
      <c r="K95" s="18">
        <v>59229.41</v>
      </c>
      <c r="L95" s="18">
        <v>115.89</v>
      </c>
      <c r="M95" s="18">
        <v>68.64</v>
      </c>
      <c r="N95" s="18">
        <v>0.36243479483814295</v>
      </c>
      <c r="O95" s="18">
        <v>2.9897328549121933E-2</v>
      </c>
      <c r="P95" s="16"/>
    </row>
    <row r="96" spans="1:16" x14ac:dyDescent="0.2">
      <c r="A96" s="16"/>
      <c r="B96" s="17" t="s">
        <v>1685</v>
      </c>
      <c r="C96" s="16" t="s">
        <v>1516</v>
      </c>
      <c r="D96" s="35">
        <v>100372424</v>
      </c>
      <c r="E96" s="16" t="s">
        <v>117</v>
      </c>
      <c r="F96" s="16" t="s">
        <v>117</v>
      </c>
      <c r="G96" s="18">
        <v>9.69</v>
      </c>
      <c r="H96" s="16" t="s">
        <v>79</v>
      </c>
      <c r="I96" s="18">
        <v>2.2000000000000002</v>
      </c>
      <c r="J96" s="18">
        <v>4.16</v>
      </c>
      <c r="K96" s="18">
        <v>64199.25</v>
      </c>
      <c r="L96" s="18">
        <v>116.01</v>
      </c>
      <c r="M96" s="18">
        <v>74.48</v>
      </c>
      <c r="N96" s="18">
        <v>0.39327132167169127</v>
      </c>
      <c r="O96" s="18">
        <v>3.2441040651786157E-2</v>
      </c>
      <c r="P96" s="16"/>
    </row>
    <row r="97" spans="1:16" x14ac:dyDescent="0.2">
      <c r="A97" s="16"/>
      <c r="B97" s="17" t="s">
        <v>1685</v>
      </c>
      <c r="C97" s="16" t="s">
        <v>1516</v>
      </c>
      <c r="D97" s="35">
        <v>100371194</v>
      </c>
      <c r="E97" s="16" t="s">
        <v>117</v>
      </c>
      <c r="F97" s="16" t="s">
        <v>117</v>
      </c>
      <c r="G97" s="18">
        <v>9.74</v>
      </c>
      <c r="H97" s="16" t="s">
        <v>79</v>
      </c>
      <c r="I97" s="18">
        <v>2.7</v>
      </c>
      <c r="J97" s="18">
        <v>4.03</v>
      </c>
      <c r="K97" s="18">
        <v>73101.279999999999</v>
      </c>
      <c r="L97" s="18">
        <v>117.42</v>
      </c>
      <c r="M97" s="18">
        <v>85.84</v>
      </c>
      <c r="N97" s="18">
        <v>0.45325470263557965</v>
      </c>
      <c r="O97" s="18">
        <v>3.7389083372037106E-2</v>
      </c>
      <c r="P97" s="16"/>
    </row>
    <row r="98" spans="1:16" x14ac:dyDescent="0.2">
      <c r="A98" s="16"/>
      <c r="B98" s="17" t="s">
        <v>1685</v>
      </c>
      <c r="C98" s="16" t="s">
        <v>1516</v>
      </c>
      <c r="D98" s="35">
        <v>100370287</v>
      </c>
      <c r="E98" s="16" t="s">
        <v>117</v>
      </c>
      <c r="F98" s="16" t="s">
        <v>117</v>
      </c>
      <c r="G98" s="18">
        <v>9.73</v>
      </c>
      <c r="H98" s="16" t="s">
        <v>79</v>
      </c>
      <c r="I98" s="18">
        <v>2.7</v>
      </c>
      <c r="J98" s="18">
        <v>4.05</v>
      </c>
      <c r="K98" s="18">
        <v>64223.91</v>
      </c>
      <c r="L98" s="18">
        <v>117.22</v>
      </c>
      <c r="M98" s="18">
        <v>75.28</v>
      </c>
      <c r="N98" s="18">
        <v>0.39749550342971152</v>
      </c>
      <c r="O98" s="18">
        <v>3.2789494364479879E-2</v>
      </c>
      <c r="P98" s="16"/>
    </row>
    <row r="99" spans="1:16" x14ac:dyDescent="0.2">
      <c r="A99" s="16"/>
      <c r="B99" s="17" t="s">
        <v>1685</v>
      </c>
      <c r="C99" s="16" t="s">
        <v>1516</v>
      </c>
      <c r="D99" s="35">
        <v>100372911</v>
      </c>
      <c r="E99" s="16" t="s">
        <v>117</v>
      </c>
      <c r="F99" s="16" t="s">
        <v>117</v>
      </c>
      <c r="G99" s="18">
        <v>9.77</v>
      </c>
      <c r="H99" s="16" t="s">
        <v>79</v>
      </c>
      <c r="I99" s="18">
        <v>2.2000000000000002</v>
      </c>
      <c r="J99" s="18">
        <v>3.95</v>
      </c>
      <c r="K99" s="18">
        <v>73910.12</v>
      </c>
      <c r="L99" s="18">
        <v>118.32</v>
      </c>
      <c r="M99" s="18">
        <v>87.45</v>
      </c>
      <c r="N99" s="18">
        <v>0.46175586842359562</v>
      </c>
      <c r="O99" s="18">
        <v>3.8090346468833233E-2</v>
      </c>
      <c r="P99" s="16"/>
    </row>
    <row r="100" spans="1:16" x14ac:dyDescent="0.2">
      <c r="A100" s="16"/>
      <c r="B100" s="17" t="s">
        <v>1685</v>
      </c>
      <c r="C100" s="16" t="s">
        <v>1516</v>
      </c>
      <c r="D100" s="35">
        <v>100372671</v>
      </c>
      <c r="E100" s="16" t="s">
        <v>117</v>
      </c>
      <c r="F100" s="16" t="s">
        <v>117</v>
      </c>
      <c r="G100" s="18">
        <v>9.7799999999999994</v>
      </c>
      <c r="H100" s="16" t="s">
        <v>79</v>
      </c>
      <c r="I100" s="18">
        <v>2.2000000000000002</v>
      </c>
      <c r="J100" s="18">
        <v>3.9</v>
      </c>
      <c r="K100" s="18">
        <v>61098.01</v>
      </c>
      <c r="L100" s="18">
        <v>118.82</v>
      </c>
      <c r="M100" s="18">
        <v>72.599999999999994</v>
      </c>
      <c r="N100" s="18">
        <v>0.38334449454034347</v>
      </c>
      <c r="O100" s="18">
        <v>3.162217442695589E-2</v>
      </c>
      <c r="P100" s="16"/>
    </row>
    <row r="101" spans="1:16" x14ac:dyDescent="0.2">
      <c r="A101" s="16"/>
      <c r="B101" s="17" t="s">
        <v>1685</v>
      </c>
      <c r="C101" s="16" t="s">
        <v>1516</v>
      </c>
      <c r="D101" s="35">
        <v>100370105</v>
      </c>
      <c r="E101" s="16" t="s">
        <v>117</v>
      </c>
      <c r="F101" s="16" t="s">
        <v>117</v>
      </c>
      <c r="G101" s="18">
        <v>9.8000000000000007</v>
      </c>
      <c r="H101" s="16" t="s">
        <v>79</v>
      </c>
      <c r="I101" s="18">
        <v>2.7</v>
      </c>
      <c r="J101" s="18">
        <v>3.85</v>
      </c>
      <c r="K101" s="18">
        <v>29819.46</v>
      </c>
      <c r="L101" s="18">
        <v>119.39</v>
      </c>
      <c r="M101" s="18">
        <v>35.6</v>
      </c>
      <c r="N101" s="18">
        <v>0.18797608823190398</v>
      </c>
      <c r="O101" s="18">
        <v>1.5506190214870931E-2</v>
      </c>
      <c r="P101" s="16"/>
    </row>
    <row r="102" spans="1:16" x14ac:dyDescent="0.2">
      <c r="A102" s="16"/>
      <c r="B102" s="17" t="s">
        <v>1685</v>
      </c>
      <c r="C102" s="16" t="s">
        <v>1516</v>
      </c>
      <c r="D102" s="35">
        <v>60405925</v>
      </c>
      <c r="E102" s="16" t="s">
        <v>117</v>
      </c>
      <c r="F102" s="16" t="s">
        <v>117</v>
      </c>
      <c r="G102" s="18">
        <v>8.9499999999999993</v>
      </c>
      <c r="H102" s="16" t="s">
        <v>44</v>
      </c>
      <c r="I102" s="18">
        <v>3.44</v>
      </c>
      <c r="J102" s="18">
        <v>4.0199999999999996</v>
      </c>
      <c r="K102" s="18">
        <v>5718.78</v>
      </c>
      <c r="L102" s="18">
        <v>102.84</v>
      </c>
      <c r="M102" s="18">
        <v>22.62</v>
      </c>
      <c r="N102" s="18">
        <v>0.11943873920802438</v>
      </c>
      <c r="O102" s="18">
        <v>9.8525287264151825E-3</v>
      </c>
      <c r="P102" s="16"/>
    </row>
    <row r="103" spans="1:16" x14ac:dyDescent="0.2">
      <c r="A103" s="16"/>
      <c r="B103" s="17" t="s">
        <v>1685</v>
      </c>
      <c r="C103" s="16" t="s">
        <v>1516</v>
      </c>
      <c r="D103" s="35">
        <v>60387800</v>
      </c>
      <c r="E103" s="16" t="s">
        <v>117</v>
      </c>
      <c r="F103" s="16" t="s">
        <v>117</v>
      </c>
      <c r="G103" s="18">
        <v>9.1</v>
      </c>
      <c r="H103" s="16" t="s">
        <v>44</v>
      </c>
      <c r="I103" s="18">
        <v>2.8</v>
      </c>
      <c r="J103" s="18">
        <v>3.58</v>
      </c>
      <c r="K103" s="18">
        <v>18550.54</v>
      </c>
      <c r="L103" s="18">
        <v>106.85</v>
      </c>
      <c r="M103" s="18">
        <v>76.23</v>
      </c>
      <c r="N103" s="18">
        <v>0.40251171926736068</v>
      </c>
      <c r="O103" s="18">
        <v>3.3203283148303682E-2</v>
      </c>
      <c r="P103" s="16"/>
    </row>
    <row r="104" spans="1:16" x14ac:dyDescent="0.2">
      <c r="A104" s="16"/>
      <c r="B104" s="17" t="s">
        <v>1686</v>
      </c>
      <c r="C104" s="16" t="s">
        <v>1516</v>
      </c>
      <c r="D104" s="35">
        <v>100265917</v>
      </c>
      <c r="E104" s="16" t="s">
        <v>117</v>
      </c>
      <c r="F104" s="16" t="s">
        <v>117</v>
      </c>
      <c r="G104" s="18">
        <v>7.05</v>
      </c>
      <c r="H104" s="16" t="s">
        <v>79</v>
      </c>
      <c r="I104" s="18">
        <v>2.5</v>
      </c>
      <c r="J104" s="18">
        <v>2.14</v>
      </c>
      <c r="K104" s="18">
        <v>582228.5</v>
      </c>
      <c r="L104" s="18">
        <v>103.32</v>
      </c>
      <c r="M104" s="18">
        <v>601.55999999999995</v>
      </c>
      <c r="N104" s="18">
        <v>3.1763734729433746</v>
      </c>
      <c r="O104" s="18">
        <v>0.26201976926004938</v>
      </c>
      <c r="P104" s="16"/>
    </row>
    <row r="105" spans="1:16" x14ac:dyDescent="0.2">
      <c r="A105" s="16"/>
      <c r="B105" s="17" t="s">
        <v>1683</v>
      </c>
      <c r="C105" s="16" t="s">
        <v>1516</v>
      </c>
      <c r="D105" s="35">
        <v>100378124</v>
      </c>
      <c r="E105" s="16" t="s">
        <v>117</v>
      </c>
      <c r="F105" s="16" t="s">
        <v>117</v>
      </c>
      <c r="G105" s="18">
        <v>0.5</v>
      </c>
      <c r="H105" s="16" t="s">
        <v>79</v>
      </c>
      <c r="I105" s="18">
        <v>4.5999999999999996</v>
      </c>
      <c r="J105" s="18">
        <v>1.95</v>
      </c>
      <c r="K105" s="18">
        <v>76111.11</v>
      </c>
      <c r="L105" s="18">
        <v>101.95</v>
      </c>
      <c r="M105" s="18">
        <v>77.59</v>
      </c>
      <c r="N105" s="18">
        <v>0.40969282825599518</v>
      </c>
      <c r="O105" s="18">
        <v>3.3795654459883029E-2</v>
      </c>
      <c r="P105" s="16"/>
    </row>
    <row r="106" spans="1:16" x14ac:dyDescent="0.2">
      <c r="A106" s="16"/>
      <c r="B106" s="17" t="s">
        <v>1683</v>
      </c>
      <c r="C106" s="16" t="s">
        <v>1516</v>
      </c>
      <c r="D106" s="35">
        <v>100378207</v>
      </c>
      <c r="E106" s="16" t="s">
        <v>117</v>
      </c>
      <c r="F106" s="16" t="s">
        <v>117</v>
      </c>
      <c r="G106" s="18">
        <v>1.91</v>
      </c>
      <c r="H106" s="16" t="s">
        <v>79</v>
      </c>
      <c r="I106" s="18">
        <v>5.5</v>
      </c>
      <c r="J106" s="18">
        <v>3.82</v>
      </c>
      <c r="K106" s="18">
        <v>190000</v>
      </c>
      <c r="L106" s="18">
        <v>103.89</v>
      </c>
      <c r="M106" s="18">
        <v>197.39</v>
      </c>
      <c r="N106" s="18">
        <v>1.042264046519537</v>
      </c>
      <c r="O106" s="18">
        <v>8.5976597935768909E-2</v>
      </c>
      <c r="P106" s="16"/>
    </row>
    <row r="107" spans="1:16" x14ac:dyDescent="0.2">
      <c r="A107" s="16"/>
      <c r="B107" s="17" t="s">
        <v>1683</v>
      </c>
      <c r="C107" s="16" t="s">
        <v>1516</v>
      </c>
      <c r="D107" s="35">
        <v>100378389</v>
      </c>
      <c r="E107" s="16" t="s">
        <v>117</v>
      </c>
      <c r="F107" s="16" t="s">
        <v>117</v>
      </c>
      <c r="G107" s="18">
        <v>3.19</v>
      </c>
      <c r="H107" s="16" t="s">
        <v>79</v>
      </c>
      <c r="I107" s="18">
        <v>6.6</v>
      </c>
      <c r="J107" s="18">
        <v>4.22</v>
      </c>
      <c r="K107" s="18">
        <v>13928.33</v>
      </c>
      <c r="L107" s="18">
        <v>109.21</v>
      </c>
      <c r="M107" s="18">
        <v>15.21</v>
      </c>
      <c r="N107" s="18">
        <v>8.0312255674361219E-2</v>
      </c>
      <c r="O107" s="18">
        <v>6.6249762125895201E-3</v>
      </c>
      <c r="P107" s="16"/>
    </row>
    <row r="108" spans="1:16" x14ac:dyDescent="0.2">
      <c r="A108" s="16"/>
      <c r="B108" s="17" t="s">
        <v>1684</v>
      </c>
      <c r="C108" s="16" t="s">
        <v>1516</v>
      </c>
      <c r="D108" s="35">
        <v>100446020</v>
      </c>
      <c r="E108" s="16" t="s">
        <v>117</v>
      </c>
      <c r="F108" s="16" t="s">
        <v>117</v>
      </c>
      <c r="G108" s="18">
        <v>3.32</v>
      </c>
      <c r="H108" s="16" t="s">
        <v>79</v>
      </c>
      <c r="I108" s="18">
        <v>3.95</v>
      </c>
      <c r="J108" s="18">
        <v>2.69</v>
      </c>
      <c r="K108" s="18">
        <v>86371.03</v>
      </c>
      <c r="L108" s="18">
        <v>104.58</v>
      </c>
      <c r="M108" s="18">
        <v>90.33</v>
      </c>
      <c r="N108" s="18">
        <v>0.47696292275246865</v>
      </c>
      <c r="O108" s="18">
        <v>3.9344779834530656E-2</v>
      </c>
      <c r="P108" s="16"/>
    </row>
    <row r="109" spans="1:16" x14ac:dyDescent="0.2">
      <c r="A109" s="16"/>
      <c r="B109" s="17" t="s">
        <v>1682</v>
      </c>
      <c r="C109" s="16" t="s">
        <v>1516</v>
      </c>
      <c r="D109" s="35">
        <v>100808203</v>
      </c>
      <c r="E109" s="16" t="s">
        <v>117</v>
      </c>
      <c r="F109" s="16" t="s">
        <v>117</v>
      </c>
      <c r="G109" s="18">
        <v>3.27</v>
      </c>
      <c r="H109" s="16" t="s">
        <v>79</v>
      </c>
      <c r="I109" s="18">
        <v>3.65</v>
      </c>
      <c r="J109" s="18">
        <v>3.26</v>
      </c>
      <c r="K109" s="18">
        <v>14351</v>
      </c>
      <c r="L109" s="18">
        <v>102.7</v>
      </c>
      <c r="M109" s="18">
        <v>14.74</v>
      </c>
      <c r="N109" s="18">
        <v>7.7830548891524284E-2</v>
      </c>
      <c r="O109" s="18">
        <v>6.4202596563819533E-3</v>
      </c>
      <c r="P109" s="16"/>
    </row>
    <row r="110" spans="1:16" x14ac:dyDescent="0.2">
      <c r="A110" s="16"/>
      <c r="B110" s="17" t="s">
        <v>1682</v>
      </c>
      <c r="C110" s="16" t="s">
        <v>1516</v>
      </c>
      <c r="D110" s="35">
        <v>100808468</v>
      </c>
      <c r="E110" s="16" t="s">
        <v>117</v>
      </c>
      <c r="F110" s="16" t="s">
        <v>117</v>
      </c>
      <c r="G110" s="18">
        <v>3.27</v>
      </c>
      <c r="H110" s="16" t="s">
        <v>79</v>
      </c>
      <c r="I110" s="18">
        <v>3.65</v>
      </c>
      <c r="J110" s="18">
        <v>3.26</v>
      </c>
      <c r="K110" s="18">
        <v>2870</v>
      </c>
      <c r="L110" s="18">
        <v>102.7</v>
      </c>
      <c r="M110" s="18">
        <v>2.95</v>
      </c>
      <c r="N110" s="18">
        <v>1.5576670232699907E-2</v>
      </c>
      <c r="O110" s="18">
        <v>1.284923065558125E-3</v>
      </c>
      <c r="P110" s="16"/>
    </row>
    <row r="111" spans="1:16" x14ac:dyDescent="0.2">
      <c r="A111" s="16"/>
      <c r="B111" s="17" t="s">
        <v>1682</v>
      </c>
      <c r="C111" s="16" t="s">
        <v>1516</v>
      </c>
      <c r="D111" s="35">
        <v>100808617</v>
      </c>
      <c r="E111" s="16" t="s">
        <v>117</v>
      </c>
      <c r="F111" s="16" t="s">
        <v>117</v>
      </c>
      <c r="G111" s="18">
        <v>3.51</v>
      </c>
      <c r="H111" s="16" t="s">
        <v>79</v>
      </c>
      <c r="I111" s="18">
        <v>3.65</v>
      </c>
      <c r="J111" s="18">
        <v>3.39</v>
      </c>
      <c r="K111" s="18">
        <v>25097</v>
      </c>
      <c r="L111" s="18">
        <v>102.86</v>
      </c>
      <c r="M111" s="18">
        <v>25.81</v>
      </c>
      <c r="N111" s="18">
        <v>0.13628266396813038</v>
      </c>
      <c r="O111" s="18">
        <v>1.1241987905781424E-2</v>
      </c>
      <c r="P111" s="16"/>
    </row>
    <row r="112" spans="1:16" x14ac:dyDescent="0.2">
      <c r="A112" s="16"/>
      <c r="B112" s="17" t="s">
        <v>1682</v>
      </c>
      <c r="C112" s="16" t="s">
        <v>1516</v>
      </c>
      <c r="D112" s="35">
        <v>100808385</v>
      </c>
      <c r="E112" s="16" t="s">
        <v>117</v>
      </c>
      <c r="F112" s="16" t="s">
        <v>117</v>
      </c>
      <c r="G112" s="18">
        <v>4.8499999999999996</v>
      </c>
      <c r="H112" s="16" t="s">
        <v>79</v>
      </c>
      <c r="I112" s="18">
        <v>5.09</v>
      </c>
      <c r="J112" s="18">
        <v>3.78</v>
      </c>
      <c r="K112" s="18">
        <v>25850</v>
      </c>
      <c r="L112" s="18">
        <v>106.77</v>
      </c>
      <c r="M112" s="18">
        <v>27.6</v>
      </c>
      <c r="N112" s="18">
        <v>0.14573427065170083</v>
      </c>
      <c r="O112" s="18">
        <v>1.2021653087933645E-2</v>
      </c>
      <c r="P112" s="16"/>
    </row>
    <row r="113" spans="1:16" x14ac:dyDescent="0.2">
      <c r="A113" s="16"/>
      <c r="B113" s="17" t="s">
        <v>1682</v>
      </c>
      <c r="C113" s="16" t="s">
        <v>1516</v>
      </c>
      <c r="D113" s="35">
        <v>100808799</v>
      </c>
      <c r="E113" s="16" t="s">
        <v>117</v>
      </c>
      <c r="F113" s="16" t="s">
        <v>117</v>
      </c>
      <c r="G113" s="18">
        <v>3.51</v>
      </c>
      <c r="H113" s="16" t="s">
        <v>79</v>
      </c>
      <c r="I113" s="18">
        <v>3.65</v>
      </c>
      <c r="J113" s="18">
        <v>3.39</v>
      </c>
      <c r="K113" s="18">
        <v>4682</v>
      </c>
      <c r="L113" s="18">
        <v>102.86</v>
      </c>
      <c r="M113" s="18">
        <v>4.82</v>
      </c>
      <c r="N113" s="18">
        <v>2.5450695092072394E-2</v>
      </c>
      <c r="O113" s="18">
        <v>2.0994336189797159E-3</v>
      </c>
      <c r="P113" s="16"/>
    </row>
    <row r="114" spans="1:16" x14ac:dyDescent="0.2">
      <c r="A114" s="16"/>
      <c r="B114" s="17" t="s">
        <v>1682</v>
      </c>
      <c r="C114" s="16" t="s">
        <v>1516</v>
      </c>
      <c r="D114" s="35">
        <v>100808120</v>
      </c>
      <c r="E114" s="16" t="s">
        <v>117</v>
      </c>
      <c r="F114" s="16" t="s">
        <v>117</v>
      </c>
      <c r="G114" s="18">
        <v>4.8499999999999996</v>
      </c>
      <c r="H114" s="16" t="s">
        <v>79</v>
      </c>
      <c r="I114" s="18">
        <v>5.09</v>
      </c>
      <c r="J114" s="18">
        <v>3.78</v>
      </c>
      <c r="K114" s="18">
        <v>21150</v>
      </c>
      <c r="L114" s="18">
        <v>106.77</v>
      </c>
      <c r="M114" s="18">
        <v>22.58</v>
      </c>
      <c r="N114" s="18">
        <v>0.11922753012012334</v>
      </c>
      <c r="O114" s="18">
        <v>9.835106040780495E-3</v>
      </c>
      <c r="P114" s="16"/>
    </row>
    <row r="115" spans="1:16" x14ac:dyDescent="0.2">
      <c r="A115" s="16"/>
      <c r="B115" s="17" t="s">
        <v>1681</v>
      </c>
      <c r="C115" s="16" t="s">
        <v>1516</v>
      </c>
      <c r="D115" s="35">
        <v>100808534</v>
      </c>
      <c r="E115" s="16" t="s">
        <v>117</v>
      </c>
      <c r="F115" s="16" t="s">
        <v>117</v>
      </c>
      <c r="G115" s="18">
        <v>4.5599999999999996</v>
      </c>
      <c r="H115" s="16" t="s">
        <v>79</v>
      </c>
      <c r="I115" s="18">
        <v>3.37</v>
      </c>
      <c r="J115" s="18">
        <v>2.4300000000000002</v>
      </c>
      <c r="K115" s="18">
        <v>104286</v>
      </c>
      <c r="L115" s="18">
        <v>104.49</v>
      </c>
      <c r="M115" s="18">
        <v>108.97</v>
      </c>
      <c r="N115" s="18">
        <v>0.57538635771434199</v>
      </c>
      <c r="O115" s="18">
        <v>4.7463751340294534E-2</v>
      </c>
      <c r="P115" s="16"/>
    </row>
    <row r="116" spans="1:16" x14ac:dyDescent="0.2">
      <c r="A116" s="16"/>
      <c r="B116" s="17" t="s">
        <v>1681</v>
      </c>
      <c r="C116" s="16" t="s">
        <v>1516</v>
      </c>
      <c r="D116" s="35">
        <v>100808047</v>
      </c>
      <c r="E116" s="16" t="s">
        <v>117</v>
      </c>
      <c r="F116" s="16" t="s">
        <v>117</v>
      </c>
      <c r="G116" s="18">
        <v>4.41</v>
      </c>
      <c r="H116" s="16" t="s">
        <v>79</v>
      </c>
      <c r="I116" s="18">
        <v>4.58</v>
      </c>
      <c r="J116" s="18">
        <v>3.6</v>
      </c>
      <c r="K116" s="18">
        <v>41714</v>
      </c>
      <c r="L116" s="18">
        <v>104.6</v>
      </c>
      <c r="M116" s="18">
        <v>43.63</v>
      </c>
      <c r="N116" s="18">
        <v>0.23037631262803285</v>
      </c>
      <c r="O116" s="18">
        <v>1.9003794356034234E-2</v>
      </c>
      <c r="P116" s="16"/>
    </row>
    <row r="117" spans="1:16" x14ac:dyDescent="0.2">
      <c r="A117" s="16"/>
      <c r="B117" s="17" t="s">
        <v>1680</v>
      </c>
      <c r="C117" s="16" t="s">
        <v>1516</v>
      </c>
      <c r="D117" s="35">
        <v>100550128</v>
      </c>
      <c r="E117" s="16" t="s">
        <v>117</v>
      </c>
      <c r="F117" s="16" t="s">
        <v>117</v>
      </c>
      <c r="G117" s="18">
        <v>5.99</v>
      </c>
      <c r="H117" s="16" t="s">
        <v>79</v>
      </c>
      <c r="I117" s="18">
        <v>3.9</v>
      </c>
      <c r="J117" s="18">
        <v>14.5</v>
      </c>
      <c r="K117" s="18">
        <v>221001</v>
      </c>
      <c r="L117" s="18">
        <v>109.36</v>
      </c>
      <c r="M117" s="18">
        <v>241.69</v>
      </c>
      <c r="N117" s="18">
        <v>1.276178111369912</v>
      </c>
      <c r="O117" s="18">
        <v>0.10527222227618414</v>
      </c>
      <c r="P117" s="16"/>
    </row>
    <row r="118" spans="1:16" x14ac:dyDescent="0.2">
      <c r="A118" s="16"/>
      <c r="B118" s="17" t="s">
        <v>1679</v>
      </c>
      <c r="C118" s="16" t="s">
        <v>1516</v>
      </c>
      <c r="D118" s="35">
        <v>100550201</v>
      </c>
      <c r="E118" s="16" t="s">
        <v>117</v>
      </c>
      <c r="F118" s="16" t="s">
        <v>117</v>
      </c>
      <c r="G118" s="18">
        <v>4.37</v>
      </c>
      <c r="H118" s="16" t="s">
        <v>79</v>
      </c>
      <c r="I118" s="18">
        <v>4.3</v>
      </c>
      <c r="J118" s="18">
        <v>3.6</v>
      </c>
      <c r="K118" s="18">
        <v>38024.019999999997</v>
      </c>
      <c r="L118" s="18">
        <v>104.08</v>
      </c>
      <c r="M118" s="18">
        <v>39.57</v>
      </c>
      <c r="N118" s="18">
        <v>0.20893859020607977</v>
      </c>
      <c r="O118" s="18">
        <v>1.723539176411356E-2</v>
      </c>
      <c r="P118" s="16"/>
    </row>
    <row r="119" spans="1:16" x14ac:dyDescent="0.2">
      <c r="A119" s="16"/>
      <c r="B119" s="16" t="s">
        <v>1665</v>
      </c>
      <c r="C119" s="16" t="s">
        <v>1516</v>
      </c>
      <c r="D119" s="17">
        <v>1004456001</v>
      </c>
      <c r="E119" s="16" t="s">
        <v>117</v>
      </c>
      <c r="F119" s="16" t="s">
        <v>117</v>
      </c>
      <c r="G119" s="18">
        <v>2.36</v>
      </c>
      <c r="H119" s="16" t="s">
        <v>79</v>
      </c>
      <c r="I119" s="18">
        <v>4.9000000000000004</v>
      </c>
      <c r="J119" s="18">
        <v>4.9000000000000004</v>
      </c>
      <c r="K119" s="18">
        <v>14821.23</v>
      </c>
      <c r="L119" s="18">
        <v>100.12</v>
      </c>
      <c r="M119" s="18">
        <v>14.839015476</v>
      </c>
      <c r="N119" s="18">
        <v>7.8353373100875409E-2</v>
      </c>
      <c r="O119" s="18">
        <v>6.4633875441648739E-3</v>
      </c>
      <c r="P119" s="16"/>
    </row>
    <row r="120" spans="1:16" x14ac:dyDescent="0.2">
      <c r="A120" s="7"/>
      <c r="B120" s="7" t="s">
        <v>1523</v>
      </c>
      <c r="C120" s="7"/>
      <c r="D120" s="7"/>
      <c r="E120" s="7"/>
      <c r="F120" s="7"/>
      <c r="G120" s="15">
        <v>0</v>
      </c>
      <c r="H120" s="7"/>
      <c r="I120" s="15">
        <v>0</v>
      </c>
      <c r="J120" s="15">
        <v>0</v>
      </c>
      <c r="K120" s="7"/>
      <c r="L120" s="7"/>
      <c r="M120" s="15">
        <v>0</v>
      </c>
      <c r="N120" s="15">
        <v>0</v>
      </c>
      <c r="O120" s="15">
        <v>0</v>
      </c>
      <c r="P120" s="7"/>
    </row>
    <row r="121" spans="1:16" x14ac:dyDescent="0.2">
      <c r="A121" s="7"/>
      <c r="B121" s="7" t="s">
        <v>1524</v>
      </c>
      <c r="C121" s="7"/>
      <c r="D121" s="7"/>
      <c r="E121" s="7"/>
      <c r="F121" s="7"/>
      <c r="G121" s="15">
        <v>0</v>
      </c>
      <c r="H121" s="7"/>
      <c r="I121" s="15">
        <v>0</v>
      </c>
      <c r="J121" s="15">
        <v>0</v>
      </c>
      <c r="K121" s="7"/>
      <c r="L121" s="7"/>
      <c r="M121" s="15">
        <v>0</v>
      </c>
      <c r="N121" s="15">
        <v>0</v>
      </c>
      <c r="O121" s="15">
        <v>0</v>
      </c>
      <c r="P121" s="7"/>
    </row>
    <row r="122" spans="1:16" x14ac:dyDescent="0.2">
      <c r="A122" s="7"/>
      <c r="B122" s="7" t="s">
        <v>1525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">
      <c r="A123" s="7"/>
      <c r="B123" s="7" t="s">
        <v>1526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">
      <c r="A124" s="7"/>
      <c r="B124" s="7" t="s">
        <v>1527</v>
      </c>
      <c r="C124" s="7"/>
      <c r="D124" s="7"/>
      <c r="E124" s="7"/>
      <c r="F124" s="7"/>
      <c r="G124" s="15">
        <v>0</v>
      </c>
      <c r="H124" s="7"/>
      <c r="I124" s="15">
        <v>0</v>
      </c>
      <c r="J124" s="15">
        <v>0</v>
      </c>
      <c r="K124" s="7"/>
      <c r="L124" s="7"/>
      <c r="M124" s="15">
        <v>0</v>
      </c>
      <c r="N124" s="15">
        <v>0</v>
      </c>
      <c r="O124" s="15">
        <v>0</v>
      </c>
      <c r="P124" s="7"/>
    </row>
    <row r="125" spans="1:16" x14ac:dyDescent="0.2">
      <c r="A125" s="7"/>
      <c r="B125" s="7" t="s">
        <v>1528</v>
      </c>
      <c r="C125" s="7"/>
      <c r="D125" s="7"/>
      <c r="E125" s="7"/>
      <c r="F125" s="7"/>
      <c r="G125" s="15">
        <v>1.5065780382626928</v>
      </c>
      <c r="H125" s="7"/>
      <c r="I125" s="15">
        <v>2.63</v>
      </c>
      <c r="J125" s="15">
        <v>2.0808824720653756</v>
      </c>
      <c r="K125" s="7"/>
      <c r="L125" s="7"/>
      <c r="M125" s="15">
        <v>419.72999999999996</v>
      </c>
      <c r="N125" s="15">
        <v>2.2162697616173328</v>
      </c>
      <c r="O125" s="15">
        <v>0.18282059603617348</v>
      </c>
      <c r="P125" s="7"/>
    </row>
    <row r="126" spans="1:16" x14ac:dyDescent="0.2">
      <c r="A126" s="16"/>
      <c r="B126" s="17" t="s">
        <v>1687</v>
      </c>
      <c r="C126" s="16" t="s">
        <v>1516</v>
      </c>
      <c r="D126" s="35">
        <v>163515141</v>
      </c>
      <c r="E126" s="17" t="s">
        <v>321</v>
      </c>
      <c r="F126" s="16" t="s">
        <v>227</v>
      </c>
      <c r="G126" s="18">
        <v>1.33</v>
      </c>
      <c r="H126" s="16" t="s">
        <v>79</v>
      </c>
      <c r="I126" s="18">
        <v>2.57</v>
      </c>
      <c r="J126" s="18">
        <v>2.2200000000000002</v>
      </c>
      <c r="K126" s="18">
        <v>119544.98</v>
      </c>
      <c r="L126" s="18">
        <v>100.7</v>
      </c>
      <c r="M126" s="18">
        <v>120.38</v>
      </c>
      <c r="N126" s="18">
        <v>0.63563375003810663</v>
      </c>
      <c r="O126" s="18">
        <v>5.2433572417588843E-2</v>
      </c>
      <c r="P126" s="16"/>
    </row>
    <row r="127" spans="1:16" x14ac:dyDescent="0.2">
      <c r="A127" s="16"/>
      <c r="B127" s="17" t="s">
        <v>1687</v>
      </c>
      <c r="C127" s="16" t="s">
        <v>1516</v>
      </c>
      <c r="D127" s="35">
        <v>163515224</v>
      </c>
      <c r="E127" s="17" t="s">
        <v>321</v>
      </c>
      <c r="F127" s="16" t="s">
        <v>227</v>
      </c>
      <c r="G127" s="18">
        <v>2.58</v>
      </c>
      <c r="H127" s="16" t="s">
        <v>79</v>
      </c>
      <c r="I127" s="18">
        <v>2.57</v>
      </c>
      <c r="J127" s="18">
        <v>2.2000000000000002</v>
      </c>
      <c r="K127" s="18">
        <v>70000</v>
      </c>
      <c r="L127" s="18">
        <v>101.18</v>
      </c>
      <c r="M127" s="18">
        <v>70.83</v>
      </c>
      <c r="N127" s="18">
        <v>0.37399849240072353</v>
      </c>
      <c r="O127" s="18">
        <v>3.0851220587621016E-2</v>
      </c>
      <c r="P127" s="16"/>
    </row>
    <row r="128" spans="1:16" x14ac:dyDescent="0.2">
      <c r="A128" s="16"/>
      <c r="B128" s="17" t="s">
        <v>1687</v>
      </c>
      <c r="C128" s="16" t="s">
        <v>1516</v>
      </c>
      <c r="D128" s="35">
        <v>163514987</v>
      </c>
      <c r="E128" s="17" t="s">
        <v>321</v>
      </c>
      <c r="F128" s="16" t="s">
        <v>227</v>
      </c>
      <c r="G128" s="18">
        <v>0.88</v>
      </c>
      <c r="H128" s="16" t="s">
        <v>79</v>
      </c>
      <c r="I128" s="18">
        <v>2.68</v>
      </c>
      <c r="J128" s="18">
        <v>1.98</v>
      </c>
      <c r="K128" s="18">
        <v>121021.77</v>
      </c>
      <c r="L128" s="18">
        <v>100.81</v>
      </c>
      <c r="M128" s="18">
        <v>122</v>
      </c>
      <c r="N128" s="18">
        <v>0.64418771809809794</v>
      </c>
      <c r="O128" s="18">
        <v>5.3139191185793647E-2</v>
      </c>
      <c r="P128" s="16"/>
    </row>
    <row r="129" spans="1:16" x14ac:dyDescent="0.2">
      <c r="A129" s="16"/>
      <c r="B129" s="17" t="s">
        <v>1687</v>
      </c>
      <c r="C129" s="16" t="s">
        <v>1516</v>
      </c>
      <c r="D129" s="35">
        <v>163515067</v>
      </c>
      <c r="E129" s="17" t="s">
        <v>321</v>
      </c>
      <c r="F129" s="16" t="s">
        <v>227</v>
      </c>
      <c r="G129" s="18">
        <v>1.71</v>
      </c>
      <c r="H129" s="16" t="s">
        <v>79</v>
      </c>
      <c r="I129" s="18">
        <v>2.68</v>
      </c>
      <c r="J129" s="18">
        <v>1.96</v>
      </c>
      <c r="K129" s="18">
        <v>105000</v>
      </c>
      <c r="L129" s="18">
        <v>101.45</v>
      </c>
      <c r="M129" s="18">
        <v>106.52</v>
      </c>
      <c r="N129" s="18">
        <v>0.56244980108040477</v>
      </c>
      <c r="O129" s="18">
        <v>4.6396611845169987E-2</v>
      </c>
      <c r="P129" s="16"/>
    </row>
    <row r="130" spans="1:16" x14ac:dyDescent="0.2">
      <c r="A130" s="7"/>
      <c r="B130" s="7" t="s">
        <v>1529</v>
      </c>
      <c r="C130" s="7"/>
      <c r="D130" s="7"/>
      <c r="E130" s="7"/>
      <c r="F130" s="7"/>
      <c r="G130" s="15">
        <v>0</v>
      </c>
      <c r="H130" s="7"/>
      <c r="I130" s="15">
        <v>0</v>
      </c>
      <c r="J130" s="15">
        <v>0</v>
      </c>
      <c r="K130" s="7"/>
      <c r="L130" s="7"/>
      <c r="M130" s="15">
        <v>0</v>
      </c>
      <c r="N130" s="15">
        <v>0</v>
      </c>
      <c r="O130" s="15">
        <v>0</v>
      </c>
      <c r="P130" s="7"/>
    </row>
    <row r="131" spans="1:16" x14ac:dyDescent="0.2">
      <c r="A131" s="7"/>
      <c r="B131" s="7" t="s">
        <v>1520</v>
      </c>
      <c r="C131" s="7"/>
      <c r="D131" s="7"/>
      <c r="E131" s="7"/>
      <c r="F131" s="7"/>
      <c r="G131" s="15">
        <v>0</v>
      </c>
      <c r="H131" s="7"/>
      <c r="I131" s="15">
        <v>0</v>
      </c>
      <c r="J131" s="15">
        <v>0</v>
      </c>
      <c r="K131" s="7"/>
      <c r="L131" s="7"/>
      <c r="M131" s="15">
        <v>0</v>
      </c>
      <c r="N131" s="15">
        <v>0</v>
      </c>
      <c r="O131" s="15">
        <v>0</v>
      </c>
      <c r="P131" s="7"/>
    </row>
    <row r="132" spans="1:16" x14ac:dyDescent="0.2">
      <c r="A132" s="7"/>
      <c r="B132" s="7" t="s">
        <v>1521</v>
      </c>
      <c r="C132" s="7"/>
      <c r="D132" s="7"/>
      <c r="E132" s="7"/>
      <c r="F132" s="7"/>
      <c r="G132" s="15">
        <v>0</v>
      </c>
      <c r="H132" s="7"/>
      <c r="I132" s="15">
        <v>0</v>
      </c>
      <c r="J132" s="15">
        <v>0</v>
      </c>
      <c r="K132" s="7"/>
      <c r="L132" s="7"/>
      <c r="M132" s="15">
        <v>0</v>
      </c>
      <c r="N132" s="15">
        <v>0</v>
      </c>
      <c r="O132" s="15">
        <v>0</v>
      </c>
      <c r="P132" s="7"/>
    </row>
    <row r="133" spans="1:16" x14ac:dyDescent="0.2">
      <c r="A133" s="7"/>
      <c r="B133" s="7" t="s">
        <v>1522</v>
      </c>
      <c r="C133" s="7"/>
      <c r="D133" s="7"/>
      <c r="E133" s="7"/>
      <c r="F133" s="7"/>
      <c r="G133" s="15">
        <v>0</v>
      </c>
      <c r="H133" s="7"/>
      <c r="I133" s="15">
        <v>0</v>
      </c>
      <c r="J133" s="15">
        <v>0</v>
      </c>
      <c r="K133" s="7"/>
      <c r="L133" s="7"/>
      <c r="M133" s="15">
        <v>0</v>
      </c>
      <c r="N133" s="15">
        <v>0</v>
      </c>
      <c r="O133" s="15">
        <v>0</v>
      </c>
      <c r="P133" s="7"/>
    </row>
    <row r="134" spans="1:16" x14ac:dyDescent="0.2">
      <c r="A134" s="7"/>
      <c r="B134" s="7" t="s">
        <v>1528</v>
      </c>
      <c r="C134" s="7"/>
      <c r="D134" s="7"/>
      <c r="E134" s="7"/>
      <c r="F134" s="7"/>
      <c r="G134" s="15">
        <v>0</v>
      </c>
      <c r="H134" s="7"/>
      <c r="I134" s="15">
        <v>0</v>
      </c>
      <c r="J134" s="15">
        <v>0</v>
      </c>
      <c r="K134" s="7"/>
      <c r="L134" s="7"/>
      <c r="M134" s="15">
        <v>0</v>
      </c>
      <c r="N134" s="15">
        <v>0</v>
      </c>
      <c r="O134" s="15">
        <v>0</v>
      </c>
      <c r="P134" s="7"/>
    </row>
    <row r="135" spans="1:16" x14ac:dyDescent="0.2">
      <c r="A135" s="13"/>
      <c r="B135" s="19" t="s">
        <v>92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 x14ac:dyDescent="0.2">
      <c r="A136" s="13"/>
      <c r="B136" s="19" t="s">
        <v>138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 x14ac:dyDescent="0.2">
      <c r="A137" s="3" t="s">
        <v>1465</v>
      </c>
      <c r="B13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rightToLeft="1" zoomScaleNormal="100" workbookViewId="0">
      <selection activeCell="O13" sqref="O13"/>
    </sheetView>
  </sheetViews>
  <sheetFormatPr defaultRowHeight="12.75" x14ac:dyDescent="0.2"/>
  <cols>
    <col min="1" max="1" width="2" style="1"/>
    <col min="2" max="2" width="36" style="1"/>
    <col min="3" max="3" width="17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1" width="14" style="1"/>
    <col min="12" max="12" width="8" style="1"/>
    <col min="13" max="13" width="11" style="1"/>
    <col min="14" max="14" width="20.28515625" style="1" customWidth="1"/>
    <col min="15" max="15" width="22.7109375" style="1" customWidth="1"/>
    <col min="16" max="16" width="1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.75" x14ac:dyDescent="0.2">
      <c r="A7" s="4"/>
      <c r="B7" s="4" t="s">
        <v>151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97</v>
      </c>
      <c r="H7" s="4" t="s">
        <v>60</v>
      </c>
      <c r="I7" s="4" t="s">
        <v>1530</v>
      </c>
      <c r="J7" s="4" t="s">
        <v>62</v>
      </c>
      <c r="K7" s="4" t="s">
        <v>98</v>
      </c>
      <c r="L7" s="4" t="s">
        <v>99</v>
      </c>
      <c r="M7" s="4" t="s">
        <v>5</v>
      </c>
      <c r="N7" s="4" t="s">
        <v>64</v>
      </c>
      <c r="O7" s="4" t="s">
        <v>101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102</v>
      </c>
      <c r="H8" s="4"/>
      <c r="I8" s="4" t="s">
        <v>8</v>
      </c>
      <c r="J8" s="4" t="s">
        <v>8</v>
      </c>
      <c r="K8" s="4" t="s">
        <v>103</v>
      </c>
      <c r="L8" s="4" t="s">
        <v>104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4"/>
    </row>
    <row r="10" spans="1:16" x14ac:dyDescent="0.2">
      <c r="A10" s="13"/>
      <c r="B10" s="19" t="s">
        <v>1531</v>
      </c>
      <c r="C10" s="13"/>
      <c r="D10" s="13"/>
      <c r="E10" s="13"/>
      <c r="F10" s="13"/>
      <c r="G10" s="14">
        <v>4.7976503374477142</v>
      </c>
      <c r="H10" s="13"/>
      <c r="I10" s="14">
        <v>2.38</v>
      </c>
      <c r="J10" s="14">
        <v>0.71906751520439349</v>
      </c>
      <c r="K10" s="13"/>
      <c r="L10" s="13"/>
      <c r="M10" s="14">
        <f>M11</f>
        <v>7778.9749899999997</v>
      </c>
      <c r="N10" s="14">
        <f>M10/$M$10*100</f>
        <v>100</v>
      </c>
      <c r="O10" s="14">
        <f>M10/'סכום נכסי הקרן'!$C$42*100</f>
        <v>3.3882658952714522</v>
      </c>
      <c r="P10" s="13"/>
    </row>
    <row r="11" spans="1:16" x14ac:dyDescent="0.2">
      <c r="A11" s="7"/>
      <c r="B11" s="7" t="s">
        <v>73</v>
      </c>
      <c r="C11" s="7"/>
      <c r="D11" s="7"/>
      <c r="E11" s="7"/>
      <c r="F11" s="7"/>
      <c r="G11" s="15">
        <v>4.7976503374477142</v>
      </c>
      <c r="H11" s="7"/>
      <c r="I11" s="15">
        <v>2.38</v>
      </c>
      <c r="J11" s="15">
        <v>0.71906751520439349</v>
      </c>
      <c r="K11" s="7"/>
      <c r="L11" s="7"/>
      <c r="M11" s="15">
        <f>M12+M26</f>
        <v>7778.9749899999997</v>
      </c>
      <c r="N11" s="15">
        <f t="shared" ref="N11:N27" si="0">M11/$M$10*100</f>
        <v>100</v>
      </c>
      <c r="O11" s="15">
        <f>M11/'סכום נכסי הקרן'!$C$42*100</f>
        <v>3.3882658952714522</v>
      </c>
      <c r="P11" s="7"/>
    </row>
    <row r="12" spans="1:16" x14ac:dyDescent="0.2">
      <c r="A12" s="7"/>
      <c r="B12" s="7" t="s">
        <v>1532</v>
      </c>
      <c r="C12" s="7"/>
      <c r="D12" s="7"/>
      <c r="E12" s="7"/>
      <c r="F12" s="7"/>
      <c r="G12" s="15">
        <v>4.8390446647073357</v>
      </c>
      <c r="H12" s="7"/>
      <c r="I12" s="15">
        <v>2.4</v>
      </c>
      <c r="J12" s="15">
        <v>0.72527165972359742</v>
      </c>
      <c r="K12" s="7"/>
      <c r="L12" s="7"/>
      <c r="M12" s="15">
        <v>7727.13</v>
      </c>
      <c r="N12" s="15">
        <f t="shared" si="0"/>
        <v>99.333524145962073</v>
      </c>
      <c r="O12" s="15">
        <f>M12/'סכום נכסי הקרן'!$C$42*100</f>
        <v>3.3656839212088658</v>
      </c>
      <c r="P12" s="7"/>
    </row>
    <row r="13" spans="1:16" x14ac:dyDescent="0.2">
      <c r="A13" s="16"/>
      <c r="B13" s="16" t="s">
        <v>1533</v>
      </c>
      <c r="C13" s="17" t="s">
        <v>1534</v>
      </c>
      <c r="D13" s="17" t="s">
        <v>1535</v>
      </c>
      <c r="E13" s="17" t="s">
        <v>157</v>
      </c>
      <c r="F13" s="16" t="s">
        <v>78</v>
      </c>
      <c r="G13" s="18">
        <v>3.14</v>
      </c>
      <c r="H13" s="16" t="s">
        <v>79</v>
      </c>
      <c r="I13" s="18">
        <v>0.8</v>
      </c>
      <c r="J13" s="18">
        <v>0.59</v>
      </c>
      <c r="K13" s="18">
        <v>1000000</v>
      </c>
      <c r="L13" s="18">
        <v>101.31</v>
      </c>
      <c r="M13" s="18">
        <v>1013.1</v>
      </c>
      <c r="N13" s="18">
        <f t="shared" si="0"/>
        <v>13.023566746291854</v>
      </c>
      <c r="O13" s="18">
        <f>M13/'סכום נכסי הקרן'!$C$42*100</f>
        <v>0.4412730704125209</v>
      </c>
      <c r="P13" s="17" t="s">
        <v>1536</v>
      </c>
    </row>
    <row r="14" spans="1:16" x14ac:dyDescent="0.2">
      <c r="A14" s="16"/>
      <c r="B14" s="17" t="s">
        <v>1537</v>
      </c>
      <c r="C14" s="17" t="s">
        <v>1538</v>
      </c>
      <c r="D14" s="17" t="s">
        <v>1535</v>
      </c>
      <c r="E14" s="17" t="s">
        <v>157</v>
      </c>
      <c r="F14" s="16" t="s">
        <v>78</v>
      </c>
      <c r="G14" s="18">
        <v>0.81</v>
      </c>
      <c r="H14" s="16" t="s">
        <v>79</v>
      </c>
      <c r="I14" s="18">
        <v>5.5</v>
      </c>
      <c r="J14" s="18">
        <v>0.34</v>
      </c>
      <c r="K14" s="18">
        <v>62875.72</v>
      </c>
      <c r="L14" s="18">
        <v>132.58000000000001</v>
      </c>
      <c r="M14" s="18">
        <v>83.36</v>
      </c>
      <c r="N14" s="18">
        <f t="shared" si="0"/>
        <v>1.0716064790947477</v>
      </c>
      <c r="O14" s="18">
        <f>M14/'סכום נכסי הקרן'!$C$42*100</f>
        <v>3.6308876862686537E-2</v>
      </c>
      <c r="P14" s="17" t="s">
        <v>1539</v>
      </c>
    </row>
    <row r="15" spans="1:16" x14ac:dyDescent="0.2">
      <c r="A15" s="16"/>
      <c r="B15" s="16" t="s">
        <v>1540</v>
      </c>
      <c r="C15" s="17" t="s">
        <v>1541</v>
      </c>
      <c r="D15" s="17" t="s">
        <v>1542</v>
      </c>
      <c r="E15" s="17" t="s">
        <v>157</v>
      </c>
      <c r="F15" s="16" t="s">
        <v>78</v>
      </c>
      <c r="G15" s="18">
        <v>8.2200000000000006</v>
      </c>
      <c r="H15" s="16" t="s">
        <v>79</v>
      </c>
      <c r="I15" s="18">
        <v>1.3</v>
      </c>
      <c r="J15" s="18">
        <v>1.25</v>
      </c>
      <c r="K15" s="18">
        <v>2062000</v>
      </c>
      <c r="L15" s="18">
        <v>100.41</v>
      </c>
      <c r="M15" s="18">
        <v>2070.4499999999998</v>
      </c>
      <c r="N15" s="18">
        <f t="shared" si="0"/>
        <v>26.615974503859409</v>
      </c>
      <c r="O15" s="18">
        <f>M15/'סכום נכסי הקרן'!$C$42*100</f>
        <v>0.90181998680841347</v>
      </c>
      <c r="P15" s="17" t="s">
        <v>1543</v>
      </c>
    </row>
    <row r="16" spans="1:16" x14ac:dyDescent="0.2">
      <c r="A16" s="16"/>
      <c r="B16" s="16" t="s">
        <v>1544</v>
      </c>
      <c r="C16" s="17" t="s">
        <v>1545</v>
      </c>
      <c r="D16" s="17" t="s">
        <v>1542</v>
      </c>
      <c r="E16" s="17" t="s">
        <v>157</v>
      </c>
      <c r="F16" s="16" t="s">
        <v>78</v>
      </c>
      <c r="G16" s="18">
        <v>3.99</v>
      </c>
      <c r="H16" s="16" t="s">
        <v>79</v>
      </c>
      <c r="I16" s="18">
        <v>5.75</v>
      </c>
      <c r="J16" s="18">
        <v>0.61</v>
      </c>
      <c r="K16" s="18">
        <v>247107.43</v>
      </c>
      <c r="L16" s="18">
        <v>164.44</v>
      </c>
      <c r="M16" s="18">
        <v>406.34</v>
      </c>
      <c r="N16" s="18">
        <f t="shared" si="0"/>
        <v>5.223567379023029</v>
      </c>
      <c r="O16" s="18">
        <f>M16/'סכום נכסי הקרן'!$C$42*100</f>
        <v>0.17698835201996219</v>
      </c>
      <c r="P16" s="17" t="s">
        <v>1546</v>
      </c>
    </row>
    <row r="17" spans="1:16" x14ac:dyDescent="0.2">
      <c r="A17" s="16"/>
      <c r="B17" s="16" t="s">
        <v>1547</v>
      </c>
      <c r="C17" s="17" t="s">
        <v>1548</v>
      </c>
      <c r="D17" s="17" t="s">
        <v>83</v>
      </c>
      <c r="E17" s="17" t="s">
        <v>157</v>
      </c>
      <c r="F17" s="16" t="s">
        <v>78</v>
      </c>
      <c r="G17" s="18">
        <v>3.73</v>
      </c>
      <c r="H17" s="16" t="s">
        <v>79</v>
      </c>
      <c r="I17" s="18">
        <v>1.65</v>
      </c>
      <c r="J17" s="18">
        <v>0.53</v>
      </c>
      <c r="K17" s="18">
        <v>1635000</v>
      </c>
      <c r="L17" s="18">
        <v>104.8</v>
      </c>
      <c r="M17" s="18">
        <v>1713.48</v>
      </c>
      <c r="N17" s="18">
        <f t="shared" si="0"/>
        <v>22.027066576286806</v>
      </c>
      <c r="O17" s="18">
        <f>M17/'סכום נכסי הקרן'!$C$42*100</f>
        <v>0.74633558453306303</v>
      </c>
      <c r="P17" s="17" t="s">
        <v>1549</v>
      </c>
    </row>
    <row r="18" spans="1:16" x14ac:dyDescent="0.2">
      <c r="A18" s="16"/>
      <c r="B18" s="16" t="s">
        <v>1550</v>
      </c>
      <c r="C18" s="17" t="s">
        <v>1551</v>
      </c>
      <c r="D18" s="17" t="s">
        <v>83</v>
      </c>
      <c r="E18" s="17" t="s">
        <v>157</v>
      </c>
      <c r="F18" s="16" t="s">
        <v>78</v>
      </c>
      <c r="G18" s="18">
        <v>6.17</v>
      </c>
      <c r="H18" s="16" t="s">
        <v>79</v>
      </c>
      <c r="I18" s="18">
        <v>2.46</v>
      </c>
      <c r="J18" s="18">
        <v>0.74</v>
      </c>
      <c r="K18" s="18">
        <v>966000</v>
      </c>
      <c r="L18" s="18">
        <v>112.35</v>
      </c>
      <c r="M18" s="18">
        <v>1085.3</v>
      </c>
      <c r="N18" s="18">
        <f t="shared" si="0"/>
        <v>13.951709594068253</v>
      </c>
      <c r="O18" s="18">
        <f>M18/'סכום נכסי הקרן'!$C$42*100</f>
        <v>0.47272101798312982</v>
      </c>
      <c r="P18" s="17" t="s">
        <v>1552</v>
      </c>
    </row>
    <row r="19" spans="1:16" x14ac:dyDescent="0.2">
      <c r="A19" s="16"/>
      <c r="B19" s="17" t="s">
        <v>1553</v>
      </c>
      <c r="C19" s="17" t="s">
        <v>1554</v>
      </c>
      <c r="D19" s="17" t="s">
        <v>83</v>
      </c>
      <c r="E19" s="17" t="s">
        <v>157</v>
      </c>
      <c r="F19" s="16" t="s">
        <v>78</v>
      </c>
      <c r="G19" s="18">
        <v>0.79</v>
      </c>
      <c r="H19" s="16" t="s">
        <v>79</v>
      </c>
      <c r="I19" s="18">
        <v>5.5</v>
      </c>
      <c r="J19" s="18">
        <v>0.33</v>
      </c>
      <c r="K19" s="18">
        <v>12575.12</v>
      </c>
      <c r="L19" s="18">
        <v>133.24</v>
      </c>
      <c r="M19" s="18">
        <v>16.75</v>
      </c>
      <c r="N19" s="18">
        <f t="shared" si="0"/>
        <v>0.21532399861848636</v>
      </c>
      <c r="O19" s="18">
        <f>M19/'סכום נכסי הקרן'!$C$42*100</f>
        <v>7.2957496095249477E-3</v>
      </c>
      <c r="P19" s="17" t="s">
        <v>1555</v>
      </c>
    </row>
    <row r="20" spans="1:16" x14ac:dyDescent="0.2">
      <c r="A20" s="16"/>
      <c r="B20" s="16" t="s">
        <v>1556</v>
      </c>
      <c r="C20" s="17" t="s">
        <v>1557</v>
      </c>
      <c r="D20" s="17" t="s">
        <v>83</v>
      </c>
      <c r="E20" s="17" t="s">
        <v>157</v>
      </c>
      <c r="F20" s="16" t="s">
        <v>78</v>
      </c>
      <c r="G20" s="18">
        <v>0.03</v>
      </c>
      <c r="H20" s="16" t="s">
        <v>79</v>
      </c>
      <c r="I20" s="18">
        <v>4.9000000000000004</v>
      </c>
      <c r="J20" s="18">
        <v>-0.45</v>
      </c>
      <c r="K20" s="18">
        <v>6804.77</v>
      </c>
      <c r="L20" s="18">
        <v>162.32</v>
      </c>
      <c r="M20" s="18">
        <v>11.05</v>
      </c>
      <c r="N20" s="18">
        <f t="shared" si="0"/>
        <v>0.14204956326771789</v>
      </c>
      <c r="O20" s="18">
        <f>M20/'סכום נכסי הקרן'!$C$42*100</f>
        <v>4.8130169065821295E-3</v>
      </c>
      <c r="P20" s="17" t="s">
        <v>1558</v>
      </c>
    </row>
    <row r="21" spans="1:16" x14ac:dyDescent="0.2">
      <c r="A21" s="16"/>
      <c r="B21" s="16" t="s">
        <v>1559</v>
      </c>
      <c r="C21" s="17" t="s">
        <v>1560</v>
      </c>
      <c r="D21" s="17" t="s">
        <v>83</v>
      </c>
      <c r="E21" s="17" t="s">
        <v>157</v>
      </c>
      <c r="F21" s="16" t="s">
        <v>78</v>
      </c>
      <c r="G21" s="18">
        <v>1.77</v>
      </c>
      <c r="H21" s="16" t="s">
        <v>79</v>
      </c>
      <c r="I21" s="18">
        <v>4.5</v>
      </c>
      <c r="J21" s="18">
        <v>0.26</v>
      </c>
      <c r="K21" s="18">
        <v>337006.83</v>
      </c>
      <c r="L21" s="18">
        <v>279.83</v>
      </c>
      <c r="M21" s="18">
        <v>943.05</v>
      </c>
      <c r="N21" s="18">
        <f t="shared" si="0"/>
        <v>12.123062501323197</v>
      </c>
      <c r="O21" s="18">
        <f>M21/'סכום נכסי הקרן'!$C$42*100</f>
        <v>0.41076159219477615</v>
      </c>
      <c r="P21" s="17" t="s">
        <v>1561</v>
      </c>
    </row>
    <row r="22" spans="1:16" x14ac:dyDescent="0.2">
      <c r="A22" s="16"/>
      <c r="B22" s="16" t="s">
        <v>1562</v>
      </c>
      <c r="C22" s="17" t="s">
        <v>1563</v>
      </c>
      <c r="D22" s="17" t="s">
        <v>1564</v>
      </c>
      <c r="E22" s="17" t="s">
        <v>77</v>
      </c>
      <c r="F22" s="16" t="s">
        <v>78</v>
      </c>
      <c r="G22" s="18">
        <v>1.97</v>
      </c>
      <c r="H22" s="16" t="s">
        <v>79</v>
      </c>
      <c r="I22" s="18">
        <v>6.2</v>
      </c>
      <c r="J22" s="18">
        <v>0.53</v>
      </c>
      <c r="K22" s="18">
        <v>72768.05</v>
      </c>
      <c r="L22" s="18">
        <v>147.47999999999999</v>
      </c>
      <c r="M22" s="18">
        <v>107.32</v>
      </c>
      <c r="N22" s="18">
        <f t="shared" si="0"/>
        <v>1.3796162108499079</v>
      </c>
      <c r="O22" s="18">
        <f>M22/'סכום נכסי הקרן'!$C$42*100</f>
        <v>4.6745065557863716E-2</v>
      </c>
      <c r="P22" s="17" t="s">
        <v>1565</v>
      </c>
    </row>
    <row r="23" spans="1:16" x14ac:dyDescent="0.2">
      <c r="A23" s="16"/>
      <c r="B23" s="16" t="s">
        <v>1562</v>
      </c>
      <c r="C23" s="17" t="s">
        <v>1566</v>
      </c>
      <c r="D23" s="17" t="s">
        <v>1564</v>
      </c>
      <c r="E23" s="17" t="s">
        <v>77</v>
      </c>
      <c r="F23" s="16" t="s">
        <v>78</v>
      </c>
      <c r="G23" s="18">
        <v>1.92</v>
      </c>
      <c r="H23" s="16" t="s">
        <v>79</v>
      </c>
      <c r="I23" s="18">
        <v>6.2</v>
      </c>
      <c r="J23" s="18">
        <v>0.26</v>
      </c>
      <c r="K23" s="18">
        <v>58214.43</v>
      </c>
      <c r="L23" s="18">
        <v>147.56</v>
      </c>
      <c r="M23" s="18">
        <v>85.9</v>
      </c>
      <c r="N23" s="18">
        <f t="shared" si="0"/>
        <v>1.1042585959001781</v>
      </c>
      <c r="O23" s="18">
        <f>M23/'סכום נכסי הקרן'!$C$42*100</f>
        <v>3.7415217400489136E-2</v>
      </c>
      <c r="P23" s="17" t="s">
        <v>1567</v>
      </c>
    </row>
    <row r="24" spans="1:16" x14ac:dyDescent="0.2">
      <c r="A24" s="16"/>
      <c r="B24" s="16" t="s">
        <v>1568</v>
      </c>
      <c r="C24" s="17" t="s">
        <v>1569</v>
      </c>
      <c r="D24" s="17" t="s">
        <v>1564</v>
      </c>
      <c r="E24" s="17" t="s">
        <v>77</v>
      </c>
      <c r="F24" s="16" t="s">
        <v>78</v>
      </c>
      <c r="G24" s="18">
        <v>1.84</v>
      </c>
      <c r="H24" s="16" t="s">
        <v>79</v>
      </c>
      <c r="I24" s="18">
        <v>6.13</v>
      </c>
      <c r="J24" s="18">
        <v>0.56000000000000005</v>
      </c>
      <c r="K24" s="18">
        <v>66660.84</v>
      </c>
      <c r="L24" s="18">
        <v>145.9</v>
      </c>
      <c r="M24" s="18">
        <v>97.26</v>
      </c>
      <c r="N24" s="18">
        <f t="shared" si="0"/>
        <v>1.2502932600378498</v>
      </c>
      <c r="O24" s="18">
        <f>M24/'סכום נכסי הקרן'!$C$42*100</f>
        <v>4.2363260120740084E-2</v>
      </c>
      <c r="P24" s="17" t="s">
        <v>1570</v>
      </c>
    </row>
    <row r="25" spans="1:16" x14ac:dyDescent="0.2">
      <c r="A25" s="16"/>
      <c r="B25" s="16" t="s">
        <v>1571</v>
      </c>
      <c r="C25" s="17" t="s">
        <v>1572</v>
      </c>
      <c r="D25" s="17" t="s">
        <v>1564</v>
      </c>
      <c r="E25" s="17" t="s">
        <v>77</v>
      </c>
      <c r="F25" s="16" t="s">
        <v>78</v>
      </c>
      <c r="G25" s="18">
        <v>1.89</v>
      </c>
      <c r="H25" s="16" t="s">
        <v>79</v>
      </c>
      <c r="I25" s="18">
        <v>6.17</v>
      </c>
      <c r="J25" s="18">
        <v>0.55000000000000004</v>
      </c>
      <c r="K25" s="18">
        <v>63918.71</v>
      </c>
      <c r="L25" s="18">
        <v>146.69999999999999</v>
      </c>
      <c r="M25" s="18">
        <v>93.77</v>
      </c>
      <c r="N25" s="18">
        <f t="shared" si="0"/>
        <v>1.2054287373406249</v>
      </c>
      <c r="O25" s="18">
        <f>M25/'סכום נכסי הקרן'!$C$42*100</f>
        <v>4.084313079911369E-2</v>
      </c>
      <c r="P25" s="17" t="s">
        <v>1573</v>
      </c>
    </row>
    <row r="26" spans="1:16" x14ac:dyDescent="0.2">
      <c r="A26" s="7"/>
      <c r="B26" s="7" t="s">
        <v>1574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f>M27</f>
        <v>51.84499000000001</v>
      </c>
      <c r="N26" s="15">
        <f t="shared" si="0"/>
        <v>0.66647585403793685</v>
      </c>
      <c r="O26" s="15">
        <f>M26/'סכום נכסי הקרן'!$C$42*100</f>
        <v>2.2581974062586559E-2</v>
      </c>
      <c r="P26" s="7"/>
    </row>
    <row r="27" spans="1:16" x14ac:dyDescent="0.2">
      <c r="A27" s="16"/>
      <c r="B27" s="16" t="s">
        <v>1575</v>
      </c>
      <c r="C27" s="17" t="s">
        <v>1576</v>
      </c>
      <c r="D27" s="17" t="s">
        <v>1577</v>
      </c>
      <c r="E27" s="17" t="s">
        <v>157</v>
      </c>
      <c r="F27" s="16" t="s">
        <v>78</v>
      </c>
      <c r="G27" s="18">
        <v>0</v>
      </c>
      <c r="H27" s="16" t="s">
        <v>79</v>
      </c>
      <c r="I27" s="18">
        <v>0</v>
      </c>
      <c r="J27" s="18">
        <v>0</v>
      </c>
      <c r="K27" s="18">
        <f>66666.22-14821.23</f>
        <v>51844.990000000005</v>
      </c>
      <c r="L27" s="18">
        <v>100</v>
      </c>
      <c r="M27" s="18">
        <f>L27*K27/100000</f>
        <v>51.84499000000001</v>
      </c>
      <c r="N27" s="18">
        <f t="shared" si="0"/>
        <v>0.66647585403793685</v>
      </c>
      <c r="O27" s="18">
        <f>M27/'סכום נכסי הקרן'!$C$42*100</f>
        <v>2.2581974062586559E-2</v>
      </c>
      <c r="P27" s="16"/>
    </row>
    <row r="28" spans="1:16" x14ac:dyDescent="0.2">
      <c r="A28" s="7"/>
      <c r="B28" s="7" t="s">
        <v>1578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1579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7"/>
      <c r="B30" s="7" t="s">
        <v>965</v>
      </c>
      <c r="C30" s="7"/>
      <c r="D30" s="7"/>
      <c r="E30" s="7"/>
      <c r="F30" s="7"/>
      <c r="G30" s="15">
        <v>0</v>
      </c>
      <c r="H30" s="7"/>
      <c r="I30" s="15">
        <v>0</v>
      </c>
      <c r="J30" s="15">
        <v>0</v>
      </c>
      <c r="K30" s="7"/>
      <c r="L30" s="7"/>
      <c r="M30" s="15">
        <v>0</v>
      </c>
      <c r="N30" s="15">
        <v>0</v>
      </c>
      <c r="O30" s="15">
        <v>0</v>
      </c>
      <c r="P30" s="7"/>
    </row>
    <row r="31" spans="1:16" x14ac:dyDescent="0.2">
      <c r="A31" s="7"/>
      <c r="B31" s="7" t="s">
        <v>89</v>
      </c>
      <c r="C31" s="7"/>
      <c r="D31" s="7"/>
      <c r="E31" s="7"/>
      <c r="F31" s="7"/>
      <c r="G31" s="15">
        <v>0</v>
      </c>
      <c r="H31" s="7"/>
      <c r="I31" s="15">
        <v>0</v>
      </c>
      <c r="J31" s="15">
        <v>0</v>
      </c>
      <c r="K31" s="7"/>
      <c r="L31" s="7"/>
      <c r="M31" s="15">
        <v>0</v>
      </c>
      <c r="N31" s="15">
        <v>0</v>
      </c>
      <c r="O31" s="15">
        <v>0</v>
      </c>
      <c r="P31" s="7"/>
    </row>
    <row r="32" spans="1:16" x14ac:dyDescent="0.2">
      <c r="A32" s="13"/>
      <c r="B32" s="19" t="s">
        <v>92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">
      <c r="A33" s="13"/>
      <c r="B33" s="19" t="s">
        <v>138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3" t="s">
        <v>1465</v>
      </c>
      <c r="B34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1580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151</v>
      </c>
      <c r="C7" s="4" t="s">
        <v>1581</v>
      </c>
      <c r="D7" s="4" t="s">
        <v>1582</v>
      </c>
      <c r="E7" s="4" t="s">
        <v>1583</v>
      </c>
      <c r="F7" s="4" t="s">
        <v>60</v>
      </c>
      <c r="G7" s="4" t="s">
        <v>1584</v>
      </c>
      <c r="H7" s="4" t="s">
        <v>64</v>
      </c>
      <c r="I7" s="4" t="s">
        <v>101</v>
      </c>
      <c r="J7" s="4"/>
      <c r="K7" s="4"/>
    </row>
    <row r="8" spans="1:11" x14ac:dyDescent="0.2">
      <c r="A8" s="4"/>
      <c r="B8" s="4"/>
      <c r="C8" s="4" t="s">
        <v>1170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4"/>
      <c r="K9" s="4"/>
    </row>
    <row r="10" spans="1:11" x14ac:dyDescent="0.2">
      <c r="A10" s="13"/>
      <c r="B10" s="19" t="s">
        <v>1585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1586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1587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1588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1589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1587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1588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92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138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1465</v>
      </c>
      <c r="B1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1590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151</v>
      </c>
      <c r="C7" s="4" t="s">
        <v>57</v>
      </c>
      <c r="D7" s="4" t="s">
        <v>58</v>
      </c>
      <c r="E7" s="4" t="s">
        <v>1591</v>
      </c>
      <c r="F7" s="4" t="s">
        <v>1592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101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9" t="s">
        <v>1593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73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89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92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138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1465</v>
      </c>
      <c r="B1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43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151</v>
      </c>
      <c r="C7" s="4" t="s">
        <v>1594</v>
      </c>
      <c r="D7" s="4" t="s">
        <v>58</v>
      </c>
      <c r="E7" s="4" t="s">
        <v>1591</v>
      </c>
      <c r="F7" s="4" t="s">
        <v>1592</v>
      </c>
      <c r="G7" s="4" t="s">
        <v>60</v>
      </c>
      <c r="H7" s="4" t="s">
        <v>62</v>
      </c>
      <c r="I7" s="4" t="s">
        <v>5</v>
      </c>
      <c r="J7" s="4" t="s">
        <v>64</v>
      </c>
      <c r="K7" s="4" t="s">
        <v>101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</row>
    <row r="10" spans="1:11" x14ac:dyDescent="0.2">
      <c r="A10" s="13"/>
      <c r="B10" s="13" t="s">
        <v>1595</v>
      </c>
      <c r="C10" s="13"/>
      <c r="D10" s="13"/>
      <c r="E10" s="13"/>
      <c r="F10" s="13"/>
      <c r="G10" s="13"/>
      <c r="H10" s="13"/>
      <c r="I10" s="14">
        <v>-122.15999999999997</v>
      </c>
      <c r="J10" s="14">
        <v>100</v>
      </c>
      <c r="K10" s="14">
        <v>-5.3208881928332383E-2</v>
      </c>
    </row>
    <row r="11" spans="1:11" x14ac:dyDescent="0.2">
      <c r="A11" s="7"/>
      <c r="B11" s="7" t="s">
        <v>73</v>
      </c>
      <c r="C11" s="7"/>
      <c r="D11" s="7"/>
      <c r="E11" s="7"/>
      <c r="F11" s="7"/>
      <c r="G11" s="7"/>
      <c r="H11" s="7"/>
      <c r="I11" s="15">
        <v>-122.15999999999997</v>
      </c>
      <c r="J11" s="15">
        <v>100</v>
      </c>
      <c r="K11" s="15">
        <v>-5.3208881928332383E-2</v>
      </c>
    </row>
    <row r="12" spans="1:11" x14ac:dyDescent="0.2">
      <c r="A12" s="16"/>
      <c r="B12" s="16" t="s">
        <v>1596</v>
      </c>
      <c r="C12" s="16">
        <v>-1</v>
      </c>
      <c r="D12" s="16"/>
      <c r="E12" s="16"/>
      <c r="F12" s="18">
        <v>0</v>
      </c>
      <c r="G12" s="16" t="s">
        <v>79</v>
      </c>
      <c r="H12" s="18">
        <v>0</v>
      </c>
      <c r="I12" s="18">
        <v>-160.75</v>
      </c>
      <c r="J12" s="18">
        <v>131.58971840209566</v>
      </c>
      <c r="K12" s="18">
        <v>-7.0017417894396139E-2</v>
      </c>
    </row>
    <row r="13" spans="1:11" x14ac:dyDescent="0.2">
      <c r="A13" s="16"/>
      <c r="B13" s="16" t="s">
        <v>1597</v>
      </c>
      <c r="C13" s="16">
        <v>-1</v>
      </c>
      <c r="D13" s="16"/>
      <c r="E13" s="16"/>
      <c r="F13" s="18">
        <v>0</v>
      </c>
      <c r="G13" s="16" t="s">
        <v>79</v>
      </c>
      <c r="H13" s="18">
        <v>0</v>
      </c>
      <c r="I13" s="18">
        <v>-77.47</v>
      </c>
      <c r="J13" s="18">
        <v>63.416830386378528</v>
      </c>
      <c r="K13" s="18">
        <v>-3.3743386402978963E-2</v>
      </c>
    </row>
    <row r="14" spans="1:11" x14ac:dyDescent="0.2">
      <c r="A14" s="16"/>
      <c r="B14" s="16" t="s">
        <v>1598</v>
      </c>
      <c r="C14" s="17" t="s">
        <v>1599</v>
      </c>
      <c r="D14" s="17" t="s">
        <v>77</v>
      </c>
      <c r="E14" s="16" t="s">
        <v>78</v>
      </c>
      <c r="F14" s="18">
        <v>1.64</v>
      </c>
      <c r="G14" s="16" t="s">
        <v>79</v>
      </c>
      <c r="H14" s="18">
        <v>1.21</v>
      </c>
      <c r="I14" s="18">
        <v>1.34</v>
      </c>
      <c r="J14" s="18">
        <v>-1.0969220694171582</v>
      </c>
      <c r="K14" s="18">
        <v>5.836599687619958E-4</v>
      </c>
    </row>
    <row r="15" spans="1:11" x14ac:dyDescent="0.2">
      <c r="A15" s="16"/>
      <c r="B15" s="16" t="s">
        <v>1600</v>
      </c>
      <c r="C15" s="17" t="s">
        <v>1601</v>
      </c>
      <c r="D15" s="17" t="s">
        <v>179</v>
      </c>
      <c r="E15" s="16" t="s">
        <v>78</v>
      </c>
      <c r="F15" s="18">
        <v>4.0999999999999996</v>
      </c>
      <c r="G15" s="16" t="s">
        <v>79</v>
      </c>
      <c r="H15" s="18">
        <v>0.96</v>
      </c>
      <c r="I15" s="18">
        <v>19</v>
      </c>
      <c r="J15" s="18">
        <v>-15.553372626064183</v>
      </c>
      <c r="K15" s="18">
        <v>8.2757756764760583E-3</v>
      </c>
    </row>
    <row r="16" spans="1:11" x14ac:dyDescent="0.2">
      <c r="A16" s="16"/>
      <c r="B16" s="16" t="s">
        <v>1602</v>
      </c>
      <c r="C16" s="17" t="s">
        <v>203</v>
      </c>
      <c r="D16" s="17" t="s">
        <v>195</v>
      </c>
      <c r="E16" s="16" t="s">
        <v>78</v>
      </c>
      <c r="F16" s="18">
        <v>4.95</v>
      </c>
      <c r="G16" s="16" t="s">
        <v>79</v>
      </c>
      <c r="H16" s="18">
        <v>0.75</v>
      </c>
      <c r="I16" s="18">
        <v>7.3</v>
      </c>
      <c r="J16" s="18">
        <v>-5.9757694826457115</v>
      </c>
      <c r="K16" s="18">
        <v>3.1796401283302753E-3</v>
      </c>
    </row>
    <row r="17" spans="1:11" x14ac:dyDescent="0.2">
      <c r="A17" s="16"/>
      <c r="B17" s="16" t="s">
        <v>1603</v>
      </c>
      <c r="C17" s="17" t="s">
        <v>1604</v>
      </c>
      <c r="D17" s="17" t="s">
        <v>195</v>
      </c>
      <c r="E17" s="16" t="s">
        <v>78</v>
      </c>
      <c r="F17" s="18">
        <v>4.8</v>
      </c>
      <c r="G17" s="16" t="s">
        <v>79</v>
      </c>
      <c r="H17" s="18">
        <v>1.19</v>
      </c>
      <c r="I17" s="18">
        <v>30.14</v>
      </c>
      <c r="J17" s="18">
        <v>-24.672560576293392</v>
      </c>
      <c r="K17" s="18">
        <v>1.3127993625736235E-2</v>
      </c>
    </row>
    <row r="18" spans="1:11" x14ac:dyDescent="0.2">
      <c r="A18" s="16"/>
      <c r="B18" s="16" t="s">
        <v>1605</v>
      </c>
      <c r="C18" s="17" t="s">
        <v>245</v>
      </c>
      <c r="D18" s="17" t="s">
        <v>195</v>
      </c>
      <c r="E18" s="16" t="s">
        <v>78</v>
      </c>
      <c r="F18" s="18">
        <v>2.5499999999999998</v>
      </c>
      <c r="G18" s="16" t="s">
        <v>79</v>
      </c>
      <c r="H18" s="18">
        <v>1.1399999999999999</v>
      </c>
      <c r="I18" s="18">
        <v>1.24</v>
      </c>
      <c r="J18" s="18">
        <v>-1.0150622134905045</v>
      </c>
      <c r="K18" s="18">
        <v>5.4010325467527967E-4</v>
      </c>
    </row>
    <row r="19" spans="1:11" x14ac:dyDescent="0.2">
      <c r="A19" s="16"/>
      <c r="B19" s="16" t="s">
        <v>1606</v>
      </c>
      <c r="C19" s="17" t="s">
        <v>242</v>
      </c>
      <c r="D19" s="17" t="s">
        <v>195</v>
      </c>
      <c r="E19" s="16" t="s">
        <v>78</v>
      </c>
      <c r="F19" s="18">
        <v>2.29</v>
      </c>
      <c r="G19" s="16" t="s">
        <v>79</v>
      </c>
      <c r="H19" s="18">
        <v>1.22</v>
      </c>
      <c r="I19" s="18">
        <v>3.37</v>
      </c>
      <c r="J19" s="18">
        <v>-2.7586771447282259</v>
      </c>
      <c r="K19" s="18">
        <v>1.4678612647223326E-3</v>
      </c>
    </row>
    <row r="20" spans="1:11" x14ac:dyDescent="0.2">
      <c r="A20" s="16"/>
      <c r="B20" s="16" t="s">
        <v>1607</v>
      </c>
      <c r="C20" s="17" t="s">
        <v>1608</v>
      </c>
      <c r="D20" s="17" t="s">
        <v>257</v>
      </c>
      <c r="E20" s="16" t="s">
        <v>227</v>
      </c>
      <c r="F20" s="18">
        <v>4.1500000000000004</v>
      </c>
      <c r="G20" s="16" t="s">
        <v>79</v>
      </c>
      <c r="H20" s="18">
        <v>0.71</v>
      </c>
      <c r="I20" s="18">
        <v>6.29</v>
      </c>
      <c r="J20" s="18">
        <v>-5.1489849377865111</v>
      </c>
      <c r="K20" s="18">
        <v>2.7397173160544426E-3</v>
      </c>
    </row>
    <row r="21" spans="1:11" x14ac:dyDescent="0.2">
      <c r="A21" s="16"/>
      <c r="B21" s="16" t="s">
        <v>1609</v>
      </c>
      <c r="C21" s="17" t="s">
        <v>1610</v>
      </c>
      <c r="D21" s="17" t="s">
        <v>268</v>
      </c>
      <c r="E21" s="16" t="s">
        <v>78</v>
      </c>
      <c r="F21" s="18">
        <v>1.98</v>
      </c>
      <c r="G21" s="16" t="s">
        <v>79</v>
      </c>
      <c r="H21" s="18">
        <v>1.98</v>
      </c>
      <c r="I21" s="18">
        <v>0.55000000000000004</v>
      </c>
      <c r="J21" s="18">
        <v>-0.45022920759659479</v>
      </c>
      <c r="K21" s="18">
        <v>2.3956192747693857E-4</v>
      </c>
    </row>
    <row r="22" spans="1:11" x14ac:dyDescent="0.2">
      <c r="A22" s="16"/>
      <c r="B22" s="16" t="s">
        <v>1611</v>
      </c>
      <c r="C22" s="17" t="s">
        <v>1612</v>
      </c>
      <c r="D22" s="17" t="s">
        <v>268</v>
      </c>
      <c r="E22" s="16" t="s">
        <v>78</v>
      </c>
      <c r="F22" s="18">
        <v>4.1399999999999997</v>
      </c>
      <c r="G22" s="16" t="s">
        <v>79</v>
      </c>
      <c r="H22" s="18">
        <v>2.96</v>
      </c>
      <c r="I22" s="18">
        <v>11.47</v>
      </c>
      <c r="J22" s="18">
        <v>-9.3893254747871673</v>
      </c>
      <c r="K22" s="18">
        <v>4.9959551057463377E-3</v>
      </c>
    </row>
    <row r="23" spans="1:11" x14ac:dyDescent="0.2">
      <c r="A23" s="16"/>
      <c r="B23" s="16" t="s">
        <v>1613</v>
      </c>
      <c r="C23" s="17" t="s">
        <v>1614</v>
      </c>
      <c r="D23" s="17" t="s">
        <v>268</v>
      </c>
      <c r="E23" s="16" t="s">
        <v>78</v>
      </c>
      <c r="F23" s="18">
        <v>4.5999999999999996</v>
      </c>
      <c r="G23" s="16" t="s">
        <v>79</v>
      </c>
      <c r="H23" s="18">
        <v>1.18</v>
      </c>
      <c r="I23" s="18">
        <v>2.12</v>
      </c>
      <c r="J23" s="18">
        <v>-1.7354289456450562</v>
      </c>
      <c r="K23" s="18">
        <v>9.2340233863838148E-4</v>
      </c>
    </row>
    <row r="24" spans="1:11" x14ac:dyDescent="0.2">
      <c r="A24" s="16"/>
      <c r="B24" s="16" t="s">
        <v>1615</v>
      </c>
      <c r="C24" s="17" t="s">
        <v>1616</v>
      </c>
      <c r="D24" s="17" t="s">
        <v>321</v>
      </c>
      <c r="E24" s="16" t="s">
        <v>227</v>
      </c>
      <c r="F24" s="18">
        <v>5.6</v>
      </c>
      <c r="G24" s="16" t="s">
        <v>79</v>
      </c>
      <c r="H24" s="18">
        <v>1.18</v>
      </c>
      <c r="I24" s="18">
        <v>1.63</v>
      </c>
      <c r="J24" s="18">
        <v>-1.3343156516044534</v>
      </c>
      <c r="K24" s="18">
        <v>7.099744396134724E-4</v>
      </c>
    </row>
    <row r="25" spans="1:11" x14ac:dyDescent="0.2">
      <c r="A25" s="16"/>
      <c r="B25" s="16" t="s">
        <v>1617</v>
      </c>
      <c r="C25" s="17" t="s">
        <v>1618</v>
      </c>
      <c r="D25" s="17" t="s">
        <v>321</v>
      </c>
      <c r="E25" s="16" t="s">
        <v>227</v>
      </c>
      <c r="F25" s="18">
        <v>4.2</v>
      </c>
      <c r="G25" s="16" t="s">
        <v>79</v>
      </c>
      <c r="H25" s="18">
        <v>3.3</v>
      </c>
      <c r="I25" s="18">
        <v>0.78</v>
      </c>
      <c r="J25" s="18">
        <v>-0.63850687622789803</v>
      </c>
      <c r="K25" s="18">
        <v>3.3974236987638562E-4</v>
      </c>
    </row>
    <row r="26" spans="1:11" x14ac:dyDescent="0.2">
      <c r="A26" s="16"/>
      <c r="B26" s="16" t="s">
        <v>1619</v>
      </c>
      <c r="C26" s="17" t="s">
        <v>1620</v>
      </c>
      <c r="D26" s="17" t="s">
        <v>321</v>
      </c>
      <c r="E26" s="16" t="s">
        <v>227</v>
      </c>
      <c r="F26" s="18">
        <v>4.55</v>
      </c>
      <c r="G26" s="16" t="s">
        <v>79</v>
      </c>
      <c r="H26" s="18">
        <v>2.88</v>
      </c>
      <c r="I26" s="18">
        <v>6.31</v>
      </c>
      <c r="J26" s="18">
        <v>-5.165356908971841</v>
      </c>
      <c r="K26" s="18">
        <v>2.7484286588717859E-3</v>
      </c>
    </row>
    <row r="27" spans="1:11" x14ac:dyDescent="0.2">
      <c r="A27" s="16"/>
      <c r="B27" s="16" t="s">
        <v>1621</v>
      </c>
      <c r="C27" s="17" t="s">
        <v>362</v>
      </c>
      <c r="D27" s="17" t="s">
        <v>351</v>
      </c>
      <c r="E27" s="16" t="s">
        <v>78</v>
      </c>
      <c r="F27" s="18">
        <v>6</v>
      </c>
      <c r="G27" s="16" t="s">
        <v>79</v>
      </c>
      <c r="H27" s="18">
        <v>18.399999999999999</v>
      </c>
      <c r="I27" s="18">
        <v>4.0599999999999996</v>
      </c>
      <c r="J27" s="18">
        <v>-3.3235101506221354</v>
      </c>
      <c r="K27" s="18">
        <v>1.7684025919206734E-3</v>
      </c>
    </row>
    <row r="28" spans="1:11" x14ac:dyDescent="0.2">
      <c r="A28" s="16"/>
      <c r="B28" s="16" t="s">
        <v>1622</v>
      </c>
      <c r="C28" s="17" t="s">
        <v>360</v>
      </c>
      <c r="D28" s="17" t="s">
        <v>351</v>
      </c>
      <c r="E28" s="16" t="s">
        <v>78</v>
      </c>
      <c r="F28" s="18">
        <v>6.9</v>
      </c>
      <c r="G28" s="16" t="s">
        <v>79</v>
      </c>
      <c r="H28" s="18">
        <v>18.52</v>
      </c>
      <c r="I28" s="18">
        <v>0.16</v>
      </c>
      <c r="J28" s="18">
        <v>-0.13097576948264575</v>
      </c>
      <c r="K28" s="18">
        <v>6.969074253874576E-5</v>
      </c>
    </row>
    <row r="29" spans="1:11" x14ac:dyDescent="0.2">
      <c r="A29" s="16"/>
      <c r="B29" s="16" t="s">
        <v>1623</v>
      </c>
      <c r="C29" s="17" t="s">
        <v>1624</v>
      </c>
      <c r="D29" s="16" t="s">
        <v>117</v>
      </c>
      <c r="E29" s="16" t="s">
        <v>117</v>
      </c>
      <c r="F29" s="18">
        <v>0</v>
      </c>
      <c r="G29" s="16" t="s">
        <v>79</v>
      </c>
      <c r="H29" s="18">
        <v>0</v>
      </c>
      <c r="I29" s="18">
        <v>0.74</v>
      </c>
      <c r="J29" s="18">
        <v>-0.60576293385723656</v>
      </c>
      <c r="K29" s="18">
        <v>3.2231968424169916E-4</v>
      </c>
    </row>
    <row r="30" spans="1:11" x14ac:dyDescent="0.2">
      <c r="A30" s="16"/>
      <c r="B30" s="17" t="s">
        <v>1625</v>
      </c>
      <c r="C30" s="17" t="s">
        <v>1626</v>
      </c>
      <c r="D30" s="16" t="s">
        <v>117</v>
      </c>
      <c r="E30" s="16" t="s">
        <v>117</v>
      </c>
      <c r="F30" s="18">
        <v>0</v>
      </c>
      <c r="G30" s="16" t="s">
        <v>44</v>
      </c>
      <c r="H30" s="18">
        <v>0</v>
      </c>
      <c r="I30" s="18">
        <v>3.1</v>
      </c>
      <c r="J30" s="18">
        <v>-2.5376555337262614</v>
      </c>
      <c r="K30" s="18">
        <v>1.3502581366881992E-3</v>
      </c>
    </row>
    <row r="31" spans="1:11" x14ac:dyDescent="0.2">
      <c r="A31" s="16"/>
      <c r="B31" s="17" t="s">
        <v>1627</v>
      </c>
      <c r="C31" s="17" t="s">
        <v>1628</v>
      </c>
      <c r="D31" s="16" t="s">
        <v>117</v>
      </c>
      <c r="E31" s="16" t="s">
        <v>117</v>
      </c>
      <c r="F31" s="18">
        <v>0</v>
      </c>
      <c r="G31" s="16" t="s">
        <v>44</v>
      </c>
      <c r="H31" s="18">
        <v>0</v>
      </c>
      <c r="I31" s="18">
        <v>12.61</v>
      </c>
      <c r="J31" s="18">
        <v>-10.322527832351017</v>
      </c>
      <c r="K31" s="18">
        <v>5.4925016463349E-3</v>
      </c>
    </row>
    <row r="32" spans="1:11" x14ac:dyDescent="0.2">
      <c r="A32" s="16"/>
      <c r="B32" s="16" t="s">
        <v>1629</v>
      </c>
      <c r="C32" s="17" t="s">
        <v>1630</v>
      </c>
      <c r="D32" s="16" t="s">
        <v>117</v>
      </c>
      <c r="E32" s="16" t="s">
        <v>117</v>
      </c>
      <c r="F32" s="18">
        <v>0</v>
      </c>
      <c r="G32" s="16" t="s">
        <v>79</v>
      </c>
      <c r="H32" s="18">
        <v>0</v>
      </c>
      <c r="I32" s="18">
        <v>2.17</v>
      </c>
      <c r="J32" s="18">
        <v>-1.7763588736083831</v>
      </c>
      <c r="K32" s="18">
        <v>9.4518069568173932E-4</v>
      </c>
    </row>
    <row r="33" spans="1:11" x14ac:dyDescent="0.2">
      <c r="A33" s="16"/>
      <c r="B33" s="17" t="s">
        <v>1631</v>
      </c>
      <c r="C33" s="17" t="s">
        <v>1632</v>
      </c>
      <c r="D33" s="16" t="s">
        <v>117</v>
      </c>
      <c r="E33" s="16" t="s">
        <v>117</v>
      </c>
      <c r="F33" s="18">
        <v>0</v>
      </c>
      <c r="G33" s="16" t="s">
        <v>79</v>
      </c>
      <c r="H33" s="18">
        <v>0</v>
      </c>
      <c r="I33" s="18">
        <v>1.68</v>
      </c>
      <c r="J33" s="18">
        <v>-1.3752455795677803</v>
      </c>
      <c r="K33" s="18">
        <v>7.3175279665683047E-4</v>
      </c>
    </row>
    <row r="34" spans="1:11" x14ac:dyDescent="0.2">
      <c r="A34" s="7"/>
      <c r="B34" s="7" t="s">
        <v>89</v>
      </c>
      <c r="C34" s="7"/>
      <c r="D34" s="7"/>
      <c r="E34" s="7"/>
      <c r="F34" s="7"/>
      <c r="G34" s="7"/>
      <c r="H34" s="7"/>
      <c r="I34" s="15">
        <v>0</v>
      </c>
      <c r="J34" s="15">
        <v>0</v>
      </c>
      <c r="K34" s="15">
        <v>0</v>
      </c>
    </row>
    <row r="35" spans="1:11" x14ac:dyDescent="0.2">
      <c r="A35" s="13"/>
      <c r="B35" s="19" t="s">
        <v>92</v>
      </c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9" t="s">
        <v>138</v>
      </c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3" t="s">
        <v>1465</v>
      </c>
      <c r="B3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1633</v>
      </c>
      <c r="C6" s="4"/>
      <c r="D6" s="4"/>
    </row>
    <row r="7" spans="1:4" x14ac:dyDescent="0.2">
      <c r="A7" s="4"/>
      <c r="B7" s="4" t="s">
        <v>151</v>
      </c>
      <c r="C7" s="4" t="s">
        <v>1634</v>
      </c>
      <c r="D7" s="4" t="s">
        <v>1635</v>
      </c>
    </row>
    <row r="8" spans="1:4" x14ac:dyDescent="0.2">
      <c r="A8" s="4"/>
      <c r="B8" s="4"/>
      <c r="C8" s="4" t="s">
        <v>7</v>
      </c>
      <c r="D8" s="4" t="s">
        <v>1170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1636</v>
      </c>
      <c r="C10" s="26">
        <v>1273.1199396199993</v>
      </c>
      <c r="D10" s="13"/>
    </row>
    <row r="11" spans="1:4" x14ac:dyDescent="0.2">
      <c r="A11" s="7"/>
      <c r="B11" s="7" t="s">
        <v>73</v>
      </c>
      <c r="C11" s="21">
        <v>1209.5318541199993</v>
      </c>
      <c r="D11" s="7"/>
    </row>
    <row r="12" spans="1:4" x14ac:dyDescent="0.2">
      <c r="A12" s="24"/>
      <c r="B12" s="25" t="s">
        <v>1650</v>
      </c>
      <c r="C12" s="22">
        <v>67.932744119999995</v>
      </c>
      <c r="D12" s="23">
        <v>42978</v>
      </c>
    </row>
    <row r="13" spans="1:4" x14ac:dyDescent="0.2">
      <c r="A13" s="24"/>
      <c r="B13" s="25" t="s">
        <v>1651</v>
      </c>
      <c r="C13" s="22">
        <v>34.613999999999997</v>
      </c>
      <c r="D13" s="23">
        <v>43100</v>
      </c>
    </row>
    <row r="14" spans="1:4" x14ac:dyDescent="0.2">
      <c r="A14" s="24"/>
      <c r="B14" s="25" t="s">
        <v>1652</v>
      </c>
      <c r="C14" s="22">
        <v>171.92898999999994</v>
      </c>
      <c r="D14" s="23">
        <v>42735</v>
      </c>
    </row>
    <row r="15" spans="1:4" x14ac:dyDescent="0.2">
      <c r="A15" s="24"/>
      <c r="B15" s="25" t="s">
        <v>1653</v>
      </c>
      <c r="C15" s="22">
        <v>652.10890999999936</v>
      </c>
      <c r="D15" s="23">
        <v>42735</v>
      </c>
    </row>
    <row r="16" spans="1:4" x14ac:dyDescent="0.2">
      <c r="A16" s="24"/>
      <c r="B16" s="25" t="s">
        <v>1654</v>
      </c>
      <c r="C16" s="22">
        <v>282.94720999999993</v>
      </c>
      <c r="D16" s="23">
        <v>42735</v>
      </c>
    </row>
    <row r="17" spans="1:4" x14ac:dyDescent="0.2">
      <c r="A17" s="7"/>
      <c r="B17" s="7" t="s">
        <v>89</v>
      </c>
      <c r="C17" s="21">
        <v>63.588085500000005</v>
      </c>
      <c r="D17" s="7"/>
    </row>
    <row r="18" spans="1:4" x14ac:dyDescent="0.2">
      <c r="A18" s="24"/>
      <c r="B18" s="25" t="s">
        <v>1655</v>
      </c>
      <c r="C18" s="22">
        <v>8.6748975000000002</v>
      </c>
      <c r="D18" s="23">
        <v>43448</v>
      </c>
    </row>
    <row r="19" spans="1:4" x14ac:dyDescent="0.2">
      <c r="A19" s="24"/>
      <c r="B19" s="25" t="s">
        <v>1656</v>
      </c>
      <c r="C19" s="22">
        <v>14.607108</v>
      </c>
      <c r="D19" s="23">
        <v>42814</v>
      </c>
    </row>
    <row r="20" spans="1:4" x14ac:dyDescent="0.2">
      <c r="A20" s="24"/>
      <c r="B20" s="25" t="s">
        <v>1657</v>
      </c>
      <c r="C20" s="22">
        <v>40.306080000000001</v>
      </c>
      <c r="D20" s="23">
        <v>42902</v>
      </c>
    </row>
    <row r="21" spans="1:4" x14ac:dyDescent="0.2">
      <c r="A21" s="13"/>
      <c r="B21" s="19" t="s">
        <v>1637</v>
      </c>
      <c r="C21" s="13"/>
      <c r="D21" s="13"/>
    </row>
    <row r="22" spans="1:4" x14ac:dyDescent="0.2">
      <c r="A22" s="3" t="s">
        <v>1465</v>
      </c>
      <c r="B2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1638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151</v>
      </c>
      <c r="C7" s="4" t="s">
        <v>56</v>
      </c>
      <c r="D7" s="4" t="s">
        <v>141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1639</v>
      </c>
      <c r="L7" s="4" t="s">
        <v>98</v>
      </c>
      <c r="M7" s="4" t="s">
        <v>1640</v>
      </c>
      <c r="N7" s="4" t="s">
        <v>100</v>
      </c>
      <c r="O7" s="4" t="s">
        <v>64</v>
      </c>
      <c r="P7" s="4" t="s">
        <v>101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102</v>
      </c>
      <c r="I8" s="4"/>
      <c r="J8" s="4" t="s">
        <v>8</v>
      </c>
      <c r="K8" s="4" t="s">
        <v>1641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  <c r="Q9" s="4"/>
    </row>
    <row r="10" spans="1:17" x14ac:dyDescent="0.2">
      <c r="A10" s="13"/>
      <c r="B10" s="13" t="s">
        <v>1642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73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146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124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147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541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1465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1643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151</v>
      </c>
      <c r="C7" s="4" t="s">
        <v>56</v>
      </c>
      <c r="D7" s="4" t="s">
        <v>141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1639</v>
      </c>
      <c r="L7" s="4" t="s">
        <v>98</v>
      </c>
      <c r="M7" s="4" t="s">
        <v>1640</v>
      </c>
      <c r="N7" s="4" t="s">
        <v>100</v>
      </c>
      <c r="O7" s="4" t="s">
        <v>64</v>
      </c>
      <c r="P7" s="4" t="s">
        <v>101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1170</v>
      </c>
      <c r="H8" s="4" t="s">
        <v>102</v>
      </c>
      <c r="I8" s="4"/>
      <c r="J8" s="4" t="s">
        <v>8</v>
      </c>
      <c r="K8" s="4" t="s">
        <v>8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  <c r="Q9" s="4"/>
    </row>
    <row r="10" spans="1:17" x14ac:dyDescent="0.2">
      <c r="A10" s="13"/>
      <c r="B10" s="13" t="s">
        <v>1644</v>
      </c>
      <c r="C10" s="13"/>
      <c r="D10" s="13"/>
      <c r="E10" s="13"/>
      <c r="F10" s="13"/>
      <c r="G10" s="13"/>
      <c r="H10" s="14">
        <v>2.7</v>
      </c>
      <c r="I10" s="13"/>
      <c r="J10" s="14">
        <v>6.2</v>
      </c>
      <c r="K10" s="14">
        <v>0.76</v>
      </c>
      <c r="L10" s="13"/>
      <c r="M10" s="14">
        <v>840.97</v>
      </c>
      <c r="N10" s="14"/>
      <c r="O10" s="14">
        <v>100</v>
      </c>
      <c r="P10" s="14">
        <v>0.36629889845505642</v>
      </c>
      <c r="Q10" s="13"/>
    </row>
    <row r="11" spans="1:17" x14ac:dyDescent="0.2">
      <c r="A11" s="13"/>
      <c r="B11" s="13" t="s">
        <v>1645</v>
      </c>
      <c r="C11" s="13"/>
      <c r="D11" s="13"/>
      <c r="E11" s="13"/>
      <c r="F11" s="13"/>
      <c r="G11" s="13"/>
      <c r="H11" s="14">
        <v>2.7</v>
      </c>
      <c r="I11" s="13"/>
      <c r="J11" s="14">
        <v>6.2</v>
      </c>
      <c r="K11" s="14">
        <v>0.76</v>
      </c>
      <c r="L11" s="13"/>
      <c r="M11" s="14">
        <v>840.97</v>
      </c>
      <c r="N11" s="14"/>
      <c r="O11" s="14">
        <v>100</v>
      </c>
      <c r="P11" s="14">
        <v>0.36629889845505642</v>
      </c>
      <c r="Q11" s="13"/>
    </row>
    <row r="12" spans="1:17" x14ac:dyDescent="0.2">
      <c r="A12" s="7"/>
      <c r="B12" s="7" t="s">
        <v>1646</v>
      </c>
      <c r="C12" s="7"/>
      <c r="D12" s="7"/>
      <c r="E12" s="7"/>
      <c r="F12" s="7"/>
      <c r="G12" s="7"/>
      <c r="H12" s="15">
        <v>2.7</v>
      </c>
      <c r="I12" s="7"/>
      <c r="J12" s="15">
        <v>6.2</v>
      </c>
      <c r="K12" s="15">
        <v>0.76</v>
      </c>
      <c r="L12" s="7"/>
      <c r="M12" s="15">
        <v>840.97</v>
      </c>
      <c r="N12" s="15"/>
      <c r="O12" s="15">
        <v>100</v>
      </c>
      <c r="P12" s="15">
        <v>0.36629889845505642</v>
      </c>
      <c r="Q12" s="7"/>
    </row>
    <row r="13" spans="1:17" s="27" customFormat="1" x14ac:dyDescent="0.2">
      <c r="A13" s="24"/>
      <c r="B13" s="28" t="s">
        <v>1663</v>
      </c>
      <c r="C13" s="29">
        <v>1640209351</v>
      </c>
      <c r="D13" s="28" t="s">
        <v>156</v>
      </c>
      <c r="E13" s="28" t="s">
        <v>268</v>
      </c>
      <c r="F13" s="28" t="s">
        <v>78</v>
      </c>
      <c r="G13" s="24" t="s">
        <v>1251</v>
      </c>
      <c r="H13" s="30">
        <v>2.7</v>
      </c>
      <c r="I13" s="24" t="s">
        <v>79</v>
      </c>
      <c r="J13" s="30">
        <v>6.2</v>
      </c>
      <c r="K13" s="30">
        <v>0.76</v>
      </c>
      <c r="L13" s="31">
        <v>750000</v>
      </c>
      <c r="M13" s="30">
        <v>840.97</v>
      </c>
      <c r="N13" s="30">
        <v>0.5</v>
      </c>
      <c r="O13" s="30">
        <v>100</v>
      </c>
      <c r="P13" s="30">
        <v>0.36629889845505642</v>
      </c>
      <c r="Q13" s="24"/>
    </row>
    <row r="14" spans="1:17" x14ac:dyDescent="0.2">
      <c r="A14" s="7"/>
      <c r="B14" s="7" t="s">
        <v>1647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/>
      <c r="O14" s="15">
        <v>0</v>
      </c>
      <c r="P14" s="15">
        <v>0</v>
      </c>
      <c r="Q14" s="7"/>
    </row>
    <row r="15" spans="1:17" x14ac:dyDescent="0.2">
      <c r="A15" s="7"/>
      <c r="B15" s="7" t="s">
        <v>1579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/>
      <c r="O15" s="15">
        <v>0</v>
      </c>
      <c r="P15" s="15">
        <v>0</v>
      </c>
      <c r="Q15" s="7"/>
    </row>
    <row r="16" spans="1:17" x14ac:dyDescent="0.2">
      <c r="A16" s="7"/>
      <c r="B16" s="7" t="s">
        <v>965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15">
        <v>0</v>
      </c>
      <c r="L16" s="7"/>
      <c r="M16" s="15">
        <v>0</v>
      </c>
      <c r="N16" s="15"/>
      <c r="O16" s="15">
        <v>0</v>
      </c>
      <c r="P16" s="15">
        <v>0</v>
      </c>
      <c r="Q16" s="7"/>
    </row>
    <row r="17" spans="1:2" x14ac:dyDescent="0.2">
      <c r="A17" s="3" t="s">
        <v>1465</v>
      </c>
      <c r="B17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rightToLeft="1" zoomScaleNormal="100" workbookViewId="0">
      <selection activeCell="J35" sqref="J35"/>
    </sheetView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55</v>
      </c>
      <c r="C8" s="4" t="s">
        <v>56</v>
      </c>
      <c r="D8" s="4" t="s">
        <v>95</v>
      </c>
      <c r="E8" s="4" t="s">
        <v>58</v>
      </c>
      <c r="F8" s="4" t="s">
        <v>59</v>
      </c>
      <c r="G8" s="4" t="s">
        <v>96</v>
      </c>
      <c r="H8" s="4" t="s">
        <v>97</v>
      </c>
      <c r="I8" s="4" t="s">
        <v>60</v>
      </c>
      <c r="J8" s="4" t="s">
        <v>61</v>
      </c>
      <c r="K8" s="4" t="s">
        <v>62</v>
      </c>
      <c r="L8" s="4" t="s">
        <v>98</v>
      </c>
      <c r="M8" s="4" t="s">
        <v>99</v>
      </c>
      <c r="N8" s="4" t="s">
        <v>63</v>
      </c>
      <c r="O8" s="4" t="s">
        <v>100</v>
      </c>
      <c r="P8" s="4" t="s">
        <v>64</v>
      </c>
      <c r="Q8" s="4" t="s">
        <v>101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102</v>
      </c>
      <c r="I9" s="4"/>
      <c r="J9" s="4" t="s">
        <v>8</v>
      </c>
      <c r="K9" s="4" t="s">
        <v>8</v>
      </c>
      <c r="L9" s="4" t="s">
        <v>103</v>
      </c>
      <c r="M9" s="4" t="s">
        <v>104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4"/>
    </row>
    <row r="11" spans="1:18" x14ac:dyDescent="0.2">
      <c r="A11" s="13"/>
      <c r="B11" s="13" t="s">
        <v>111</v>
      </c>
      <c r="C11" s="13"/>
      <c r="D11" s="13"/>
      <c r="E11" s="13"/>
      <c r="F11" s="13"/>
      <c r="G11" s="13"/>
      <c r="H11" s="14">
        <v>5.1499409494593653</v>
      </c>
      <c r="I11" s="13"/>
      <c r="J11" s="14">
        <v>4.17</v>
      </c>
      <c r="K11" s="14">
        <v>0.26138945542831055</v>
      </c>
      <c r="L11" s="14">
        <v>33625848</v>
      </c>
      <c r="M11" s="13"/>
      <c r="N11" s="14">
        <v>44294.26</v>
      </c>
      <c r="O11" s="13"/>
      <c r="P11" s="14">
        <v>100</v>
      </c>
      <c r="Q11" s="14">
        <v>19.293124185026656</v>
      </c>
      <c r="R11" s="13"/>
    </row>
    <row r="12" spans="1:18" x14ac:dyDescent="0.2">
      <c r="A12" s="7"/>
      <c r="B12" s="7" t="s">
        <v>73</v>
      </c>
      <c r="C12" s="7"/>
      <c r="D12" s="7"/>
      <c r="E12" s="7"/>
      <c r="F12" s="7"/>
      <c r="G12" s="7"/>
      <c r="H12" s="15">
        <v>5.1499409494593653</v>
      </c>
      <c r="I12" s="7"/>
      <c r="J12" s="15">
        <v>4.17</v>
      </c>
      <c r="K12" s="15">
        <v>0.26138945542831055</v>
      </c>
      <c r="L12" s="15">
        <v>33625848</v>
      </c>
      <c r="M12" s="7"/>
      <c r="N12" s="15">
        <v>44294.26</v>
      </c>
      <c r="O12" s="7"/>
      <c r="P12" s="15">
        <v>100</v>
      </c>
      <c r="Q12" s="15">
        <v>19.293124185026656</v>
      </c>
      <c r="R12" s="7"/>
    </row>
    <row r="13" spans="1:18" x14ac:dyDescent="0.2">
      <c r="A13" s="7"/>
      <c r="B13" s="7" t="s">
        <v>112</v>
      </c>
      <c r="C13" s="7"/>
      <c r="D13" s="7"/>
      <c r="E13" s="7"/>
      <c r="F13" s="7"/>
      <c r="G13" s="7"/>
      <c r="H13" s="15">
        <v>5.7634143895822367</v>
      </c>
      <c r="I13" s="7"/>
      <c r="J13" s="15">
        <v>3.17</v>
      </c>
      <c r="K13" s="15">
        <v>-8.7985263723765875E-2</v>
      </c>
      <c r="L13" s="15">
        <v>18176691</v>
      </c>
      <c r="M13" s="7"/>
      <c r="N13" s="15">
        <v>25261.47</v>
      </c>
      <c r="O13" s="7"/>
      <c r="P13" s="15">
        <v>57.031023884358831</v>
      </c>
      <c r="Q13" s="15">
        <v>11.003066262001562</v>
      </c>
      <c r="R13" s="7"/>
    </row>
    <row r="14" spans="1:18" x14ac:dyDescent="0.2">
      <c r="A14" s="7"/>
      <c r="B14" s="7" t="s">
        <v>1697</v>
      </c>
      <c r="C14" s="7"/>
      <c r="D14" s="7"/>
      <c r="E14" s="7"/>
      <c r="F14" s="7"/>
      <c r="G14" s="7"/>
      <c r="H14" s="15">
        <v>5.7634143895822367</v>
      </c>
      <c r="I14" s="7"/>
      <c r="J14" s="15">
        <v>3.17</v>
      </c>
      <c r="K14" s="15">
        <v>-8.7985263723765875E-2</v>
      </c>
      <c r="L14" s="15">
        <v>18176691</v>
      </c>
      <c r="M14" s="7"/>
      <c r="N14" s="15">
        <v>25261.47</v>
      </c>
      <c r="O14" s="7"/>
      <c r="P14" s="15">
        <v>57.031023884358831</v>
      </c>
      <c r="Q14" s="15">
        <v>11.003066262001562</v>
      </c>
      <c r="R14" s="7"/>
    </row>
    <row r="15" spans="1:18" x14ac:dyDescent="0.2">
      <c r="A15" s="16"/>
      <c r="B15" s="16" t="s">
        <v>113</v>
      </c>
      <c r="C15" s="17" t="s">
        <v>114</v>
      </c>
      <c r="D15" s="17" t="s">
        <v>115</v>
      </c>
      <c r="E15" s="17" t="s">
        <v>116</v>
      </c>
      <c r="F15" s="16" t="s">
        <v>548</v>
      </c>
      <c r="G15" s="16"/>
      <c r="H15" s="18">
        <v>6.82</v>
      </c>
      <c r="I15" s="16" t="s">
        <v>79</v>
      </c>
      <c r="J15" s="18">
        <v>1.75</v>
      </c>
      <c r="K15" s="18">
        <v>0.02</v>
      </c>
      <c r="L15" s="18">
        <v>6159059</v>
      </c>
      <c r="M15" s="18">
        <v>114.42</v>
      </c>
      <c r="N15" s="18">
        <v>7047.19</v>
      </c>
      <c r="O15" s="18">
        <v>0.04</v>
      </c>
      <c r="P15" s="18">
        <v>15.909939572305756</v>
      </c>
      <c r="Q15" s="18">
        <v>3.0695243994476487</v>
      </c>
      <c r="R15" s="16"/>
    </row>
    <row r="16" spans="1:18" x14ac:dyDescent="0.2">
      <c r="A16" s="16"/>
      <c r="B16" s="16" t="s">
        <v>118</v>
      </c>
      <c r="C16" s="17" t="s">
        <v>119</v>
      </c>
      <c r="D16" s="17" t="s">
        <v>115</v>
      </c>
      <c r="E16" s="17" t="s">
        <v>116</v>
      </c>
      <c r="F16" s="16" t="s">
        <v>548</v>
      </c>
      <c r="G16" s="16"/>
      <c r="H16" s="18">
        <v>5.77</v>
      </c>
      <c r="I16" s="16" t="s">
        <v>79</v>
      </c>
      <c r="J16" s="18">
        <v>2.75</v>
      </c>
      <c r="K16" s="18">
        <v>-0.09</v>
      </c>
      <c r="L16" s="18">
        <v>3269164</v>
      </c>
      <c r="M16" s="18">
        <v>122.71</v>
      </c>
      <c r="N16" s="18">
        <v>4011.59</v>
      </c>
      <c r="O16" s="18">
        <v>0.02</v>
      </c>
      <c r="P16" s="18">
        <v>9.0566813849017915</v>
      </c>
      <c r="Q16" s="18">
        <v>1.7473167866312946</v>
      </c>
      <c r="R16" s="16"/>
    </row>
    <row r="17" spans="1:18" x14ac:dyDescent="0.2">
      <c r="A17" s="16"/>
      <c r="B17" s="16" t="s">
        <v>120</v>
      </c>
      <c r="C17" s="17" t="s">
        <v>121</v>
      </c>
      <c r="D17" s="17" t="s">
        <v>115</v>
      </c>
      <c r="E17" s="17" t="s">
        <v>116</v>
      </c>
      <c r="F17" s="16" t="s">
        <v>548</v>
      </c>
      <c r="G17" s="16"/>
      <c r="H17" s="18">
        <v>4.5999999999999996</v>
      </c>
      <c r="I17" s="16" t="s">
        <v>79</v>
      </c>
      <c r="J17" s="18">
        <v>4</v>
      </c>
      <c r="K17" s="18">
        <v>-0.22</v>
      </c>
      <c r="L17" s="18">
        <v>6481142</v>
      </c>
      <c r="M17" s="18">
        <v>161.43</v>
      </c>
      <c r="N17" s="18">
        <v>10462.51</v>
      </c>
      <c r="O17" s="18">
        <v>0.04</v>
      </c>
      <c r="P17" s="18">
        <v>23.620464592929196</v>
      </c>
      <c r="Q17" s="18">
        <v>4.5571255669940811</v>
      </c>
      <c r="R17" s="16"/>
    </row>
    <row r="18" spans="1:18" x14ac:dyDescent="0.2">
      <c r="A18" s="16"/>
      <c r="B18" s="16" t="s">
        <v>122</v>
      </c>
      <c r="C18" s="17" t="s">
        <v>123</v>
      </c>
      <c r="D18" s="17" t="s">
        <v>115</v>
      </c>
      <c r="E18" s="17" t="s">
        <v>116</v>
      </c>
      <c r="F18" s="16" t="s">
        <v>548</v>
      </c>
      <c r="G18" s="16"/>
      <c r="H18" s="18">
        <v>7.02</v>
      </c>
      <c r="I18" s="16" t="s">
        <v>79</v>
      </c>
      <c r="J18" s="18">
        <v>4</v>
      </c>
      <c r="K18" s="18">
        <v>0.08</v>
      </c>
      <c r="L18" s="18">
        <v>2267326</v>
      </c>
      <c r="M18" s="18">
        <v>164.96</v>
      </c>
      <c r="N18" s="18">
        <v>3740.18</v>
      </c>
      <c r="O18" s="18">
        <v>0.02</v>
      </c>
      <c r="P18" s="18">
        <v>8.4439383342220857</v>
      </c>
      <c r="Q18" s="18">
        <v>1.6290995089285383</v>
      </c>
      <c r="R18" s="16"/>
    </row>
    <row r="19" spans="1:18" x14ac:dyDescent="0.2">
      <c r="A19" s="7"/>
      <c r="B19" s="7" t="s">
        <v>124</v>
      </c>
      <c r="C19" s="7"/>
      <c r="D19" s="7"/>
      <c r="E19" s="7"/>
      <c r="F19" s="7"/>
      <c r="G19" s="7"/>
      <c r="H19" s="15">
        <v>4.3357018965690255</v>
      </c>
      <c r="I19" s="7"/>
      <c r="J19" s="15">
        <v>5.48</v>
      </c>
      <c r="K19" s="15">
        <v>0.7251007130326137</v>
      </c>
      <c r="L19" s="15">
        <v>15449157</v>
      </c>
      <c r="M19" s="7"/>
      <c r="N19" s="15">
        <v>19032.79</v>
      </c>
      <c r="O19" s="7"/>
      <c r="P19" s="15">
        <v>42.968976115641169</v>
      </c>
      <c r="Q19" s="15">
        <v>8.2900579230250937</v>
      </c>
      <c r="R19" s="7"/>
    </row>
    <row r="20" spans="1:18" x14ac:dyDescent="0.2">
      <c r="A20" s="7"/>
      <c r="B20" s="7" t="s">
        <v>1698</v>
      </c>
      <c r="C20" s="7"/>
      <c r="D20" s="7"/>
      <c r="E20" s="7"/>
      <c r="F20" s="7"/>
      <c r="G20" s="7"/>
      <c r="H20" s="15">
        <v>4.3357018965690255</v>
      </c>
      <c r="I20" s="7"/>
      <c r="J20" s="15">
        <v>5.48</v>
      </c>
      <c r="K20" s="15">
        <v>0.7251007130326137</v>
      </c>
      <c r="L20" s="15">
        <v>15449157</v>
      </c>
      <c r="M20" s="7"/>
      <c r="N20" s="15">
        <v>19032.79</v>
      </c>
      <c r="O20" s="7"/>
      <c r="P20" s="15">
        <v>42.968976115641169</v>
      </c>
      <c r="Q20" s="15">
        <v>8.2900579230250937</v>
      </c>
      <c r="R20" s="7"/>
    </row>
    <row r="21" spans="1:18" x14ac:dyDescent="0.2">
      <c r="A21" s="16"/>
      <c r="B21" s="16" t="s">
        <v>125</v>
      </c>
      <c r="C21" s="17" t="s">
        <v>126</v>
      </c>
      <c r="D21" s="17" t="s">
        <v>115</v>
      </c>
      <c r="E21" s="17" t="s">
        <v>116</v>
      </c>
      <c r="F21" s="16" t="s">
        <v>548</v>
      </c>
      <c r="G21" s="16"/>
      <c r="H21" s="18">
        <v>0.66</v>
      </c>
      <c r="I21" s="16" t="s">
        <v>79</v>
      </c>
      <c r="J21" s="18">
        <v>5.5</v>
      </c>
      <c r="K21" s="18">
        <v>0.09</v>
      </c>
      <c r="L21" s="18">
        <v>568800</v>
      </c>
      <c r="M21" s="18">
        <v>105.44</v>
      </c>
      <c r="N21" s="18">
        <v>599.74</v>
      </c>
      <c r="O21" s="18">
        <v>0</v>
      </c>
      <c r="P21" s="18">
        <v>1.3539903364453993</v>
      </c>
      <c r="Q21" s="18">
        <v>0.26122703706367117</v>
      </c>
      <c r="R21" s="16"/>
    </row>
    <row r="22" spans="1:18" x14ac:dyDescent="0.2">
      <c r="A22" s="16"/>
      <c r="B22" s="16" t="s">
        <v>127</v>
      </c>
      <c r="C22" s="17" t="s">
        <v>128</v>
      </c>
      <c r="D22" s="17" t="s">
        <v>115</v>
      </c>
      <c r="E22" s="17" t="s">
        <v>116</v>
      </c>
      <c r="F22" s="16" t="s">
        <v>548</v>
      </c>
      <c r="G22" s="16"/>
      <c r="H22" s="18">
        <v>2.5099999999999998</v>
      </c>
      <c r="I22" s="16" t="s">
        <v>79</v>
      </c>
      <c r="J22" s="18">
        <v>6</v>
      </c>
      <c r="K22" s="18">
        <v>0.28999999999999998</v>
      </c>
      <c r="L22" s="18">
        <v>2761174</v>
      </c>
      <c r="M22" s="18">
        <v>117.15</v>
      </c>
      <c r="N22" s="18">
        <v>3234.71</v>
      </c>
      <c r="O22" s="18">
        <v>0.01</v>
      </c>
      <c r="P22" s="18">
        <v>7.3027746710296091</v>
      </c>
      <c r="Q22" s="18">
        <v>1.4089333862344144</v>
      </c>
      <c r="R22" s="16"/>
    </row>
    <row r="23" spans="1:18" x14ac:dyDescent="0.2">
      <c r="A23" s="16"/>
      <c r="B23" s="16" t="s">
        <v>129</v>
      </c>
      <c r="C23" s="17" t="s">
        <v>130</v>
      </c>
      <c r="D23" s="17" t="s">
        <v>115</v>
      </c>
      <c r="E23" s="17" t="s">
        <v>116</v>
      </c>
      <c r="F23" s="16" t="s">
        <v>548</v>
      </c>
      <c r="G23" s="16"/>
      <c r="H23" s="18">
        <v>3.33</v>
      </c>
      <c r="I23" s="16" t="s">
        <v>79</v>
      </c>
      <c r="J23" s="18">
        <v>5</v>
      </c>
      <c r="K23" s="18">
        <v>0.49</v>
      </c>
      <c r="L23" s="18">
        <v>3277025</v>
      </c>
      <c r="M23" s="18">
        <v>118.08</v>
      </c>
      <c r="N23" s="18">
        <v>3869.51</v>
      </c>
      <c r="O23" s="18">
        <v>0.02</v>
      </c>
      <c r="P23" s="18">
        <v>8.7359174755374625</v>
      </c>
      <c r="Q23" s="18">
        <v>1.6854314072568883</v>
      </c>
      <c r="R23" s="16"/>
    </row>
    <row r="24" spans="1:18" x14ac:dyDescent="0.2">
      <c r="A24" s="16"/>
      <c r="B24" s="16" t="s">
        <v>131</v>
      </c>
      <c r="C24" s="17" t="s">
        <v>132</v>
      </c>
      <c r="D24" s="17" t="s">
        <v>115</v>
      </c>
      <c r="E24" s="17" t="s">
        <v>116</v>
      </c>
      <c r="F24" s="16" t="s">
        <v>548</v>
      </c>
      <c r="G24" s="16"/>
      <c r="H24" s="18">
        <v>4.95</v>
      </c>
      <c r="I24" s="16" t="s">
        <v>79</v>
      </c>
      <c r="J24" s="18">
        <v>5.5</v>
      </c>
      <c r="K24" s="18">
        <v>0.89</v>
      </c>
      <c r="L24" s="18">
        <v>8548258</v>
      </c>
      <c r="M24" s="18">
        <v>127.28</v>
      </c>
      <c r="N24" s="18">
        <v>10880.22</v>
      </c>
      <c r="O24" s="18">
        <v>0.05</v>
      </c>
      <c r="P24" s="18">
        <v>24.563498746790213</v>
      </c>
      <c r="Q24" s="18">
        <v>4.7390663174057028</v>
      </c>
      <c r="R24" s="16"/>
    </row>
    <row r="25" spans="1:18" x14ac:dyDescent="0.2">
      <c r="A25" s="16"/>
      <c r="B25" s="16" t="s">
        <v>133</v>
      </c>
      <c r="C25" s="17" t="s">
        <v>134</v>
      </c>
      <c r="D25" s="17" t="s">
        <v>115</v>
      </c>
      <c r="E25" s="17" t="s">
        <v>116</v>
      </c>
      <c r="F25" s="16" t="s">
        <v>548</v>
      </c>
      <c r="G25" s="16"/>
      <c r="H25" s="18">
        <v>16.190000000000001</v>
      </c>
      <c r="I25" s="16" t="s">
        <v>79</v>
      </c>
      <c r="J25" s="18">
        <v>5.5</v>
      </c>
      <c r="K25" s="18">
        <v>2.74</v>
      </c>
      <c r="L25" s="18">
        <v>293900</v>
      </c>
      <c r="M25" s="18">
        <v>152.63999999999999</v>
      </c>
      <c r="N25" s="18">
        <v>448.61</v>
      </c>
      <c r="O25" s="18">
        <v>0</v>
      </c>
      <c r="P25" s="18">
        <v>1.012794885838481</v>
      </c>
      <c r="Q25" s="18">
        <v>0.19539977506441714</v>
      </c>
      <c r="R25" s="16"/>
    </row>
    <row r="26" spans="1:18" x14ac:dyDescent="0.2">
      <c r="A26" s="7"/>
      <c r="B26" s="7" t="s">
        <v>135</v>
      </c>
      <c r="C26" s="7"/>
      <c r="D26" s="7"/>
      <c r="E26" s="7"/>
      <c r="F26" s="7"/>
      <c r="G26" s="7"/>
      <c r="H26" s="15">
        <v>0</v>
      </c>
      <c r="I26" s="7"/>
      <c r="J26" s="15">
        <v>0</v>
      </c>
      <c r="K26" s="15">
        <v>0</v>
      </c>
      <c r="L26" s="15">
        <v>0</v>
      </c>
      <c r="M26" s="7"/>
      <c r="N26" s="15">
        <v>0</v>
      </c>
      <c r="O26" s="7"/>
      <c r="P26" s="15">
        <v>0</v>
      </c>
      <c r="Q26" s="15">
        <v>0</v>
      </c>
      <c r="R26" s="7"/>
    </row>
    <row r="27" spans="1:18" x14ac:dyDescent="0.2">
      <c r="A27" s="7"/>
      <c r="B27" s="7" t="s">
        <v>89</v>
      </c>
      <c r="C27" s="7"/>
      <c r="D27" s="7"/>
      <c r="E27" s="7"/>
      <c r="F27" s="7"/>
      <c r="G27" s="7"/>
      <c r="H27" s="15">
        <v>0</v>
      </c>
      <c r="I27" s="7"/>
      <c r="J27" s="15">
        <v>0</v>
      </c>
      <c r="K27" s="15">
        <v>0</v>
      </c>
      <c r="L27" s="15">
        <v>0</v>
      </c>
      <c r="M27" s="7"/>
      <c r="N27" s="15">
        <v>0</v>
      </c>
      <c r="O27" s="7"/>
      <c r="P27" s="15">
        <v>0</v>
      </c>
      <c r="Q27" s="15">
        <v>0</v>
      </c>
      <c r="R27" s="7"/>
    </row>
    <row r="28" spans="1:18" x14ac:dyDescent="0.2">
      <c r="A28" s="7"/>
      <c r="B28" s="7" t="s">
        <v>136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7"/>
      <c r="B29" s="7" t="s">
        <v>137</v>
      </c>
      <c r="C29" s="7"/>
      <c r="D29" s="7"/>
      <c r="E29" s="7"/>
      <c r="F29" s="7"/>
      <c r="G29" s="7"/>
      <c r="H29" s="15">
        <v>0</v>
      </c>
      <c r="I29" s="7"/>
      <c r="J29" s="15">
        <v>0</v>
      </c>
      <c r="K29" s="15">
        <v>0</v>
      </c>
      <c r="L29" s="15">
        <v>0</v>
      </c>
      <c r="M29" s="7"/>
      <c r="N29" s="15">
        <v>0</v>
      </c>
      <c r="O29" s="7"/>
      <c r="P29" s="15">
        <v>0</v>
      </c>
      <c r="Q29" s="15">
        <v>0</v>
      </c>
      <c r="R29" s="7"/>
    </row>
    <row r="30" spans="1:18" x14ac:dyDescent="0.2">
      <c r="A30" s="13"/>
      <c r="B30" s="19" t="s">
        <v>92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13"/>
      <c r="B31" s="19" t="s">
        <v>138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">
      <c r="A32" s="3" t="s">
        <v>52</v>
      </c>
      <c r="B3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5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1648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151</v>
      </c>
      <c r="C7" s="4" t="s">
        <v>56</v>
      </c>
      <c r="D7" s="4" t="s">
        <v>141</v>
      </c>
      <c r="E7" s="4" t="s">
        <v>58</v>
      </c>
      <c r="F7" s="4" t="s">
        <v>59</v>
      </c>
      <c r="G7" s="4" t="s">
        <v>96</v>
      </c>
      <c r="H7" s="4" t="s">
        <v>97</v>
      </c>
      <c r="I7" s="4" t="s">
        <v>60</v>
      </c>
      <c r="J7" s="4" t="s">
        <v>61</v>
      </c>
      <c r="K7" s="4" t="s">
        <v>1639</v>
      </c>
      <c r="L7" s="4" t="s">
        <v>98</v>
      </c>
      <c r="M7" s="4" t="s">
        <v>1640</v>
      </c>
      <c r="N7" s="4" t="s">
        <v>100</v>
      </c>
      <c r="O7" s="4" t="s">
        <v>64</v>
      </c>
      <c r="P7" s="4" t="s">
        <v>101</v>
      </c>
    </row>
    <row r="8" spans="1:16" x14ac:dyDescent="0.2">
      <c r="A8" s="4"/>
      <c r="B8" s="4"/>
      <c r="C8" s="4"/>
      <c r="D8" s="4"/>
      <c r="E8" s="4"/>
      <c r="F8" s="4"/>
      <c r="G8" s="4" t="s">
        <v>1170</v>
      </c>
      <c r="H8" s="4" t="s">
        <v>102</v>
      </c>
      <c r="I8" s="4"/>
      <c r="J8" s="4" t="s">
        <v>8</v>
      </c>
      <c r="K8" s="4" t="s">
        <v>8</v>
      </c>
      <c r="L8" s="4" t="s">
        <v>103</v>
      </c>
      <c r="M8" s="4" t="s">
        <v>7</v>
      </c>
      <c r="N8" s="4" t="s">
        <v>8</v>
      </c>
      <c r="O8" s="4" t="s">
        <v>8</v>
      </c>
      <c r="P8" s="4" t="s">
        <v>8</v>
      </c>
    </row>
    <row r="9" spans="1:16" x14ac:dyDescent="0.2">
      <c r="A9" s="4"/>
      <c r="B9" s="4"/>
      <c r="C9" s="12" t="s">
        <v>9</v>
      </c>
      <c r="D9" s="12" t="s">
        <v>10</v>
      </c>
      <c r="E9" s="12" t="s">
        <v>65</v>
      </c>
      <c r="F9" s="12" t="s">
        <v>66</v>
      </c>
      <c r="G9" s="12" t="s">
        <v>67</v>
      </c>
      <c r="H9" s="12" t="s">
        <v>68</v>
      </c>
      <c r="I9" s="12" t="s">
        <v>69</v>
      </c>
      <c r="J9" s="12" t="s">
        <v>70</v>
      </c>
      <c r="K9" s="12" t="s">
        <v>71</v>
      </c>
      <c r="L9" s="12" t="s">
        <v>105</v>
      </c>
      <c r="M9" s="12" t="s">
        <v>106</v>
      </c>
      <c r="N9" s="12" t="s">
        <v>107</v>
      </c>
      <c r="O9" s="12" t="s">
        <v>108</v>
      </c>
      <c r="P9" s="12" t="s">
        <v>109</v>
      </c>
    </row>
    <row r="10" spans="1:16" x14ac:dyDescent="0.2">
      <c r="A10" s="13"/>
      <c r="B10" s="13" t="s">
        <v>1649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7"/>
      <c r="B11" s="7" t="s">
        <v>1645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 t="s">
        <v>1646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7"/>
      <c r="B13" s="7" t="s">
        <v>1647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1579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s="7"/>
      <c r="B15" s="7" t="s">
        <v>965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3" t="s">
        <v>1465</v>
      </c>
      <c r="B16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>
      <selection activeCell="B25" sqref="B25"/>
    </sheetView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139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55</v>
      </c>
      <c r="C8" s="4" t="s">
        <v>56</v>
      </c>
      <c r="D8" s="4" t="s">
        <v>95</v>
      </c>
      <c r="E8" s="4" t="s">
        <v>140</v>
      </c>
      <c r="F8" s="4" t="s">
        <v>57</v>
      </c>
      <c r="G8" s="4" t="s">
        <v>141</v>
      </c>
      <c r="H8" s="4" t="s">
        <v>58</v>
      </c>
      <c r="I8" s="4" t="s">
        <v>59</v>
      </c>
      <c r="J8" s="4" t="s">
        <v>96</v>
      </c>
      <c r="K8" s="4" t="s">
        <v>97</v>
      </c>
      <c r="L8" s="4" t="s">
        <v>60</v>
      </c>
      <c r="M8" s="4" t="s">
        <v>61</v>
      </c>
      <c r="N8" s="4" t="s">
        <v>62</v>
      </c>
      <c r="O8" s="4" t="s">
        <v>98</v>
      </c>
      <c r="P8" s="4" t="s">
        <v>99</v>
      </c>
      <c r="Q8" s="4" t="s">
        <v>63</v>
      </c>
      <c r="R8" s="4" t="s">
        <v>100</v>
      </c>
      <c r="S8" s="4" t="s">
        <v>64</v>
      </c>
      <c r="T8" s="4" t="s">
        <v>101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102</v>
      </c>
      <c r="L9" s="4"/>
      <c r="M9" s="4" t="s">
        <v>8</v>
      </c>
      <c r="N9" s="4" t="s">
        <v>8</v>
      </c>
      <c r="O9" s="4" t="s">
        <v>103</v>
      </c>
      <c r="P9" s="4" t="s">
        <v>104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142</v>
      </c>
      <c r="S10" s="12" t="s">
        <v>143</v>
      </c>
      <c r="T10" s="12" t="s">
        <v>144</v>
      </c>
      <c r="U10" s="4"/>
    </row>
    <row r="11" spans="1:21" x14ac:dyDescent="0.2">
      <c r="A11" s="13"/>
      <c r="B11" s="13" t="s">
        <v>145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146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124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147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149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148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89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92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138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52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9"/>
  <sheetViews>
    <sheetView rightToLeft="1" topLeftCell="A124" zoomScaleNormal="100" workbookViewId="0"/>
  </sheetViews>
  <sheetFormatPr defaultRowHeight="12.75" x14ac:dyDescent="0.2"/>
  <cols>
    <col min="1" max="1" width="2" style="1"/>
    <col min="2" max="2" width="40" style="1"/>
    <col min="3" max="3" width="15" style="1"/>
    <col min="4" max="5" width="11" style="1"/>
    <col min="6" max="6" width="12" style="1"/>
    <col min="7" max="7" width="33" style="1"/>
    <col min="8" max="9" width="11" style="1"/>
    <col min="10" max="10" width="13" style="1"/>
    <col min="11" max="11" width="7" style="1"/>
    <col min="12" max="12" width="14" style="1"/>
    <col min="13" max="13" width="13" style="1"/>
    <col min="14" max="14" width="14" style="1"/>
    <col min="15" max="15" width="15" style="1"/>
    <col min="16" max="16" width="14" style="1"/>
    <col min="17" max="17" width="11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151</v>
      </c>
      <c r="C8" s="4" t="s">
        <v>56</v>
      </c>
      <c r="D8" s="4" t="s">
        <v>95</v>
      </c>
      <c r="E8" s="4" t="s">
        <v>140</v>
      </c>
      <c r="F8" s="4" t="s">
        <v>57</v>
      </c>
      <c r="G8" s="4" t="s">
        <v>141</v>
      </c>
      <c r="H8" s="4" t="s">
        <v>58</v>
      </c>
      <c r="I8" s="4" t="s">
        <v>59</v>
      </c>
      <c r="J8" s="4" t="s">
        <v>96</v>
      </c>
      <c r="K8" s="4" t="s">
        <v>97</v>
      </c>
      <c r="L8" s="4" t="s">
        <v>60</v>
      </c>
      <c r="M8" s="4" t="s">
        <v>61</v>
      </c>
      <c r="N8" s="4" t="s">
        <v>62</v>
      </c>
      <c r="O8" s="4" t="s">
        <v>98</v>
      </c>
      <c r="P8" s="4" t="s">
        <v>99</v>
      </c>
      <c r="Q8" s="4" t="s">
        <v>63</v>
      </c>
      <c r="R8" s="4" t="s">
        <v>100</v>
      </c>
      <c r="S8" s="4" t="s">
        <v>64</v>
      </c>
      <c r="T8" s="4" t="s">
        <v>101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102</v>
      </c>
      <c r="L9" s="4"/>
      <c r="M9" s="4" t="s">
        <v>8</v>
      </c>
      <c r="N9" s="4" t="s">
        <v>8</v>
      </c>
      <c r="O9" s="4" t="s">
        <v>103</v>
      </c>
      <c r="P9" s="4" t="s">
        <v>104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12" t="s">
        <v>109</v>
      </c>
      <c r="Q10" s="12" t="s">
        <v>110</v>
      </c>
      <c r="R10" s="12" t="s">
        <v>142</v>
      </c>
      <c r="S10" s="12" t="s">
        <v>143</v>
      </c>
      <c r="T10" s="12" t="s">
        <v>144</v>
      </c>
      <c r="U10" s="4"/>
    </row>
    <row r="11" spans="1:21" x14ac:dyDescent="0.2">
      <c r="A11" s="13"/>
      <c r="B11" s="13" t="s">
        <v>152</v>
      </c>
      <c r="C11" s="13"/>
      <c r="D11" s="13"/>
      <c r="E11" s="13"/>
      <c r="F11" s="13"/>
      <c r="G11" s="13"/>
      <c r="H11" s="13"/>
      <c r="I11" s="13"/>
      <c r="J11" s="13"/>
      <c r="K11" s="14">
        <v>4.4291455367168497</v>
      </c>
      <c r="L11" s="13"/>
      <c r="M11" s="14">
        <v>3.76</v>
      </c>
      <c r="N11" s="14">
        <v>2.7718386398633621</v>
      </c>
      <c r="O11" s="14">
        <v>37436397.390000001</v>
      </c>
      <c r="P11" s="13"/>
      <c r="Q11" s="14">
        <v>43308.59</v>
      </c>
      <c r="R11" s="13"/>
      <c r="S11" s="14">
        <v>100</v>
      </c>
      <c r="T11" s="14">
        <v>18.86379872128812</v>
      </c>
      <c r="U11" s="13"/>
    </row>
    <row r="12" spans="1:21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7"/>
      <c r="K12" s="15">
        <v>4.2737115238705732</v>
      </c>
      <c r="L12" s="7"/>
      <c r="M12" s="15">
        <v>3.61</v>
      </c>
      <c r="N12" s="15">
        <v>2.4561477566280137</v>
      </c>
      <c r="O12" s="15">
        <v>36273397.390000001</v>
      </c>
      <c r="P12" s="7"/>
      <c r="Q12" s="15">
        <v>39078.449999999997</v>
      </c>
      <c r="R12" s="7"/>
      <c r="S12" s="15">
        <v>90.232561254014513</v>
      </c>
      <c r="T12" s="15">
        <v>17.021288736020306</v>
      </c>
      <c r="U12" s="7"/>
    </row>
    <row r="13" spans="1:21" x14ac:dyDescent="0.2">
      <c r="A13" s="7"/>
      <c r="B13" s="7" t="s">
        <v>146</v>
      </c>
      <c r="C13" s="7"/>
      <c r="D13" s="7"/>
      <c r="E13" s="7"/>
      <c r="F13" s="7"/>
      <c r="G13" s="7"/>
      <c r="H13" s="7"/>
      <c r="I13" s="7"/>
      <c r="J13" s="7"/>
      <c r="K13" s="15">
        <v>4.1893695758263574</v>
      </c>
      <c r="L13" s="7"/>
      <c r="M13" s="15">
        <v>3.45</v>
      </c>
      <c r="N13" s="15">
        <v>2.2411906415320084</v>
      </c>
      <c r="O13" s="15">
        <v>23428607.600000001</v>
      </c>
      <c r="P13" s="7"/>
      <c r="Q13" s="15">
        <v>25675.570000000003</v>
      </c>
      <c r="R13" s="7"/>
      <c r="S13" s="15">
        <v>59.285167215095214</v>
      </c>
      <c r="T13" s="15">
        <v>11.183434615034656</v>
      </c>
      <c r="U13" s="7"/>
    </row>
    <row r="14" spans="1:21" x14ac:dyDescent="0.2">
      <c r="A14" s="16"/>
      <c r="B14" s="16" t="s">
        <v>153</v>
      </c>
      <c r="C14" s="17" t="s">
        <v>154</v>
      </c>
      <c r="D14" s="17" t="s">
        <v>115</v>
      </c>
      <c r="E14" s="16"/>
      <c r="F14" s="17" t="s">
        <v>155</v>
      </c>
      <c r="G14" s="16" t="s">
        <v>156</v>
      </c>
      <c r="H14" s="17" t="s">
        <v>157</v>
      </c>
      <c r="I14" s="16" t="s">
        <v>78</v>
      </c>
      <c r="J14" s="16"/>
      <c r="K14" s="18">
        <v>3.96</v>
      </c>
      <c r="L14" s="16" t="s">
        <v>79</v>
      </c>
      <c r="M14" s="18">
        <v>0.59</v>
      </c>
      <c r="N14" s="18">
        <v>0.71</v>
      </c>
      <c r="O14" s="18">
        <v>991320</v>
      </c>
      <c r="P14" s="18">
        <v>99.53</v>
      </c>
      <c r="Q14" s="18">
        <v>986.66</v>
      </c>
      <c r="R14" s="18">
        <v>0.02</v>
      </c>
      <c r="S14" s="18">
        <v>2.2782085493893938</v>
      </c>
      <c r="T14" s="18">
        <v>0.42975667520799304</v>
      </c>
      <c r="U14" s="16"/>
    </row>
    <row r="15" spans="1:21" x14ac:dyDescent="0.2">
      <c r="A15" s="16"/>
      <c r="B15" s="16" t="s">
        <v>158</v>
      </c>
      <c r="C15" s="17" t="s">
        <v>159</v>
      </c>
      <c r="D15" s="17" t="s">
        <v>115</v>
      </c>
      <c r="E15" s="16"/>
      <c r="F15" s="17" t="s">
        <v>160</v>
      </c>
      <c r="G15" s="16" t="s">
        <v>156</v>
      </c>
      <c r="H15" s="17" t="s">
        <v>157</v>
      </c>
      <c r="I15" s="16" t="s">
        <v>78</v>
      </c>
      <c r="J15" s="16"/>
      <c r="K15" s="18">
        <v>3.55</v>
      </c>
      <c r="L15" s="16" t="s">
        <v>79</v>
      </c>
      <c r="M15" s="18">
        <v>0.64</v>
      </c>
      <c r="N15" s="18">
        <v>0.38</v>
      </c>
      <c r="O15" s="18">
        <v>196691</v>
      </c>
      <c r="P15" s="18">
        <v>99.86</v>
      </c>
      <c r="Q15" s="18">
        <v>196.42</v>
      </c>
      <c r="R15" s="18">
        <v>0.01</v>
      </c>
      <c r="S15" s="18">
        <v>0.4535358920712958</v>
      </c>
      <c r="T15" s="18">
        <v>8.555409780912776E-2</v>
      </c>
      <c r="U15" s="16"/>
    </row>
    <row r="16" spans="1:21" x14ac:dyDescent="0.2">
      <c r="A16" s="16"/>
      <c r="B16" s="16" t="s">
        <v>161</v>
      </c>
      <c r="C16" s="17" t="s">
        <v>162</v>
      </c>
      <c r="D16" s="17" t="s">
        <v>115</v>
      </c>
      <c r="E16" s="16"/>
      <c r="F16" s="17" t="s">
        <v>163</v>
      </c>
      <c r="G16" s="16" t="s">
        <v>156</v>
      </c>
      <c r="H16" s="17" t="s">
        <v>157</v>
      </c>
      <c r="I16" s="16" t="s">
        <v>78</v>
      </c>
      <c r="J16" s="16"/>
      <c r="K16" s="18">
        <v>5.36</v>
      </c>
      <c r="L16" s="16" t="s">
        <v>79</v>
      </c>
      <c r="M16" s="18">
        <v>5</v>
      </c>
      <c r="N16" s="18">
        <v>0.66</v>
      </c>
      <c r="O16" s="18">
        <v>1124160</v>
      </c>
      <c r="P16" s="18">
        <v>130.38999999999999</v>
      </c>
      <c r="Q16" s="18">
        <v>1465.79</v>
      </c>
      <c r="R16" s="18">
        <v>0.04</v>
      </c>
      <c r="S16" s="18">
        <v>3.3845248713938734</v>
      </c>
      <c r="T16" s="18">
        <v>0.63844995941167593</v>
      </c>
      <c r="U16" s="16"/>
    </row>
    <row r="17" spans="1:21" x14ac:dyDescent="0.2">
      <c r="A17" s="16"/>
      <c r="B17" s="16" t="s">
        <v>164</v>
      </c>
      <c r="C17" s="17" t="s">
        <v>165</v>
      </c>
      <c r="D17" s="17" t="s">
        <v>115</v>
      </c>
      <c r="E17" s="16"/>
      <c r="F17" s="17" t="s">
        <v>155</v>
      </c>
      <c r="G17" s="16" t="s">
        <v>156</v>
      </c>
      <c r="H17" s="17" t="s">
        <v>77</v>
      </c>
      <c r="I17" s="16" t="s">
        <v>78</v>
      </c>
      <c r="J17" s="16"/>
      <c r="K17" s="18">
        <v>4.07</v>
      </c>
      <c r="L17" s="16" t="s">
        <v>79</v>
      </c>
      <c r="M17" s="18">
        <v>3.4</v>
      </c>
      <c r="N17" s="18">
        <v>0.51</v>
      </c>
      <c r="O17" s="18">
        <v>400000</v>
      </c>
      <c r="P17" s="18">
        <v>116.82</v>
      </c>
      <c r="Q17" s="18">
        <v>467.28</v>
      </c>
      <c r="R17" s="18">
        <v>0.02</v>
      </c>
      <c r="S17" s="18">
        <v>1.0789545445834188</v>
      </c>
      <c r="T17" s="18">
        <v>0.20353181358440697</v>
      </c>
      <c r="U17" s="16"/>
    </row>
    <row r="18" spans="1:21" x14ac:dyDescent="0.2">
      <c r="A18" s="16"/>
      <c r="B18" s="16" t="s">
        <v>166</v>
      </c>
      <c r="C18" s="17" t="s">
        <v>167</v>
      </c>
      <c r="D18" s="17" t="s">
        <v>115</v>
      </c>
      <c r="E18" s="16"/>
      <c r="F18" s="17" t="s">
        <v>168</v>
      </c>
      <c r="G18" s="16" t="s">
        <v>169</v>
      </c>
      <c r="H18" s="17" t="s">
        <v>77</v>
      </c>
      <c r="I18" s="16" t="s">
        <v>78</v>
      </c>
      <c r="J18" s="16"/>
      <c r="K18" s="18">
        <v>4.6500000000000004</v>
      </c>
      <c r="L18" s="16" t="s">
        <v>79</v>
      </c>
      <c r="M18" s="18">
        <v>0.65</v>
      </c>
      <c r="N18" s="18">
        <v>0.82</v>
      </c>
      <c r="O18" s="18">
        <v>970254</v>
      </c>
      <c r="P18" s="18">
        <v>99.39</v>
      </c>
      <c r="Q18" s="18">
        <v>964.33</v>
      </c>
      <c r="R18" s="18">
        <v>0.09</v>
      </c>
      <c r="S18" s="18">
        <v>2.2266483392786514</v>
      </c>
      <c r="T18" s="18">
        <v>0.42003046095242941</v>
      </c>
      <c r="U18" s="16"/>
    </row>
    <row r="19" spans="1:21" x14ac:dyDescent="0.2">
      <c r="A19" s="16"/>
      <c r="B19" s="16" t="s">
        <v>170</v>
      </c>
      <c r="C19" s="17" t="s">
        <v>171</v>
      </c>
      <c r="D19" s="17" t="s">
        <v>115</v>
      </c>
      <c r="E19" s="16"/>
      <c r="F19" s="17" t="s">
        <v>168</v>
      </c>
      <c r="G19" s="16" t="s">
        <v>169</v>
      </c>
      <c r="H19" s="17" t="s">
        <v>77</v>
      </c>
      <c r="I19" s="16" t="s">
        <v>78</v>
      </c>
      <c r="J19" s="16"/>
      <c r="K19" s="18">
        <v>6.17</v>
      </c>
      <c r="L19" s="16" t="s">
        <v>79</v>
      </c>
      <c r="M19" s="18">
        <v>1.64</v>
      </c>
      <c r="N19" s="18">
        <v>1.21</v>
      </c>
      <c r="O19" s="18">
        <v>100000</v>
      </c>
      <c r="P19" s="18">
        <v>102.65</v>
      </c>
      <c r="Q19" s="18">
        <v>102.65</v>
      </c>
      <c r="R19" s="18">
        <v>0.01</v>
      </c>
      <c r="S19" s="18">
        <v>0.2370199537782228</v>
      </c>
      <c r="T19" s="18">
        <v>4.4710967010014077E-2</v>
      </c>
      <c r="U19" s="16"/>
    </row>
    <row r="20" spans="1:21" x14ac:dyDescent="0.2">
      <c r="A20" s="16"/>
      <c r="B20" s="16" t="s">
        <v>172</v>
      </c>
      <c r="C20" s="17" t="s">
        <v>173</v>
      </c>
      <c r="D20" s="17" t="s">
        <v>115</v>
      </c>
      <c r="E20" s="16"/>
      <c r="F20" s="17" t="s">
        <v>174</v>
      </c>
      <c r="G20" s="16" t="s">
        <v>175</v>
      </c>
      <c r="H20" s="17" t="s">
        <v>77</v>
      </c>
      <c r="I20" s="16" t="s">
        <v>78</v>
      </c>
      <c r="J20" s="16"/>
      <c r="K20" s="18">
        <v>2.48</v>
      </c>
      <c r="L20" s="16" t="s">
        <v>79</v>
      </c>
      <c r="M20" s="18">
        <v>0.59</v>
      </c>
      <c r="N20" s="18">
        <v>0.28999999999999998</v>
      </c>
      <c r="O20" s="18">
        <v>64800</v>
      </c>
      <c r="P20" s="18">
        <v>101.19</v>
      </c>
      <c r="Q20" s="18">
        <v>65.569999999999993</v>
      </c>
      <c r="R20" s="18">
        <v>0.02</v>
      </c>
      <c r="S20" s="18">
        <v>0.1514018350632057</v>
      </c>
      <c r="T20" s="18">
        <v>2.8560137426659745E-2</v>
      </c>
      <c r="U20" s="16"/>
    </row>
    <row r="21" spans="1:21" x14ac:dyDescent="0.2">
      <c r="A21" s="16"/>
      <c r="B21" s="16" t="s">
        <v>176</v>
      </c>
      <c r="C21" s="17" t="s">
        <v>177</v>
      </c>
      <c r="D21" s="17" t="s">
        <v>115</v>
      </c>
      <c r="E21" s="16"/>
      <c r="F21" s="17" t="s">
        <v>178</v>
      </c>
      <c r="G21" s="16" t="s">
        <v>169</v>
      </c>
      <c r="H21" s="17" t="s">
        <v>179</v>
      </c>
      <c r="I21" s="16" t="s">
        <v>78</v>
      </c>
      <c r="J21" s="16"/>
      <c r="K21" s="18">
        <v>7.13</v>
      </c>
      <c r="L21" s="16" t="s">
        <v>79</v>
      </c>
      <c r="M21" s="18">
        <v>2.34</v>
      </c>
      <c r="N21" s="18">
        <v>2.04</v>
      </c>
      <c r="O21" s="18">
        <v>373701.05</v>
      </c>
      <c r="P21" s="18">
        <v>102.87</v>
      </c>
      <c r="Q21" s="18">
        <v>384.43</v>
      </c>
      <c r="R21" s="18">
        <v>0.04</v>
      </c>
      <c r="S21" s="18">
        <v>0.88765300371127298</v>
      </c>
      <c r="T21" s="18">
        <v>0.1674450759635627</v>
      </c>
      <c r="U21" s="16"/>
    </row>
    <row r="22" spans="1:21" x14ac:dyDescent="0.2">
      <c r="A22" s="16"/>
      <c r="B22" s="16" t="s">
        <v>180</v>
      </c>
      <c r="C22" s="17" t="s">
        <v>181</v>
      </c>
      <c r="D22" s="17" t="s">
        <v>115</v>
      </c>
      <c r="E22" s="16"/>
      <c r="F22" s="17" t="s">
        <v>182</v>
      </c>
      <c r="G22" s="16" t="s">
        <v>175</v>
      </c>
      <c r="H22" s="17" t="s">
        <v>179</v>
      </c>
      <c r="I22" s="16" t="s">
        <v>78</v>
      </c>
      <c r="J22" s="16"/>
      <c r="K22" s="18">
        <v>4.1500000000000004</v>
      </c>
      <c r="L22" s="16" t="s">
        <v>79</v>
      </c>
      <c r="M22" s="18">
        <v>3.7</v>
      </c>
      <c r="N22" s="18">
        <v>0.84</v>
      </c>
      <c r="O22" s="18">
        <v>2166000</v>
      </c>
      <c r="P22" s="18">
        <v>115.3</v>
      </c>
      <c r="Q22" s="18">
        <v>2496.56</v>
      </c>
      <c r="R22" s="18">
        <v>7.0000000000000007E-2</v>
      </c>
      <c r="S22" s="18">
        <v>5.764583885090695</v>
      </c>
      <c r="T22" s="18">
        <v>1.0874195012033194</v>
      </c>
      <c r="U22" s="16"/>
    </row>
    <row r="23" spans="1:21" x14ac:dyDescent="0.2">
      <c r="A23" s="16"/>
      <c r="B23" s="16" t="s">
        <v>183</v>
      </c>
      <c r="C23" s="17" t="s">
        <v>184</v>
      </c>
      <c r="D23" s="17" t="s">
        <v>115</v>
      </c>
      <c r="E23" s="16"/>
      <c r="F23" s="17" t="s">
        <v>185</v>
      </c>
      <c r="G23" s="16" t="s">
        <v>186</v>
      </c>
      <c r="H23" s="17" t="s">
        <v>179</v>
      </c>
      <c r="I23" s="16" t="s">
        <v>78</v>
      </c>
      <c r="J23" s="16"/>
      <c r="K23" s="18">
        <v>2.82</v>
      </c>
      <c r="L23" s="16" t="s">
        <v>79</v>
      </c>
      <c r="M23" s="18">
        <v>4.8899999999999997</v>
      </c>
      <c r="N23" s="18">
        <v>0.49</v>
      </c>
      <c r="O23" s="18">
        <v>173881.47</v>
      </c>
      <c r="P23" s="18">
        <v>132.80000000000001</v>
      </c>
      <c r="Q23" s="18">
        <v>230.91</v>
      </c>
      <c r="R23" s="18">
        <v>0.1</v>
      </c>
      <c r="S23" s="18">
        <v>0.53317367293647755</v>
      </c>
      <c r="T23" s="18">
        <v>0.10057680849763614</v>
      </c>
      <c r="U23" s="16"/>
    </row>
    <row r="24" spans="1:21" x14ac:dyDescent="0.2">
      <c r="A24" s="16"/>
      <c r="B24" s="16" t="s">
        <v>187</v>
      </c>
      <c r="C24" s="17" t="s">
        <v>188</v>
      </c>
      <c r="D24" s="17" t="s">
        <v>115</v>
      </c>
      <c r="E24" s="16"/>
      <c r="F24" s="17" t="s">
        <v>155</v>
      </c>
      <c r="G24" s="16" t="s">
        <v>156</v>
      </c>
      <c r="H24" s="17" t="s">
        <v>179</v>
      </c>
      <c r="I24" s="16" t="s">
        <v>78</v>
      </c>
      <c r="J24" s="16"/>
      <c r="K24" s="18">
        <v>3.75</v>
      </c>
      <c r="L24" s="16" t="s">
        <v>79</v>
      </c>
      <c r="M24" s="18">
        <v>5</v>
      </c>
      <c r="N24" s="18">
        <v>0.88</v>
      </c>
      <c r="O24" s="18">
        <v>4885</v>
      </c>
      <c r="P24" s="18">
        <v>127.61</v>
      </c>
      <c r="Q24" s="18">
        <v>6.23</v>
      </c>
      <c r="R24" s="18">
        <v>0</v>
      </c>
      <c r="S24" s="18">
        <v>1.4385136990144451E-2</v>
      </c>
      <c r="T24" s="18">
        <v>2.7135832876024136E-3</v>
      </c>
      <c r="U24" s="16"/>
    </row>
    <row r="25" spans="1:21" x14ac:dyDescent="0.2">
      <c r="A25" s="16"/>
      <c r="B25" s="16" t="s">
        <v>189</v>
      </c>
      <c r="C25" s="17" t="s">
        <v>190</v>
      </c>
      <c r="D25" s="17" t="s">
        <v>115</v>
      </c>
      <c r="E25" s="16"/>
      <c r="F25" s="17" t="s">
        <v>191</v>
      </c>
      <c r="G25" s="16" t="s">
        <v>169</v>
      </c>
      <c r="H25" s="17" t="s">
        <v>179</v>
      </c>
      <c r="I25" s="16" t="s">
        <v>78</v>
      </c>
      <c r="J25" s="16"/>
      <c r="K25" s="18">
        <v>3.22</v>
      </c>
      <c r="L25" s="16" t="s">
        <v>79</v>
      </c>
      <c r="M25" s="18">
        <v>3</v>
      </c>
      <c r="N25" s="18">
        <v>0.88</v>
      </c>
      <c r="O25" s="18">
        <v>112781.42</v>
      </c>
      <c r="P25" s="18">
        <v>114.33</v>
      </c>
      <c r="Q25" s="18">
        <v>128.94</v>
      </c>
      <c r="R25" s="18">
        <v>0.01</v>
      </c>
      <c r="S25" s="18">
        <v>0.29772384647018069</v>
      </c>
      <c r="T25" s="18">
        <v>5.6162027143411744E-2</v>
      </c>
      <c r="U25" s="16"/>
    </row>
    <row r="26" spans="1:21" x14ac:dyDescent="0.2">
      <c r="A26" s="16"/>
      <c r="B26" s="16" t="s">
        <v>192</v>
      </c>
      <c r="C26" s="17" t="s">
        <v>193</v>
      </c>
      <c r="D26" s="17" t="s">
        <v>115</v>
      </c>
      <c r="E26" s="16"/>
      <c r="F26" s="17" t="s">
        <v>194</v>
      </c>
      <c r="G26" s="16" t="s">
        <v>169</v>
      </c>
      <c r="H26" s="17" t="s">
        <v>195</v>
      </c>
      <c r="I26" s="16" t="s">
        <v>78</v>
      </c>
      <c r="J26" s="16"/>
      <c r="K26" s="18">
        <v>5.41</v>
      </c>
      <c r="L26" s="16" t="s">
        <v>79</v>
      </c>
      <c r="M26" s="18">
        <v>4</v>
      </c>
      <c r="N26" s="18">
        <v>1.45</v>
      </c>
      <c r="O26" s="18">
        <v>231157.91</v>
      </c>
      <c r="P26" s="18">
        <v>115.69</v>
      </c>
      <c r="Q26" s="18">
        <v>267.07</v>
      </c>
      <c r="R26" s="18">
        <v>0.04</v>
      </c>
      <c r="S26" s="18">
        <v>0.61666750175888896</v>
      </c>
      <c r="T26" s="18">
        <v>0.11632691631139269</v>
      </c>
      <c r="U26" s="16"/>
    </row>
    <row r="27" spans="1:21" x14ac:dyDescent="0.2">
      <c r="A27" s="16"/>
      <c r="B27" s="16" t="s">
        <v>196</v>
      </c>
      <c r="C27" s="17" t="s">
        <v>197</v>
      </c>
      <c r="D27" s="17" t="s">
        <v>115</v>
      </c>
      <c r="E27" s="16"/>
      <c r="F27" s="17" t="s">
        <v>194</v>
      </c>
      <c r="G27" s="16" t="s">
        <v>169</v>
      </c>
      <c r="H27" s="17" t="s">
        <v>195</v>
      </c>
      <c r="I27" s="16" t="s">
        <v>78</v>
      </c>
      <c r="J27" s="16"/>
      <c r="K27" s="18">
        <v>2.81</v>
      </c>
      <c r="L27" s="16" t="s">
        <v>79</v>
      </c>
      <c r="M27" s="18">
        <v>3.9</v>
      </c>
      <c r="N27" s="18">
        <v>0.68</v>
      </c>
      <c r="O27" s="18">
        <v>212500.06</v>
      </c>
      <c r="P27" s="18">
        <v>117.34</v>
      </c>
      <c r="Q27" s="18">
        <v>249.35</v>
      </c>
      <c r="R27" s="18">
        <v>0.05</v>
      </c>
      <c r="S27" s="18">
        <v>0.57575183121870288</v>
      </c>
      <c r="T27" s="18">
        <v>0.10860866657522661</v>
      </c>
      <c r="U27" s="16"/>
    </row>
    <row r="28" spans="1:21" x14ac:dyDescent="0.2">
      <c r="A28" s="16"/>
      <c r="B28" s="16" t="s">
        <v>198</v>
      </c>
      <c r="C28" s="17" t="s">
        <v>199</v>
      </c>
      <c r="D28" s="17" t="s">
        <v>115</v>
      </c>
      <c r="E28" s="16"/>
      <c r="F28" s="17" t="s">
        <v>200</v>
      </c>
      <c r="G28" s="16" t="s">
        <v>201</v>
      </c>
      <c r="H28" s="17" t="s">
        <v>195</v>
      </c>
      <c r="I28" s="16" t="s">
        <v>78</v>
      </c>
      <c r="J28" s="16"/>
      <c r="K28" s="18">
        <v>9.14</v>
      </c>
      <c r="L28" s="16" t="s">
        <v>79</v>
      </c>
      <c r="M28" s="18">
        <v>5.15</v>
      </c>
      <c r="N28" s="18">
        <v>4.53</v>
      </c>
      <c r="O28" s="18">
        <v>249597</v>
      </c>
      <c r="P28" s="18">
        <v>126.79</v>
      </c>
      <c r="Q28" s="18">
        <v>316.45999999999998</v>
      </c>
      <c r="R28" s="18">
        <v>0.01</v>
      </c>
      <c r="S28" s="18">
        <v>0.7307095428412701</v>
      </c>
      <c r="T28" s="18">
        <v>0.13783957739882177</v>
      </c>
      <c r="U28" s="16"/>
    </row>
    <row r="29" spans="1:21" x14ac:dyDescent="0.2">
      <c r="A29" s="16"/>
      <c r="B29" s="16" t="s">
        <v>202</v>
      </c>
      <c r="C29" s="17" t="s">
        <v>203</v>
      </c>
      <c r="D29" s="17" t="s">
        <v>115</v>
      </c>
      <c r="E29" s="16"/>
      <c r="F29" s="17" t="s">
        <v>204</v>
      </c>
      <c r="G29" s="16" t="s">
        <v>169</v>
      </c>
      <c r="H29" s="17" t="s">
        <v>195</v>
      </c>
      <c r="I29" s="16" t="s">
        <v>78</v>
      </c>
      <c r="J29" s="16"/>
      <c r="K29" s="18">
        <v>0</v>
      </c>
      <c r="L29" s="16" t="s">
        <v>79</v>
      </c>
      <c r="M29" s="18">
        <v>4.95</v>
      </c>
      <c r="N29" s="18">
        <v>0.75</v>
      </c>
      <c r="O29" s="18">
        <v>31387.63</v>
      </c>
      <c r="P29" s="18">
        <v>117.43</v>
      </c>
      <c r="Q29" s="18">
        <v>36.86</v>
      </c>
      <c r="R29" s="18">
        <v>0.01</v>
      </c>
      <c r="S29" s="18">
        <v>8.5110136349393975E-2</v>
      </c>
      <c r="T29" s="18">
        <v>1.6055004812363556E-2</v>
      </c>
      <c r="U29" s="16"/>
    </row>
    <row r="30" spans="1:21" x14ac:dyDescent="0.2">
      <c r="A30" s="16"/>
      <c r="B30" s="16" t="s">
        <v>205</v>
      </c>
      <c r="C30" s="17" t="s">
        <v>206</v>
      </c>
      <c r="D30" s="17" t="s">
        <v>115</v>
      </c>
      <c r="E30" s="16"/>
      <c r="F30" s="17" t="s">
        <v>204</v>
      </c>
      <c r="G30" s="16" t="s">
        <v>169</v>
      </c>
      <c r="H30" s="17" t="s">
        <v>195</v>
      </c>
      <c r="I30" s="16" t="s">
        <v>78</v>
      </c>
      <c r="J30" s="16"/>
      <c r="K30" s="18">
        <v>4.45</v>
      </c>
      <c r="L30" s="16" t="s">
        <v>79</v>
      </c>
      <c r="M30" s="18">
        <v>4.8</v>
      </c>
      <c r="N30" s="18">
        <v>1.19</v>
      </c>
      <c r="O30" s="18">
        <v>623741</v>
      </c>
      <c r="P30" s="18">
        <v>117.5</v>
      </c>
      <c r="Q30" s="18">
        <v>732.9</v>
      </c>
      <c r="R30" s="18">
        <v>0.05</v>
      </c>
      <c r="S30" s="18">
        <v>1.6922739807507012</v>
      </c>
      <c r="T30" s="18">
        <v>0.31922715754154229</v>
      </c>
      <c r="U30" s="16"/>
    </row>
    <row r="31" spans="1:21" x14ac:dyDescent="0.2">
      <c r="A31" s="16"/>
      <c r="B31" s="16" t="s">
        <v>207</v>
      </c>
      <c r="C31" s="17" t="s">
        <v>208</v>
      </c>
      <c r="D31" s="17" t="s">
        <v>115</v>
      </c>
      <c r="E31" s="16"/>
      <c r="F31" s="17" t="s">
        <v>204</v>
      </c>
      <c r="G31" s="16" t="s">
        <v>169</v>
      </c>
      <c r="H31" s="17" t="s">
        <v>195</v>
      </c>
      <c r="I31" s="16" t="s">
        <v>78</v>
      </c>
      <c r="J31" s="16"/>
      <c r="K31" s="18">
        <v>2.4</v>
      </c>
      <c r="L31" s="16" t="s">
        <v>79</v>
      </c>
      <c r="M31" s="18">
        <v>4.9000000000000004</v>
      </c>
      <c r="N31" s="18">
        <v>0.81</v>
      </c>
      <c r="O31" s="18">
        <v>180755.04</v>
      </c>
      <c r="P31" s="18">
        <v>120.27</v>
      </c>
      <c r="Q31" s="18">
        <v>217.39</v>
      </c>
      <c r="R31" s="18">
        <v>0.04</v>
      </c>
      <c r="S31" s="18">
        <v>0.50195584755818645</v>
      </c>
      <c r="T31" s="18">
        <v>9.4687940753112126E-2</v>
      </c>
      <c r="U31" s="16"/>
    </row>
    <row r="32" spans="1:21" x14ac:dyDescent="0.2">
      <c r="A32" s="16"/>
      <c r="B32" s="16" t="s">
        <v>209</v>
      </c>
      <c r="C32" s="17" t="s">
        <v>210</v>
      </c>
      <c r="D32" s="17" t="s">
        <v>115</v>
      </c>
      <c r="E32" s="16"/>
      <c r="F32" s="17" t="s">
        <v>204</v>
      </c>
      <c r="G32" s="16" t="s">
        <v>169</v>
      </c>
      <c r="H32" s="17" t="s">
        <v>195</v>
      </c>
      <c r="I32" s="16" t="s">
        <v>78</v>
      </c>
      <c r="J32" s="16"/>
      <c r="K32" s="18">
        <v>1.98</v>
      </c>
      <c r="L32" s="16" t="s">
        <v>79</v>
      </c>
      <c r="M32" s="18">
        <v>4.95</v>
      </c>
      <c r="N32" s="18">
        <v>0.75</v>
      </c>
      <c r="O32" s="18">
        <v>94162.880000000005</v>
      </c>
      <c r="P32" s="18">
        <v>127.17</v>
      </c>
      <c r="Q32" s="18">
        <v>119.75</v>
      </c>
      <c r="R32" s="18">
        <v>0.02</v>
      </c>
      <c r="S32" s="18">
        <v>0.27650403765165299</v>
      </c>
      <c r="T32" s="18">
        <v>5.2159165118842526E-2</v>
      </c>
      <c r="U32" s="16"/>
    </row>
    <row r="33" spans="1:21" x14ac:dyDescent="0.2">
      <c r="A33" s="16"/>
      <c r="B33" s="16" t="s">
        <v>211</v>
      </c>
      <c r="C33" s="17" t="s">
        <v>212</v>
      </c>
      <c r="D33" s="17" t="s">
        <v>115</v>
      </c>
      <c r="E33" s="16"/>
      <c r="F33" s="17" t="s">
        <v>213</v>
      </c>
      <c r="G33" s="16" t="s">
        <v>169</v>
      </c>
      <c r="H33" s="17" t="s">
        <v>195</v>
      </c>
      <c r="I33" s="16" t="s">
        <v>78</v>
      </c>
      <c r="J33" s="16"/>
      <c r="K33" s="18">
        <v>5.44</v>
      </c>
      <c r="L33" s="16" t="s">
        <v>79</v>
      </c>
      <c r="M33" s="18">
        <v>5.35</v>
      </c>
      <c r="N33" s="18">
        <v>2.73</v>
      </c>
      <c r="O33" s="18">
        <v>1025516</v>
      </c>
      <c r="P33" s="18">
        <v>118.98</v>
      </c>
      <c r="Q33" s="18">
        <v>1220.1600000000001</v>
      </c>
      <c r="R33" s="18">
        <v>0.04</v>
      </c>
      <c r="S33" s="18">
        <v>2.8173625601757069</v>
      </c>
      <c r="T33" s="18">
        <v>0.53146160260047526</v>
      </c>
      <c r="U33" s="16"/>
    </row>
    <row r="34" spans="1:21" x14ac:dyDescent="0.2">
      <c r="A34" s="16"/>
      <c r="B34" s="16" t="s">
        <v>214</v>
      </c>
      <c r="C34" s="17" t="s">
        <v>215</v>
      </c>
      <c r="D34" s="17" t="s">
        <v>115</v>
      </c>
      <c r="E34" s="16"/>
      <c r="F34" s="17" t="s">
        <v>213</v>
      </c>
      <c r="G34" s="16" t="s">
        <v>169</v>
      </c>
      <c r="H34" s="17" t="s">
        <v>195</v>
      </c>
      <c r="I34" s="16" t="s">
        <v>78</v>
      </c>
      <c r="J34" s="16"/>
      <c r="K34" s="18">
        <v>2.88</v>
      </c>
      <c r="L34" s="16" t="s">
        <v>79</v>
      </c>
      <c r="M34" s="18">
        <v>6.5</v>
      </c>
      <c r="N34" s="18">
        <v>0.89</v>
      </c>
      <c r="O34" s="18">
        <v>415680.07</v>
      </c>
      <c r="P34" s="18">
        <v>132.87</v>
      </c>
      <c r="Q34" s="18">
        <v>552.30999999999995</v>
      </c>
      <c r="R34" s="18">
        <v>0.06</v>
      </c>
      <c r="S34" s="18">
        <v>1.2752897288967386</v>
      </c>
      <c r="T34" s="18">
        <v>0.24056808757234169</v>
      </c>
      <c r="U34" s="16"/>
    </row>
    <row r="35" spans="1:21" x14ac:dyDescent="0.2">
      <c r="A35" s="16"/>
      <c r="B35" s="16" t="s">
        <v>216</v>
      </c>
      <c r="C35" s="17" t="s">
        <v>217</v>
      </c>
      <c r="D35" s="17" t="s">
        <v>115</v>
      </c>
      <c r="E35" s="16"/>
      <c r="F35" s="17" t="s">
        <v>213</v>
      </c>
      <c r="G35" s="16" t="s">
        <v>169</v>
      </c>
      <c r="H35" s="17" t="s">
        <v>195</v>
      </c>
      <c r="I35" s="16" t="s">
        <v>78</v>
      </c>
      <c r="J35" s="16"/>
      <c r="K35" s="18">
        <v>3.58</v>
      </c>
      <c r="L35" s="16" t="s">
        <v>79</v>
      </c>
      <c r="M35" s="18">
        <v>5.0999999999999996</v>
      </c>
      <c r="N35" s="18">
        <v>1.72</v>
      </c>
      <c r="O35" s="18">
        <v>157248</v>
      </c>
      <c r="P35" s="18">
        <v>133.32</v>
      </c>
      <c r="Q35" s="18">
        <v>209.64</v>
      </c>
      <c r="R35" s="18">
        <v>0.01</v>
      </c>
      <c r="S35" s="18">
        <v>0.48406101422373715</v>
      </c>
      <c r="T35" s="18">
        <v>9.1312295411391631E-2</v>
      </c>
      <c r="U35" s="16"/>
    </row>
    <row r="36" spans="1:21" x14ac:dyDescent="0.2">
      <c r="A36" s="16"/>
      <c r="B36" s="16" t="s">
        <v>218</v>
      </c>
      <c r="C36" s="17" t="s">
        <v>219</v>
      </c>
      <c r="D36" s="17" t="s">
        <v>115</v>
      </c>
      <c r="E36" s="16"/>
      <c r="F36" s="17" t="s">
        <v>220</v>
      </c>
      <c r="G36" s="16" t="s">
        <v>156</v>
      </c>
      <c r="H36" s="17" t="s">
        <v>195</v>
      </c>
      <c r="I36" s="16" t="s">
        <v>78</v>
      </c>
      <c r="J36" s="16"/>
      <c r="K36" s="18">
        <v>3.4</v>
      </c>
      <c r="L36" s="16" t="s">
        <v>79</v>
      </c>
      <c r="M36" s="18">
        <v>3.55</v>
      </c>
      <c r="N36" s="18">
        <v>0.5</v>
      </c>
      <c r="O36" s="18">
        <v>504991.21</v>
      </c>
      <c r="P36" s="18">
        <v>121.47</v>
      </c>
      <c r="Q36" s="18">
        <v>613.41</v>
      </c>
      <c r="R36" s="18">
        <v>0.09</v>
      </c>
      <c r="S36" s="18">
        <v>1.4163702858947844</v>
      </c>
      <c r="T36" s="18">
        <v>0.26718123987932524</v>
      </c>
      <c r="U36" s="16"/>
    </row>
    <row r="37" spans="1:21" x14ac:dyDescent="0.2">
      <c r="A37" s="16"/>
      <c r="B37" s="17" t="s">
        <v>221</v>
      </c>
      <c r="C37" s="17" t="s">
        <v>222</v>
      </c>
      <c r="D37" s="17" t="s">
        <v>115</v>
      </c>
      <c r="E37" s="16"/>
      <c r="F37" s="17" t="s">
        <v>220</v>
      </c>
      <c r="G37" s="16" t="s">
        <v>156</v>
      </c>
      <c r="H37" s="17" t="s">
        <v>195</v>
      </c>
      <c r="I37" s="16" t="s">
        <v>78</v>
      </c>
      <c r="J37" s="16"/>
      <c r="K37" s="18">
        <v>2.35</v>
      </c>
      <c r="L37" s="16" t="s">
        <v>79</v>
      </c>
      <c r="M37" s="18">
        <v>4.6500000000000004</v>
      </c>
      <c r="N37" s="18">
        <v>0.56999999999999995</v>
      </c>
      <c r="O37" s="18">
        <v>175758.19</v>
      </c>
      <c r="P37" s="18">
        <v>133.58000000000001</v>
      </c>
      <c r="Q37" s="18">
        <v>234.78</v>
      </c>
      <c r="R37" s="18">
        <v>0.03</v>
      </c>
      <c r="S37" s="18">
        <v>0.54210954454993798</v>
      </c>
      <c r="T37" s="18">
        <v>0.10226245333279206</v>
      </c>
      <c r="U37" s="16"/>
    </row>
    <row r="38" spans="1:21" x14ac:dyDescent="0.2">
      <c r="A38" s="16"/>
      <c r="B38" s="16" t="s">
        <v>223</v>
      </c>
      <c r="C38" s="17" t="s">
        <v>224</v>
      </c>
      <c r="D38" s="17" t="s">
        <v>115</v>
      </c>
      <c r="E38" s="16"/>
      <c r="F38" s="17" t="s">
        <v>225</v>
      </c>
      <c r="G38" s="16" t="s">
        <v>186</v>
      </c>
      <c r="H38" s="17" t="s">
        <v>226</v>
      </c>
      <c r="I38" s="16" t="s">
        <v>227</v>
      </c>
      <c r="J38" s="16"/>
      <c r="K38" s="18">
        <v>4.74</v>
      </c>
      <c r="L38" s="16" t="s">
        <v>79</v>
      </c>
      <c r="M38" s="18">
        <v>2.5499999999999998</v>
      </c>
      <c r="N38" s="18">
        <v>1.06</v>
      </c>
      <c r="O38" s="18">
        <v>242250.04</v>
      </c>
      <c r="P38" s="18">
        <v>108.24</v>
      </c>
      <c r="Q38" s="18">
        <v>262.20999999999998</v>
      </c>
      <c r="R38" s="18">
        <v>0.05</v>
      </c>
      <c r="S38" s="18">
        <v>0.60544570950012455</v>
      </c>
      <c r="T38" s="18">
        <v>0.11421006000677829</v>
      </c>
      <c r="U38" s="16"/>
    </row>
    <row r="39" spans="1:21" x14ac:dyDescent="0.2">
      <c r="A39" s="16"/>
      <c r="B39" s="16" t="s">
        <v>228</v>
      </c>
      <c r="C39" s="17" t="s">
        <v>229</v>
      </c>
      <c r="D39" s="17" t="s">
        <v>115</v>
      </c>
      <c r="E39" s="16"/>
      <c r="F39" s="17" t="s">
        <v>230</v>
      </c>
      <c r="G39" s="16" t="s">
        <v>186</v>
      </c>
      <c r="H39" s="17" t="s">
        <v>226</v>
      </c>
      <c r="I39" s="16" t="s">
        <v>227</v>
      </c>
      <c r="J39" s="16"/>
      <c r="K39" s="18">
        <v>9.25</v>
      </c>
      <c r="L39" s="16" t="s">
        <v>79</v>
      </c>
      <c r="M39" s="18">
        <v>2.25</v>
      </c>
      <c r="N39" s="18">
        <v>2.19</v>
      </c>
      <c r="O39" s="18">
        <v>212400</v>
      </c>
      <c r="P39" s="18">
        <v>101.06</v>
      </c>
      <c r="Q39" s="18">
        <v>214.65</v>
      </c>
      <c r="R39" s="18">
        <v>0.05</v>
      </c>
      <c r="S39" s="18">
        <v>0.49562915809542635</v>
      </c>
      <c r="T39" s="18">
        <v>9.3494486787136122E-2</v>
      </c>
      <c r="U39" s="16"/>
    </row>
    <row r="40" spans="1:21" x14ac:dyDescent="0.2">
      <c r="A40" s="16"/>
      <c r="B40" s="16" t="s">
        <v>231</v>
      </c>
      <c r="C40" s="17" t="s">
        <v>232</v>
      </c>
      <c r="D40" s="17" t="s">
        <v>115</v>
      </c>
      <c r="E40" s="16"/>
      <c r="F40" s="17" t="s">
        <v>233</v>
      </c>
      <c r="G40" s="16" t="s">
        <v>186</v>
      </c>
      <c r="H40" s="17" t="s">
        <v>195</v>
      </c>
      <c r="I40" s="16" t="s">
        <v>78</v>
      </c>
      <c r="J40" s="16"/>
      <c r="K40" s="18">
        <v>6.19</v>
      </c>
      <c r="L40" s="16" t="s">
        <v>79</v>
      </c>
      <c r="M40" s="18">
        <v>3.85</v>
      </c>
      <c r="N40" s="18">
        <v>1.26</v>
      </c>
      <c r="O40" s="18">
        <v>434793</v>
      </c>
      <c r="P40" s="18">
        <v>119.72</v>
      </c>
      <c r="Q40" s="18">
        <v>520.53</v>
      </c>
      <c r="R40" s="18">
        <v>0.18</v>
      </c>
      <c r="S40" s="18">
        <v>1.201909367171732</v>
      </c>
      <c r="T40" s="18">
        <v>0.22672576383558329</v>
      </c>
      <c r="U40" s="16"/>
    </row>
    <row r="41" spans="1:21" x14ac:dyDescent="0.2">
      <c r="A41" s="16"/>
      <c r="B41" s="16" t="s">
        <v>234</v>
      </c>
      <c r="C41" s="17" t="s">
        <v>235</v>
      </c>
      <c r="D41" s="17" t="s">
        <v>115</v>
      </c>
      <c r="E41" s="16"/>
      <c r="F41" s="17" t="s">
        <v>233</v>
      </c>
      <c r="G41" s="16" t="s">
        <v>186</v>
      </c>
      <c r="H41" s="17" t="s">
        <v>195</v>
      </c>
      <c r="I41" s="16" t="s">
        <v>78</v>
      </c>
      <c r="J41" s="16"/>
      <c r="K41" s="18">
        <v>6.98</v>
      </c>
      <c r="L41" s="16" t="s">
        <v>79</v>
      </c>
      <c r="M41" s="18">
        <v>3.85</v>
      </c>
      <c r="N41" s="18">
        <v>1.46</v>
      </c>
      <c r="O41" s="18">
        <v>402714</v>
      </c>
      <c r="P41" s="18">
        <v>120.46</v>
      </c>
      <c r="Q41" s="18">
        <v>485.11</v>
      </c>
      <c r="R41" s="18">
        <v>0.16</v>
      </c>
      <c r="S41" s="18">
        <v>1.1201242063064165</v>
      </c>
      <c r="T41" s="18">
        <v>0.21129797570606851</v>
      </c>
      <c r="U41" s="16"/>
    </row>
    <row r="42" spans="1:21" x14ac:dyDescent="0.2">
      <c r="A42" s="16"/>
      <c r="B42" s="16" t="s">
        <v>236</v>
      </c>
      <c r="C42" s="17" t="s">
        <v>237</v>
      </c>
      <c r="D42" s="17" t="s">
        <v>115</v>
      </c>
      <c r="E42" s="16"/>
      <c r="F42" s="17" t="s">
        <v>238</v>
      </c>
      <c r="G42" s="16" t="s">
        <v>186</v>
      </c>
      <c r="H42" s="17" t="s">
        <v>195</v>
      </c>
      <c r="I42" s="16" t="s">
        <v>78</v>
      </c>
      <c r="J42" s="16"/>
      <c r="K42" s="18">
        <v>9.35</v>
      </c>
      <c r="L42" s="16" t="s">
        <v>79</v>
      </c>
      <c r="M42" s="18">
        <v>2.4</v>
      </c>
      <c r="N42" s="18">
        <v>2.41</v>
      </c>
      <c r="O42" s="18">
        <v>306844.56</v>
      </c>
      <c r="P42" s="18">
        <v>100.06</v>
      </c>
      <c r="Q42" s="18">
        <v>307.02999999999997</v>
      </c>
      <c r="R42" s="18">
        <v>0.18</v>
      </c>
      <c r="S42" s="18">
        <v>0.70893557144206265</v>
      </c>
      <c r="T42" s="18">
        <v>0.13373217926044442</v>
      </c>
      <c r="U42" s="16"/>
    </row>
    <row r="43" spans="1:21" x14ac:dyDescent="0.2">
      <c r="A43" s="16"/>
      <c r="B43" s="16" t="s">
        <v>239</v>
      </c>
      <c r="C43" s="17" t="s">
        <v>240</v>
      </c>
      <c r="D43" s="17" t="s">
        <v>115</v>
      </c>
      <c r="E43" s="16"/>
      <c r="F43" s="17" t="s">
        <v>238</v>
      </c>
      <c r="G43" s="16" t="s">
        <v>186</v>
      </c>
      <c r="H43" s="17" t="s">
        <v>195</v>
      </c>
      <c r="I43" s="16" t="s">
        <v>78</v>
      </c>
      <c r="J43" s="16"/>
      <c r="K43" s="18">
        <v>8.57</v>
      </c>
      <c r="L43" s="16" t="s">
        <v>79</v>
      </c>
      <c r="M43" s="18">
        <v>2.4</v>
      </c>
      <c r="N43" s="18">
        <v>2.1800000000000002</v>
      </c>
      <c r="O43" s="18">
        <v>306844.56</v>
      </c>
      <c r="P43" s="18">
        <v>101.99</v>
      </c>
      <c r="Q43" s="18">
        <v>312.95</v>
      </c>
      <c r="R43" s="18">
        <v>0.18</v>
      </c>
      <c r="S43" s="18">
        <v>0.72260491509882918</v>
      </c>
      <c r="T43" s="18">
        <v>0.13631073673437802</v>
      </c>
      <c r="U43" s="16"/>
    </row>
    <row r="44" spans="1:21" x14ac:dyDescent="0.2">
      <c r="A44" s="16"/>
      <c r="B44" s="16" t="s">
        <v>241</v>
      </c>
      <c r="C44" s="17" t="s">
        <v>242</v>
      </c>
      <c r="D44" s="17" t="s">
        <v>115</v>
      </c>
      <c r="E44" s="16"/>
      <c r="F44" s="17" t="s">
        <v>243</v>
      </c>
      <c r="G44" s="16" t="s">
        <v>169</v>
      </c>
      <c r="H44" s="17" t="s">
        <v>195</v>
      </c>
      <c r="I44" s="16" t="s">
        <v>78</v>
      </c>
      <c r="J44" s="16"/>
      <c r="K44" s="18">
        <v>0</v>
      </c>
      <c r="L44" s="16" t="s">
        <v>79</v>
      </c>
      <c r="M44" s="18">
        <v>2.29</v>
      </c>
      <c r="N44" s="18">
        <v>1.22</v>
      </c>
      <c r="O44" s="18">
        <v>4775.53</v>
      </c>
      <c r="P44" s="18">
        <v>100</v>
      </c>
      <c r="Q44" s="18">
        <v>4.78</v>
      </c>
      <c r="R44" s="18">
        <v>0</v>
      </c>
      <c r="S44" s="18">
        <v>1.1037071398537797E-2</v>
      </c>
      <c r="T44" s="18">
        <v>2.0820109333450298E-3</v>
      </c>
      <c r="U44" s="16"/>
    </row>
    <row r="45" spans="1:21" x14ac:dyDescent="0.2">
      <c r="A45" s="16"/>
      <c r="B45" s="16" t="s">
        <v>244</v>
      </c>
      <c r="C45" s="17" t="s">
        <v>245</v>
      </c>
      <c r="D45" s="17" t="s">
        <v>115</v>
      </c>
      <c r="E45" s="16"/>
      <c r="F45" s="17" t="s">
        <v>243</v>
      </c>
      <c r="G45" s="16" t="s">
        <v>169</v>
      </c>
      <c r="H45" s="17" t="s">
        <v>195</v>
      </c>
      <c r="I45" s="16" t="s">
        <v>78</v>
      </c>
      <c r="J45" s="16"/>
      <c r="K45" s="18">
        <v>0</v>
      </c>
      <c r="L45" s="16" t="s">
        <v>79</v>
      </c>
      <c r="M45" s="18">
        <v>2.5499999999999998</v>
      </c>
      <c r="N45" s="18">
        <v>1.1399999999999999</v>
      </c>
      <c r="O45" s="18">
        <v>1020.2</v>
      </c>
      <c r="P45" s="18">
        <v>100</v>
      </c>
      <c r="Q45" s="18">
        <v>1.02</v>
      </c>
      <c r="R45" s="18">
        <v>0</v>
      </c>
      <c r="S45" s="18">
        <v>2.3551909678888186E-3</v>
      </c>
      <c r="T45" s="18">
        <v>4.4427848368450422E-4</v>
      </c>
      <c r="U45" s="16"/>
    </row>
    <row r="46" spans="1:21" x14ac:dyDescent="0.2">
      <c r="A46" s="16"/>
      <c r="B46" s="16" t="s">
        <v>246</v>
      </c>
      <c r="C46" s="17" t="s">
        <v>247</v>
      </c>
      <c r="D46" s="17" t="s">
        <v>115</v>
      </c>
      <c r="E46" s="16"/>
      <c r="F46" s="17" t="s">
        <v>243</v>
      </c>
      <c r="G46" s="16" t="s">
        <v>169</v>
      </c>
      <c r="H46" s="17" t="s">
        <v>195</v>
      </c>
      <c r="I46" s="16" t="s">
        <v>78</v>
      </c>
      <c r="J46" s="16"/>
      <c r="K46" s="18">
        <v>3.61</v>
      </c>
      <c r="L46" s="16" t="s">
        <v>79</v>
      </c>
      <c r="M46" s="18">
        <v>2.29</v>
      </c>
      <c r="N46" s="18">
        <v>1.22</v>
      </c>
      <c r="O46" s="18">
        <v>584206.07999999996</v>
      </c>
      <c r="P46" s="18">
        <v>103.93</v>
      </c>
      <c r="Q46" s="18">
        <v>607.16</v>
      </c>
      <c r="R46" s="18">
        <v>0.1</v>
      </c>
      <c r="S46" s="18">
        <v>1.4019389686895833</v>
      </c>
      <c r="T46" s="18">
        <v>0.26445894524890545</v>
      </c>
      <c r="U46" s="16"/>
    </row>
    <row r="47" spans="1:21" x14ac:dyDescent="0.2">
      <c r="A47" s="16"/>
      <c r="B47" s="16" t="s">
        <v>248</v>
      </c>
      <c r="C47" s="17" t="s">
        <v>249</v>
      </c>
      <c r="D47" s="17" t="s">
        <v>115</v>
      </c>
      <c r="E47" s="16"/>
      <c r="F47" s="17" t="s">
        <v>243</v>
      </c>
      <c r="G47" s="16" t="s">
        <v>169</v>
      </c>
      <c r="H47" s="17" t="s">
        <v>195</v>
      </c>
      <c r="I47" s="16" t="s">
        <v>78</v>
      </c>
      <c r="J47" s="16"/>
      <c r="K47" s="18">
        <v>4.93</v>
      </c>
      <c r="L47" s="16" t="s">
        <v>79</v>
      </c>
      <c r="M47" s="18">
        <v>2.5499999999999998</v>
      </c>
      <c r="N47" s="18">
        <v>1.1399999999999999</v>
      </c>
      <c r="O47" s="18">
        <v>95899.02</v>
      </c>
      <c r="P47" s="18">
        <v>107.11</v>
      </c>
      <c r="Q47" s="18">
        <v>102.72</v>
      </c>
      <c r="R47" s="18">
        <v>0.01</v>
      </c>
      <c r="S47" s="18">
        <v>0.237181584530921</v>
      </c>
      <c r="T47" s="18">
        <v>4.4741456709874776E-2</v>
      </c>
      <c r="U47" s="16"/>
    </row>
    <row r="48" spans="1:21" x14ac:dyDescent="0.2">
      <c r="A48" s="16"/>
      <c r="B48" s="16" t="s">
        <v>250</v>
      </c>
      <c r="C48" s="17" t="s">
        <v>251</v>
      </c>
      <c r="D48" s="17" t="s">
        <v>115</v>
      </c>
      <c r="E48" s="16"/>
      <c r="F48" s="17" t="s">
        <v>243</v>
      </c>
      <c r="G48" s="16" t="s">
        <v>169</v>
      </c>
      <c r="H48" s="17" t="s">
        <v>195</v>
      </c>
      <c r="I48" s="16" t="s">
        <v>78</v>
      </c>
      <c r="J48" s="16"/>
      <c r="K48" s="18">
        <v>3.88</v>
      </c>
      <c r="L48" s="16" t="s">
        <v>79</v>
      </c>
      <c r="M48" s="18">
        <v>3.4</v>
      </c>
      <c r="N48" s="18">
        <v>0.99</v>
      </c>
      <c r="O48" s="18">
        <v>61959.21</v>
      </c>
      <c r="P48" s="18">
        <v>111.3</v>
      </c>
      <c r="Q48" s="18">
        <v>68.959999999999994</v>
      </c>
      <c r="R48" s="18">
        <v>0.02</v>
      </c>
      <c r="S48" s="18">
        <v>0.15922938151530677</v>
      </c>
      <c r="T48" s="18">
        <v>3.0036710034199422E-2</v>
      </c>
      <c r="U48" s="16"/>
    </row>
    <row r="49" spans="1:21" x14ac:dyDescent="0.2">
      <c r="A49" s="16"/>
      <c r="B49" s="16" t="s">
        <v>252</v>
      </c>
      <c r="C49" s="17" t="s">
        <v>253</v>
      </c>
      <c r="D49" s="17" t="s">
        <v>115</v>
      </c>
      <c r="E49" s="16"/>
      <c r="F49" s="17" t="s">
        <v>243</v>
      </c>
      <c r="G49" s="16" t="s">
        <v>169</v>
      </c>
      <c r="H49" s="17" t="s">
        <v>195</v>
      </c>
      <c r="I49" s="16" t="s">
        <v>78</v>
      </c>
      <c r="J49" s="16"/>
      <c r="K49" s="18">
        <v>3.42</v>
      </c>
      <c r="L49" s="16" t="s">
        <v>79</v>
      </c>
      <c r="M49" s="18">
        <v>5.85</v>
      </c>
      <c r="N49" s="18">
        <v>1.26</v>
      </c>
      <c r="O49" s="18">
        <v>420229.45</v>
      </c>
      <c r="P49" s="18">
        <v>124.91</v>
      </c>
      <c r="Q49" s="18">
        <v>524.91</v>
      </c>
      <c r="R49" s="18">
        <v>0.02</v>
      </c>
      <c r="S49" s="18">
        <v>1.2120228342691368</v>
      </c>
      <c r="T49" s="18">
        <v>0.22863354791258145</v>
      </c>
      <c r="U49" s="16"/>
    </row>
    <row r="50" spans="1:21" x14ac:dyDescent="0.2">
      <c r="A50" s="16"/>
      <c r="B50" s="16" t="s">
        <v>254</v>
      </c>
      <c r="C50" s="17" t="s">
        <v>255</v>
      </c>
      <c r="D50" s="17" t="s">
        <v>115</v>
      </c>
      <c r="E50" s="16"/>
      <c r="F50" s="17" t="s">
        <v>256</v>
      </c>
      <c r="G50" s="16" t="s">
        <v>156</v>
      </c>
      <c r="H50" s="17" t="s">
        <v>257</v>
      </c>
      <c r="I50" s="16" t="s">
        <v>227</v>
      </c>
      <c r="J50" s="16"/>
      <c r="K50" s="18">
        <v>3.8</v>
      </c>
      <c r="L50" s="16" t="s">
        <v>79</v>
      </c>
      <c r="M50" s="18">
        <v>4.1500000000000004</v>
      </c>
      <c r="N50" s="18">
        <v>0.71</v>
      </c>
      <c r="O50" s="18">
        <v>148144</v>
      </c>
      <c r="P50" s="18">
        <v>116.14</v>
      </c>
      <c r="Q50" s="18">
        <v>172.05</v>
      </c>
      <c r="R50" s="18">
        <v>0.05</v>
      </c>
      <c r="S50" s="18">
        <v>0.39726530002477572</v>
      </c>
      <c r="T50" s="18">
        <v>7.4939326586195065E-2</v>
      </c>
      <c r="U50" s="16"/>
    </row>
    <row r="51" spans="1:21" x14ac:dyDescent="0.2">
      <c r="A51" s="16"/>
      <c r="B51" s="16" t="s">
        <v>258</v>
      </c>
      <c r="C51" s="17" t="s">
        <v>259</v>
      </c>
      <c r="D51" s="17" t="s">
        <v>115</v>
      </c>
      <c r="E51" s="16"/>
      <c r="F51" s="17" t="s">
        <v>260</v>
      </c>
      <c r="G51" s="16" t="s">
        <v>261</v>
      </c>
      <c r="H51" s="17" t="s">
        <v>257</v>
      </c>
      <c r="I51" s="16" t="s">
        <v>227</v>
      </c>
      <c r="J51" s="16"/>
      <c r="K51" s="18">
        <v>2.68</v>
      </c>
      <c r="L51" s="16" t="s">
        <v>79</v>
      </c>
      <c r="M51" s="18">
        <v>4.7</v>
      </c>
      <c r="N51" s="18">
        <v>0.67</v>
      </c>
      <c r="O51" s="18">
        <v>614500.09</v>
      </c>
      <c r="P51" s="18">
        <v>133.96</v>
      </c>
      <c r="Q51" s="18">
        <v>823.18</v>
      </c>
      <c r="R51" s="18">
        <v>0.25</v>
      </c>
      <c r="S51" s="18">
        <v>1.9007314715163899</v>
      </c>
      <c r="T51" s="18">
        <v>0.35855015901902959</v>
      </c>
      <c r="U51" s="16"/>
    </row>
    <row r="52" spans="1:21" x14ac:dyDescent="0.2">
      <c r="A52" s="16"/>
      <c r="B52" s="16" t="s">
        <v>262</v>
      </c>
      <c r="C52" s="17" t="s">
        <v>263</v>
      </c>
      <c r="D52" s="17" t="s">
        <v>115</v>
      </c>
      <c r="E52" s="16"/>
      <c r="F52" s="17" t="s">
        <v>264</v>
      </c>
      <c r="G52" s="16" t="s">
        <v>169</v>
      </c>
      <c r="H52" s="17" t="s">
        <v>257</v>
      </c>
      <c r="I52" s="16" t="s">
        <v>227</v>
      </c>
      <c r="J52" s="16"/>
      <c r="K52" s="18">
        <v>1.69</v>
      </c>
      <c r="L52" s="16" t="s">
        <v>79</v>
      </c>
      <c r="M52" s="18">
        <v>4.8499999999999996</v>
      </c>
      <c r="N52" s="18">
        <v>0.85</v>
      </c>
      <c r="O52" s="18">
        <v>67624.2</v>
      </c>
      <c r="P52" s="18">
        <v>129.52000000000001</v>
      </c>
      <c r="Q52" s="18">
        <v>87.59</v>
      </c>
      <c r="R52" s="18">
        <v>0.02</v>
      </c>
      <c r="S52" s="18">
        <v>0.20224625184057021</v>
      </c>
      <c r="T52" s="18">
        <v>3.8151325868554631E-2</v>
      </c>
      <c r="U52" s="16"/>
    </row>
    <row r="53" spans="1:21" x14ac:dyDescent="0.2">
      <c r="A53" s="16"/>
      <c r="B53" s="16" t="s">
        <v>265</v>
      </c>
      <c r="C53" s="17" t="s">
        <v>266</v>
      </c>
      <c r="D53" s="17" t="s">
        <v>115</v>
      </c>
      <c r="E53" s="16"/>
      <c r="F53" s="17" t="s">
        <v>267</v>
      </c>
      <c r="G53" s="16" t="s">
        <v>156</v>
      </c>
      <c r="H53" s="17" t="s">
        <v>268</v>
      </c>
      <c r="I53" s="16" t="s">
        <v>78</v>
      </c>
      <c r="J53" s="16"/>
      <c r="K53" s="18">
        <v>4.72</v>
      </c>
      <c r="L53" s="16" t="s">
        <v>79</v>
      </c>
      <c r="M53" s="18">
        <v>2.8</v>
      </c>
      <c r="N53" s="18">
        <v>2.69</v>
      </c>
      <c r="O53" s="18">
        <v>4</v>
      </c>
      <c r="P53" s="18">
        <v>5026990</v>
      </c>
      <c r="Q53" s="18">
        <v>201.08</v>
      </c>
      <c r="R53" s="18">
        <v>0.03</v>
      </c>
      <c r="S53" s="18">
        <v>0.46429588217949375</v>
      </c>
      <c r="T53" s="18">
        <v>8.7583840685568751E-2</v>
      </c>
      <c r="U53" s="16"/>
    </row>
    <row r="54" spans="1:21" x14ac:dyDescent="0.2">
      <c r="A54" s="16"/>
      <c r="B54" s="16" t="s">
        <v>269</v>
      </c>
      <c r="C54" s="17" t="s">
        <v>270</v>
      </c>
      <c r="D54" s="17" t="s">
        <v>115</v>
      </c>
      <c r="E54" s="16"/>
      <c r="F54" s="17" t="s">
        <v>271</v>
      </c>
      <c r="G54" s="16" t="s">
        <v>156</v>
      </c>
      <c r="H54" s="17" t="s">
        <v>268</v>
      </c>
      <c r="I54" s="16" t="s">
        <v>78</v>
      </c>
      <c r="J54" s="16"/>
      <c r="K54" s="18">
        <v>3.41</v>
      </c>
      <c r="L54" s="16" t="s">
        <v>79</v>
      </c>
      <c r="M54" s="18">
        <v>6.4</v>
      </c>
      <c r="N54" s="18">
        <v>1.1399999999999999</v>
      </c>
      <c r="O54" s="18">
        <v>71670</v>
      </c>
      <c r="P54" s="18">
        <v>135.09</v>
      </c>
      <c r="Q54" s="18">
        <v>96.82</v>
      </c>
      <c r="R54" s="18">
        <v>0.01</v>
      </c>
      <c r="S54" s="18">
        <v>0.22355842108921115</v>
      </c>
      <c r="T54" s="18">
        <v>4.2171610578758525E-2</v>
      </c>
      <c r="U54" s="16"/>
    </row>
    <row r="55" spans="1:21" x14ac:dyDescent="0.2">
      <c r="A55" s="16"/>
      <c r="B55" s="16" t="s">
        <v>272</v>
      </c>
      <c r="C55" s="17" t="s">
        <v>273</v>
      </c>
      <c r="D55" s="17" t="s">
        <v>115</v>
      </c>
      <c r="E55" s="16"/>
      <c r="F55" s="17" t="s">
        <v>274</v>
      </c>
      <c r="G55" s="16" t="s">
        <v>156</v>
      </c>
      <c r="H55" s="17" t="s">
        <v>268</v>
      </c>
      <c r="I55" s="16" t="s">
        <v>78</v>
      </c>
      <c r="J55" s="16"/>
      <c r="K55" s="18">
        <v>3.4</v>
      </c>
      <c r="L55" s="16" t="s">
        <v>79</v>
      </c>
      <c r="M55" s="18">
        <v>2</v>
      </c>
      <c r="N55" s="18">
        <v>0.62</v>
      </c>
      <c r="O55" s="18">
        <v>325818</v>
      </c>
      <c r="P55" s="18">
        <v>106.25</v>
      </c>
      <c r="Q55" s="18">
        <v>346.18</v>
      </c>
      <c r="R55" s="18">
        <v>0.05</v>
      </c>
      <c r="S55" s="18">
        <v>0.79933334241544229</v>
      </c>
      <c r="T55" s="18">
        <v>0.15078463282539381</v>
      </c>
      <c r="U55" s="16"/>
    </row>
    <row r="56" spans="1:21" x14ac:dyDescent="0.2">
      <c r="A56" s="16"/>
      <c r="B56" s="16" t="s">
        <v>275</v>
      </c>
      <c r="C56" s="17" t="s">
        <v>276</v>
      </c>
      <c r="D56" s="17" t="s">
        <v>115</v>
      </c>
      <c r="E56" s="16"/>
      <c r="F56" s="17" t="s">
        <v>277</v>
      </c>
      <c r="G56" s="16" t="s">
        <v>169</v>
      </c>
      <c r="H56" s="17" t="s">
        <v>257</v>
      </c>
      <c r="I56" s="16" t="s">
        <v>227</v>
      </c>
      <c r="J56" s="16"/>
      <c r="K56" s="18">
        <v>2.5299999999999998</v>
      </c>
      <c r="L56" s="16" t="s">
        <v>79</v>
      </c>
      <c r="M56" s="18">
        <v>4.43</v>
      </c>
      <c r="N56" s="18">
        <v>1.43</v>
      </c>
      <c r="O56" s="18">
        <v>268400.08</v>
      </c>
      <c r="P56" s="18">
        <v>109.08</v>
      </c>
      <c r="Q56" s="18">
        <v>292.77</v>
      </c>
      <c r="R56" s="18">
        <v>7.0000000000000007E-2</v>
      </c>
      <c r="S56" s="18">
        <v>0.67600907810667588</v>
      </c>
      <c r="T56" s="18">
        <v>0.12752099183167873</v>
      </c>
      <c r="U56" s="16"/>
    </row>
    <row r="57" spans="1:21" x14ac:dyDescent="0.2">
      <c r="A57" s="16"/>
      <c r="B57" s="16" t="s">
        <v>278</v>
      </c>
      <c r="C57" s="17" t="s">
        <v>279</v>
      </c>
      <c r="D57" s="17" t="s">
        <v>115</v>
      </c>
      <c r="E57" s="16"/>
      <c r="F57" s="17" t="s">
        <v>280</v>
      </c>
      <c r="G57" s="16" t="s">
        <v>175</v>
      </c>
      <c r="H57" s="17" t="s">
        <v>257</v>
      </c>
      <c r="I57" s="16" t="s">
        <v>227</v>
      </c>
      <c r="J57" s="16"/>
      <c r="K57" s="18">
        <v>4.5999999999999996</v>
      </c>
      <c r="L57" s="16" t="s">
        <v>79</v>
      </c>
      <c r="M57" s="18">
        <v>3.95</v>
      </c>
      <c r="N57" s="18">
        <v>1.34</v>
      </c>
      <c r="O57" s="18">
        <v>530439.74</v>
      </c>
      <c r="P57" s="18">
        <v>117.68</v>
      </c>
      <c r="Q57" s="18">
        <v>624.22</v>
      </c>
      <c r="R57" s="18">
        <v>0.09</v>
      </c>
      <c r="S57" s="18">
        <v>1.4413306921329003</v>
      </c>
      <c r="T57" s="18">
        <v>0.27188972067209927</v>
      </c>
      <c r="U57" s="16"/>
    </row>
    <row r="58" spans="1:21" x14ac:dyDescent="0.2">
      <c r="A58" s="16"/>
      <c r="B58" s="16" t="s">
        <v>281</v>
      </c>
      <c r="C58" s="17" t="s">
        <v>282</v>
      </c>
      <c r="D58" s="17" t="s">
        <v>115</v>
      </c>
      <c r="E58" s="16"/>
      <c r="F58" s="17" t="s">
        <v>283</v>
      </c>
      <c r="G58" s="16" t="s">
        <v>169</v>
      </c>
      <c r="H58" s="17" t="s">
        <v>257</v>
      </c>
      <c r="I58" s="16" t="s">
        <v>227</v>
      </c>
      <c r="J58" s="16"/>
      <c r="K58" s="18">
        <v>3.79</v>
      </c>
      <c r="L58" s="16" t="s">
        <v>79</v>
      </c>
      <c r="M58" s="18">
        <v>4.95</v>
      </c>
      <c r="N58" s="18">
        <v>1.61</v>
      </c>
      <c r="O58" s="18">
        <v>658173.6</v>
      </c>
      <c r="P58" s="18">
        <v>113.5</v>
      </c>
      <c r="Q58" s="18">
        <v>747.03</v>
      </c>
      <c r="R58" s="18">
        <v>7.0000000000000007E-2</v>
      </c>
      <c r="S58" s="18">
        <v>1.7249003026882197</v>
      </c>
      <c r="T58" s="18">
        <v>0.32538172124199527</v>
      </c>
      <c r="U58" s="16"/>
    </row>
    <row r="59" spans="1:21" x14ac:dyDescent="0.2">
      <c r="A59" s="16"/>
      <c r="B59" s="16" t="s">
        <v>284</v>
      </c>
      <c r="C59" s="17" t="s">
        <v>285</v>
      </c>
      <c r="D59" s="17" t="s">
        <v>115</v>
      </c>
      <c r="E59" s="16"/>
      <c r="F59" s="17" t="s">
        <v>286</v>
      </c>
      <c r="G59" s="16" t="s">
        <v>175</v>
      </c>
      <c r="H59" s="17" t="s">
        <v>268</v>
      </c>
      <c r="I59" s="16" t="s">
        <v>78</v>
      </c>
      <c r="J59" s="16"/>
      <c r="K59" s="18">
        <v>4.9800000000000004</v>
      </c>
      <c r="L59" s="16" t="s">
        <v>79</v>
      </c>
      <c r="M59" s="18">
        <v>1.98</v>
      </c>
      <c r="N59" s="18">
        <v>1.98</v>
      </c>
      <c r="O59" s="18">
        <v>56000</v>
      </c>
      <c r="P59" s="18">
        <v>100</v>
      </c>
      <c r="Q59" s="18">
        <v>56</v>
      </c>
      <c r="R59" s="18">
        <v>0.01</v>
      </c>
      <c r="S59" s="18">
        <v>0.12930460215860182</v>
      </c>
      <c r="T59" s="18">
        <v>2.4391759888561019E-2</v>
      </c>
      <c r="U59" s="16"/>
    </row>
    <row r="60" spans="1:21" x14ac:dyDescent="0.2">
      <c r="A60" s="16"/>
      <c r="B60" s="16" t="s">
        <v>287</v>
      </c>
      <c r="C60" s="17" t="s">
        <v>288</v>
      </c>
      <c r="D60" s="17" t="s">
        <v>115</v>
      </c>
      <c r="E60" s="16"/>
      <c r="F60" s="17" t="s">
        <v>286</v>
      </c>
      <c r="G60" s="16" t="s">
        <v>175</v>
      </c>
      <c r="H60" s="17" t="s">
        <v>268</v>
      </c>
      <c r="I60" s="16" t="s">
        <v>78</v>
      </c>
      <c r="J60" s="16"/>
      <c r="K60" s="18">
        <v>2.2400000000000002</v>
      </c>
      <c r="L60" s="16" t="s">
        <v>79</v>
      </c>
      <c r="M60" s="18">
        <v>4.5999999999999996</v>
      </c>
      <c r="N60" s="18">
        <v>1.18</v>
      </c>
      <c r="O60" s="18">
        <v>90247</v>
      </c>
      <c r="P60" s="18">
        <v>109.8</v>
      </c>
      <c r="Q60" s="18">
        <v>99.09</v>
      </c>
      <c r="R60" s="18">
        <v>0.01</v>
      </c>
      <c r="S60" s="18">
        <v>0.22879987549814024</v>
      </c>
      <c r="T60" s="18">
        <v>4.3160347988526991E-2</v>
      </c>
      <c r="U60" s="16"/>
    </row>
    <row r="61" spans="1:21" x14ac:dyDescent="0.2">
      <c r="A61" s="16"/>
      <c r="B61" s="16" t="s">
        <v>289</v>
      </c>
      <c r="C61" s="17" t="s">
        <v>290</v>
      </c>
      <c r="D61" s="17" t="s">
        <v>115</v>
      </c>
      <c r="E61" s="16"/>
      <c r="F61" s="17" t="s">
        <v>291</v>
      </c>
      <c r="G61" s="16" t="s">
        <v>175</v>
      </c>
      <c r="H61" s="17" t="s">
        <v>268</v>
      </c>
      <c r="I61" s="16" t="s">
        <v>78</v>
      </c>
      <c r="J61" s="16"/>
      <c r="K61" s="18">
        <v>1.48</v>
      </c>
      <c r="L61" s="16" t="s">
        <v>79</v>
      </c>
      <c r="M61" s="18">
        <v>3.35</v>
      </c>
      <c r="N61" s="18">
        <v>0.97</v>
      </c>
      <c r="O61" s="18">
        <v>129351</v>
      </c>
      <c r="P61" s="18">
        <v>111.66</v>
      </c>
      <c r="Q61" s="18">
        <v>144.43</v>
      </c>
      <c r="R61" s="18">
        <v>0.02</v>
      </c>
      <c r="S61" s="18">
        <v>0.33349042303155108</v>
      </c>
      <c r="T61" s="18">
        <v>6.2908962155444073E-2</v>
      </c>
      <c r="U61" s="16"/>
    </row>
    <row r="62" spans="1:21" x14ac:dyDescent="0.2">
      <c r="A62" s="16"/>
      <c r="B62" s="16" t="s">
        <v>292</v>
      </c>
      <c r="C62" s="17" t="s">
        <v>293</v>
      </c>
      <c r="D62" s="17" t="s">
        <v>115</v>
      </c>
      <c r="E62" s="16"/>
      <c r="F62" s="17" t="s">
        <v>294</v>
      </c>
      <c r="G62" s="16" t="s">
        <v>169</v>
      </c>
      <c r="H62" s="17" t="s">
        <v>268</v>
      </c>
      <c r="I62" s="16" t="s">
        <v>78</v>
      </c>
      <c r="J62" s="16"/>
      <c r="K62" s="18">
        <v>5.48</v>
      </c>
      <c r="L62" s="16" t="s">
        <v>79</v>
      </c>
      <c r="M62" s="18">
        <v>4.09</v>
      </c>
      <c r="N62" s="18">
        <v>3.48</v>
      </c>
      <c r="O62" s="18">
        <v>438952.32</v>
      </c>
      <c r="P62" s="18">
        <v>104.51</v>
      </c>
      <c r="Q62" s="18">
        <v>458.75</v>
      </c>
      <c r="R62" s="18">
        <v>0.02</v>
      </c>
      <c r="S62" s="18">
        <v>1.0592586828617603</v>
      </c>
      <c r="T62" s="18">
        <v>0.19981642587281012</v>
      </c>
      <c r="U62" s="16"/>
    </row>
    <row r="63" spans="1:21" x14ac:dyDescent="0.2">
      <c r="A63" s="16"/>
      <c r="B63" s="16" t="s">
        <v>295</v>
      </c>
      <c r="C63" s="17" t="s">
        <v>296</v>
      </c>
      <c r="D63" s="17" t="s">
        <v>115</v>
      </c>
      <c r="E63" s="16"/>
      <c r="F63" s="17" t="s">
        <v>297</v>
      </c>
      <c r="G63" s="16" t="s">
        <v>169</v>
      </c>
      <c r="H63" s="17" t="s">
        <v>298</v>
      </c>
      <c r="I63" s="16" t="s">
        <v>227</v>
      </c>
      <c r="J63" s="16"/>
      <c r="K63" s="18">
        <v>1.98</v>
      </c>
      <c r="L63" s="16" t="s">
        <v>79</v>
      </c>
      <c r="M63" s="18">
        <v>4.8</v>
      </c>
      <c r="N63" s="18">
        <v>2.0299999999999998</v>
      </c>
      <c r="O63" s="18">
        <v>153463.35</v>
      </c>
      <c r="P63" s="18">
        <v>108.63</v>
      </c>
      <c r="Q63" s="18">
        <v>166.71</v>
      </c>
      <c r="R63" s="18">
        <v>0.03</v>
      </c>
      <c r="S63" s="18">
        <v>0.38493518260465193</v>
      </c>
      <c r="T63" s="18">
        <v>7.2613398053964412E-2</v>
      </c>
      <c r="U63" s="16"/>
    </row>
    <row r="64" spans="1:21" x14ac:dyDescent="0.2">
      <c r="A64" s="16"/>
      <c r="B64" s="16" t="s">
        <v>299</v>
      </c>
      <c r="C64" s="17" t="s">
        <v>300</v>
      </c>
      <c r="D64" s="17" t="s">
        <v>115</v>
      </c>
      <c r="E64" s="16"/>
      <c r="F64" s="17" t="s">
        <v>301</v>
      </c>
      <c r="G64" s="16" t="s">
        <v>169</v>
      </c>
      <c r="H64" s="17" t="s">
        <v>302</v>
      </c>
      <c r="I64" s="16" t="s">
        <v>78</v>
      </c>
      <c r="J64" s="16"/>
      <c r="K64" s="18">
        <v>4.71</v>
      </c>
      <c r="L64" s="16" t="s">
        <v>79</v>
      </c>
      <c r="M64" s="18">
        <v>2.4</v>
      </c>
      <c r="N64" s="18">
        <v>3.11</v>
      </c>
      <c r="O64" s="18">
        <v>123000</v>
      </c>
      <c r="P64" s="18">
        <v>97.18</v>
      </c>
      <c r="Q64" s="18">
        <v>119.53</v>
      </c>
      <c r="R64" s="18">
        <v>0.03</v>
      </c>
      <c r="S64" s="18">
        <v>0.27599605528602988</v>
      </c>
      <c r="T64" s="18">
        <v>5.2063340347851761E-2</v>
      </c>
      <c r="U64" s="16"/>
    </row>
    <row r="65" spans="1:21" x14ac:dyDescent="0.2">
      <c r="A65" s="16"/>
      <c r="B65" s="16" t="s">
        <v>303</v>
      </c>
      <c r="C65" s="17" t="s">
        <v>304</v>
      </c>
      <c r="D65" s="17" t="s">
        <v>115</v>
      </c>
      <c r="E65" s="16"/>
      <c r="F65" s="17" t="s">
        <v>305</v>
      </c>
      <c r="G65" s="16" t="s">
        <v>261</v>
      </c>
      <c r="H65" s="17" t="s">
        <v>298</v>
      </c>
      <c r="I65" s="16" t="s">
        <v>227</v>
      </c>
      <c r="J65" s="16"/>
      <c r="K65" s="18">
        <v>3.24</v>
      </c>
      <c r="L65" s="16" t="s">
        <v>79</v>
      </c>
      <c r="M65" s="18">
        <v>6.1</v>
      </c>
      <c r="N65" s="18">
        <v>1.89</v>
      </c>
      <c r="O65" s="18">
        <v>93317</v>
      </c>
      <c r="P65" s="18">
        <v>123.61</v>
      </c>
      <c r="Q65" s="18">
        <v>115.35</v>
      </c>
      <c r="R65" s="18">
        <v>0.01</v>
      </c>
      <c r="S65" s="18">
        <v>0.26634439033919138</v>
      </c>
      <c r="T65" s="18">
        <v>5.0242669699027021E-2</v>
      </c>
      <c r="U65" s="16"/>
    </row>
    <row r="66" spans="1:21" x14ac:dyDescent="0.2">
      <c r="A66" s="16"/>
      <c r="B66" s="16" t="s">
        <v>306</v>
      </c>
      <c r="C66" s="17" t="s">
        <v>307</v>
      </c>
      <c r="D66" s="17" t="s">
        <v>115</v>
      </c>
      <c r="E66" s="16"/>
      <c r="F66" s="17" t="s">
        <v>305</v>
      </c>
      <c r="G66" s="16" t="s">
        <v>261</v>
      </c>
      <c r="H66" s="17" t="s">
        <v>302</v>
      </c>
      <c r="I66" s="16" t="s">
        <v>78</v>
      </c>
      <c r="J66" s="16"/>
      <c r="K66" s="18">
        <v>3.94</v>
      </c>
      <c r="L66" s="16" t="s">
        <v>79</v>
      </c>
      <c r="M66" s="18">
        <v>4.5</v>
      </c>
      <c r="N66" s="18">
        <v>1.97</v>
      </c>
      <c r="O66" s="18">
        <v>367365.01</v>
      </c>
      <c r="P66" s="18">
        <v>131.15</v>
      </c>
      <c r="Q66" s="18">
        <v>481.8</v>
      </c>
      <c r="R66" s="18">
        <v>0.1</v>
      </c>
      <c r="S66" s="18">
        <v>1.1124813807145419</v>
      </c>
      <c r="T66" s="18">
        <v>0.2098562484697982</v>
      </c>
      <c r="U66" s="16"/>
    </row>
    <row r="67" spans="1:21" x14ac:dyDescent="0.2">
      <c r="A67" s="16"/>
      <c r="B67" s="16" t="s">
        <v>308</v>
      </c>
      <c r="C67" s="17" t="s">
        <v>309</v>
      </c>
      <c r="D67" s="17" t="s">
        <v>115</v>
      </c>
      <c r="E67" s="16"/>
      <c r="F67" s="17" t="s">
        <v>283</v>
      </c>
      <c r="G67" s="16" t="s">
        <v>169</v>
      </c>
      <c r="H67" s="17" t="s">
        <v>302</v>
      </c>
      <c r="I67" s="16" t="s">
        <v>78</v>
      </c>
      <c r="J67" s="16"/>
      <c r="K67" s="18">
        <v>6.08</v>
      </c>
      <c r="L67" s="16" t="s">
        <v>79</v>
      </c>
      <c r="M67" s="18">
        <v>4.95</v>
      </c>
      <c r="N67" s="18">
        <v>2.64</v>
      </c>
      <c r="O67" s="18">
        <v>123000</v>
      </c>
      <c r="P67" s="18">
        <v>136.82</v>
      </c>
      <c r="Q67" s="18">
        <v>168.29</v>
      </c>
      <c r="R67" s="18">
        <v>0.01</v>
      </c>
      <c r="S67" s="18">
        <v>0.38858341959412668</v>
      </c>
      <c r="T67" s="18">
        <v>7.3301594136534517E-2</v>
      </c>
      <c r="U67" s="16"/>
    </row>
    <row r="68" spans="1:21" x14ac:dyDescent="0.2">
      <c r="A68" s="16"/>
      <c r="B68" s="16" t="s">
        <v>310</v>
      </c>
      <c r="C68" s="17" t="s">
        <v>311</v>
      </c>
      <c r="D68" s="17" t="s">
        <v>115</v>
      </c>
      <c r="E68" s="16"/>
      <c r="F68" s="17" t="s">
        <v>312</v>
      </c>
      <c r="G68" s="16" t="s">
        <v>175</v>
      </c>
      <c r="H68" s="17" t="s">
        <v>302</v>
      </c>
      <c r="I68" s="16" t="s">
        <v>78</v>
      </c>
      <c r="J68" s="16"/>
      <c r="K68" s="18">
        <v>6.04</v>
      </c>
      <c r="L68" s="16" t="s">
        <v>79</v>
      </c>
      <c r="M68" s="18">
        <v>2.99</v>
      </c>
      <c r="N68" s="18">
        <v>2.13</v>
      </c>
      <c r="O68" s="18">
        <v>527752.43999999994</v>
      </c>
      <c r="P68" s="18">
        <v>107.43</v>
      </c>
      <c r="Q68" s="18">
        <v>566.96</v>
      </c>
      <c r="R68" s="18">
        <v>0.13</v>
      </c>
      <c r="S68" s="18">
        <v>1.3091167364257301</v>
      </c>
      <c r="T68" s="18">
        <v>0.24694914618604563</v>
      </c>
      <c r="U68" s="16"/>
    </row>
    <row r="69" spans="1:21" x14ac:dyDescent="0.2">
      <c r="A69" s="16"/>
      <c r="B69" s="16" t="s">
        <v>313</v>
      </c>
      <c r="C69" s="17" t="s">
        <v>314</v>
      </c>
      <c r="D69" s="17" t="s">
        <v>115</v>
      </c>
      <c r="E69" s="16"/>
      <c r="F69" s="17" t="s">
        <v>312</v>
      </c>
      <c r="G69" s="16" t="s">
        <v>175</v>
      </c>
      <c r="H69" s="17" t="s">
        <v>302</v>
      </c>
      <c r="I69" s="16" t="s">
        <v>78</v>
      </c>
      <c r="J69" s="16"/>
      <c r="K69" s="18">
        <v>6.98</v>
      </c>
      <c r="L69" s="16" t="s">
        <v>79</v>
      </c>
      <c r="M69" s="18">
        <v>4.3</v>
      </c>
      <c r="N69" s="18">
        <v>2.59</v>
      </c>
      <c r="O69" s="18">
        <v>186000</v>
      </c>
      <c r="P69" s="18">
        <v>115.98</v>
      </c>
      <c r="Q69" s="18">
        <v>215.72</v>
      </c>
      <c r="R69" s="18">
        <v>0.06</v>
      </c>
      <c r="S69" s="18">
        <v>0.49809979960095685</v>
      </c>
      <c r="T69" s="18">
        <v>9.3960543627863977E-2</v>
      </c>
      <c r="U69" s="16"/>
    </row>
    <row r="70" spans="1:21" x14ac:dyDescent="0.2">
      <c r="A70" s="16"/>
      <c r="B70" s="16" t="s">
        <v>315</v>
      </c>
      <c r="C70" s="17" t="s">
        <v>316</v>
      </c>
      <c r="D70" s="17" t="s">
        <v>115</v>
      </c>
      <c r="E70" s="16"/>
      <c r="F70" s="17" t="s">
        <v>317</v>
      </c>
      <c r="G70" s="16" t="s">
        <v>175</v>
      </c>
      <c r="H70" s="17" t="s">
        <v>302</v>
      </c>
      <c r="I70" s="16" t="s">
        <v>78</v>
      </c>
      <c r="J70" s="16"/>
      <c r="K70" s="18">
        <v>0.87</v>
      </c>
      <c r="L70" s="16" t="s">
        <v>79</v>
      </c>
      <c r="M70" s="18">
        <v>2.2999999999999998</v>
      </c>
      <c r="N70" s="18">
        <v>1.1599999999999999</v>
      </c>
      <c r="O70" s="18">
        <v>221241.67</v>
      </c>
      <c r="P70" s="18">
        <v>105.19</v>
      </c>
      <c r="Q70" s="18">
        <v>232.72</v>
      </c>
      <c r="R70" s="18">
        <v>0.12</v>
      </c>
      <c r="S70" s="18">
        <v>0.53735298239910378</v>
      </c>
      <c r="T70" s="18">
        <v>0.10136518502260571</v>
      </c>
      <c r="U70" s="16"/>
    </row>
    <row r="71" spans="1:21" x14ac:dyDescent="0.2">
      <c r="A71" s="16"/>
      <c r="B71" s="16" t="s">
        <v>318</v>
      </c>
      <c r="C71" s="17" t="s">
        <v>319</v>
      </c>
      <c r="D71" s="17" t="s">
        <v>115</v>
      </c>
      <c r="E71" s="16"/>
      <c r="F71" s="17" t="s">
        <v>320</v>
      </c>
      <c r="G71" s="16" t="s">
        <v>169</v>
      </c>
      <c r="H71" s="17" t="s">
        <v>321</v>
      </c>
      <c r="I71" s="16" t="s">
        <v>227</v>
      </c>
      <c r="J71" s="16"/>
      <c r="K71" s="18">
        <v>1.95</v>
      </c>
      <c r="L71" s="16" t="s">
        <v>79</v>
      </c>
      <c r="M71" s="18">
        <v>5.6</v>
      </c>
      <c r="N71" s="18">
        <v>1.18</v>
      </c>
      <c r="O71" s="18">
        <v>55695.71</v>
      </c>
      <c r="P71" s="18">
        <v>113.61</v>
      </c>
      <c r="Q71" s="18">
        <v>63.28</v>
      </c>
      <c r="R71" s="18">
        <v>0.02</v>
      </c>
      <c r="S71" s="18">
        <v>0.14611420043922005</v>
      </c>
      <c r="T71" s="18">
        <v>2.7562688674073948E-2</v>
      </c>
      <c r="U71" s="16"/>
    </row>
    <row r="72" spans="1:21" x14ac:dyDescent="0.2">
      <c r="A72" s="16"/>
      <c r="B72" s="16" t="s">
        <v>322</v>
      </c>
      <c r="C72" s="17" t="s">
        <v>323</v>
      </c>
      <c r="D72" s="17" t="s">
        <v>115</v>
      </c>
      <c r="E72" s="16"/>
      <c r="F72" s="17" t="s">
        <v>324</v>
      </c>
      <c r="G72" s="16" t="s">
        <v>175</v>
      </c>
      <c r="H72" s="17" t="s">
        <v>321</v>
      </c>
      <c r="I72" s="16" t="s">
        <v>227</v>
      </c>
      <c r="J72" s="16"/>
      <c r="K72" s="18">
        <v>1.37</v>
      </c>
      <c r="L72" s="16" t="s">
        <v>79</v>
      </c>
      <c r="M72" s="18">
        <v>4.2</v>
      </c>
      <c r="N72" s="18">
        <v>1.59</v>
      </c>
      <c r="O72" s="18">
        <v>201257.05</v>
      </c>
      <c r="P72" s="18">
        <v>104.84</v>
      </c>
      <c r="Q72" s="18">
        <v>211</v>
      </c>
      <c r="R72" s="18">
        <v>0.04</v>
      </c>
      <c r="S72" s="18">
        <v>0.48720126884758896</v>
      </c>
      <c r="T72" s="18">
        <v>9.1904666722970971E-2</v>
      </c>
      <c r="U72" s="16"/>
    </row>
    <row r="73" spans="1:21" x14ac:dyDescent="0.2">
      <c r="A73" s="16"/>
      <c r="B73" s="16" t="s">
        <v>325</v>
      </c>
      <c r="C73" s="17" t="s">
        <v>326</v>
      </c>
      <c r="D73" s="17" t="s">
        <v>115</v>
      </c>
      <c r="E73" s="16"/>
      <c r="F73" s="17" t="s">
        <v>327</v>
      </c>
      <c r="G73" s="16" t="s">
        <v>169</v>
      </c>
      <c r="H73" s="17" t="s">
        <v>321</v>
      </c>
      <c r="I73" s="16" t="s">
        <v>227</v>
      </c>
      <c r="J73" s="16"/>
      <c r="K73" s="18">
        <v>1.36</v>
      </c>
      <c r="L73" s="16" t="s">
        <v>79</v>
      </c>
      <c r="M73" s="18">
        <v>5.9</v>
      </c>
      <c r="N73" s="18">
        <v>1.71</v>
      </c>
      <c r="O73" s="18">
        <v>139214.21</v>
      </c>
      <c r="P73" s="18">
        <v>113.49</v>
      </c>
      <c r="Q73" s="18">
        <v>157.99</v>
      </c>
      <c r="R73" s="18">
        <v>0.04</v>
      </c>
      <c r="S73" s="18">
        <v>0.36480060883995535</v>
      </c>
      <c r="T73" s="18">
        <v>6.8815252585602768E-2</v>
      </c>
      <c r="U73" s="16"/>
    </row>
    <row r="74" spans="1:21" x14ac:dyDescent="0.2">
      <c r="A74" s="16"/>
      <c r="B74" s="16" t="s">
        <v>328</v>
      </c>
      <c r="C74" s="17" t="s">
        <v>329</v>
      </c>
      <c r="D74" s="17" t="s">
        <v>115</v>
      </c>
      <c r="E74" s="16"/>
      <c r="F74" s="17" t="s">
        <v>330</v>
      </c>
      <c r="G74" s="16" t="s">
        <v>169</v>
      </c>
      <c r="H74" s="17" t="s">
        <v>321</v>
      </c>
      <c r="I74" s="16" t="s">
        <v>227</v>
      </c>
      <c r="J74" s="16"/>
      <c r="K74" s="18">
        <v>2.3199999999999998</v>
      </c>
      <c r="L74" s="16" t="s">
        <v>79</v>
      </c>
      <c r="M74" s="18">
        <v>4.8499999999999996</v>
      </c>
      <c r="N74" s="18">
        <v>1.48</v>
      </c>
      <c r="O74" s="18">
        <v>75428.67</v>
      </c>
      <c r="P74" s="18">
        <v>129.52000000000001</v>
      </c>
      <c r="Q74" s="18">
        <v>97.69</v>
      </c>
      <c r="R74" s="18">
        <v>0.03</v>
      </c>
      <c r="S74" s="18">
        <v>0.22556726044417516</v>
      </c>
      <c r="T74" s="18">
        <v>4.255055399131296E-2</v>
      </c>
      <c r="U74" s="16"/>
    </row>
    <row r="75" spans="1:21" x14ac:dyDescent="0.2">
      <c r="A75" s="16"/>
      <c r="B75" s="16" t="s">
        <v>331</v>
      </c>
      <c r="C75" s="17" t="s">
        <v>332</v>
      </c>
      <c r="D75" s="17" t="s">
        <v>115</v>
      </c>
      <c r="E75" s="16"/>
      <c r="F75" s="17" t="s">
        <v>333</v>
      </c>
      <c r="G75" s="16" t="s">
        <v>334</v>
      </c>
      <c r="H75" s="17" t="s">
        <v>335</v>
      </c>
      <c r="I75" s="16" t="s">
        <v>78</v>
      </c>
      <c r="J75" s="16"/>
      <c r="K75" s="18">
        <v>0.73</v>
      </c>
      <c r="L75" s="16" t="s">
        <v>79</v>
      </c>
      <c r="M75" s="18">
        <v>4.9000000000000004</v>
      </c>
      <c r="N75" s="18">
        <v>1.86</v>
      </c>
      <c r="O75" s="18">
        <v>60666.97</v>
      </c>
      <c r="P75" s="18">
        <v>123.72</v>
      </c>
      <c r="Q75" s="18">
        <v>75.06</v>
      </c>
      <c r="R75" s="18">
        <v>0.48</v>
      </c>
      <c r="S75" s="18">
        <v>0.17331434710758306</v>
      </c>
      <c r="T75" s="18">
        <v>3.2693669593489107E-2</v>
      </c>
      <c r="U75" s="16"/>
    </row>
    <row r="76" spans="1:21" x14ac:dyDescent="0.2">
      <c r="A76" s="16"/>
      <c r="B76" s="16" t="s">
        <v>336</v>
      </c>
      <c r="C76" s="17" t="s">
        <v>337</v>
      </c>
      <c r="D76" s="17" t="s">
        <v>115</v>
      </c>
      <c r="E76" s="16"/>
      <c r="F76" s="17" t="s">
        <v>338</v>
      </c>
      <c r="G76" s="16" t="s">
        <v>261</v>
      </c>
      <c r="H76" s="17" t="s">
        <v>339</v>
      </c>
      <c r="I76" s="16" t="s">
        <v>78</v>
      </c>
      <c r="J76" s="16"/>
      <c r="K76" s="18">
        <v>0.68</v>
      </c>
      <c r="L76" s="16" t="s">
        <v>79</v>
      </c>
      <c r="M76" s="18">
        <v>5.25</v>
      </c>
      <c r="N76" s="18">
        <v>1.22</v>
      </c>
      <c r="O76" s="18">
        <v>41876.26</v>
      </c>
      <c r="P76" s="18">
        <v>124.65</v>
      </c>
      <c r="Q76" s="18">
        <v>52.2</v>
      </c>
      <c r="R76" s="18">
        <v>0.04</v>
      </c>
      <c r="S76" s="18">
        <v>0.12053036129783955</v>
      </c>
      <c r="T76" s="18">
        <v>2.2736604753265808E-2</v>
      </c>
      <c r="U76" s="16"/>
    </row>
    <row r="77" spans="1:21" x14ac:dyDescent="0.2">
      <c r="A77" s="16"/>
      <c r="B77" s="16" t="s">
        <v>340</v>
      </c>
      <c r="C77" s="17" t="s">
        <v>341</v>
      </c>
      <c r="D77" s="17" t="s">
        <v>115</v>
      </c>
      <c r="E77" s="16"/>
      <c r="F77" s="17" t="s">
        <v>338</v>
      </c>
      <c r="G77" s="16" t="s">
        <v>261</v>
      </c>
      <c r="H77" s="17" t="s">
        <v>339</v>
      </c>
      <c r="I77" s="16" t="s">
        <v>78</v>
      </c>
      <c r="J77" s="16"/>
      <c r="K77" s="18">
        <v>1.3</v>
      </c>
      <c r="L77" s="16" t="s">
        <v>79</v>
      </c>
      <c r="M77" s="18">
        <v>5.3</v>
      </c>
      <c r="N77" s="18">
        <v>2.0299999999999998</v>
      </c>
      <c r="O77" s="18">
        <v>241000.01</v>
      </c>
      <c r="P77" s="18">
        <v>125.71</v>
      </c>
      <c r="Q77" s="18">
        <v>302.95999999999998</v>
      </c>
      <c r="R77" s="18">
        <v>0.24</v>
      </c>
      <c r="S77" s="18">
        <v>0.69953789767803576</v>
      </c>
      <c r="T77" s="18">
        <v>0.13195942099711511</v>
      </c>
      <c r="U77" s="16"/>
    </row>
    <row r="78" spans="1:21" x14ac:dyDescent="0.2">
      <c r="A78" s="16"/>
      <c r="B78" s="16" t="s">
        <v>342</v>
      </c>
      <c r="C78" s="17" t="s">
        <v>343</v>
      </c>
      <c r="D78" s="17" t="s">
        <v>115</v>
      </c>
      <c r="E78" s="16"/>
      <c r="F78" s="17" t="s">
        <v>344</v>
      </c>
      <c r="G78" s="16" t="s">
        <v>169</v>
      </c>
      <c r="H78" s="17" t="s">
        <v>345</v>
      </c>
      <c r="I78" s="16" t="s">
        <v>78</v>
      </c>
      <c r="J78" s="16"/>
      <c r="K78" s="18">
        <v>2.2799999999999998</v>
      </c>
      <c r="L78" s="16" t="s">
        <v>79</v>
      </c>
      <c r="M78" s="18">
        <v>6.85</v>
      </c>
      <c r="N78" s="18">
        <v>2.58</v>
      </c>
      <c r="O78" s="18">
        <v>95270.399999999994</v>
      </c>
      <c r="P78" s="18">
        <v>111.02</v>
      </c>
      <c r="Q78" s="18">
        <v>105.77</v>
      </c>
      <c r="R78" s="18">
        <v>0.01</v>
      </c>
      <c r="S78" s="18">
        <v>0.24422406732705917</v>
      </c>
      <c r="T78" s="18">
        <v>4.6069936489519618E-2</v>
      </c>
      <c r="U78" s="16"/>
    </row>
    <row r="79" spans="1:21" x14ac:dyDescent="0.2">
      <c r="A79" s="16"/>
      <c r="B79" s="17" t="s">
        <v>346</v>
      </c>
      <c r="C79" s="17" t="s">
        <v>347</v>
      </c>
      <c r="D79" s="17" t="s">
        <v>115</v>
      </c>
      <c r="E79" s="16"/>
      <c r="F79" s="17" t="s">
        <v>344</v>
      </c>
      <c r="G79" s="16" t="s">
        <v>169</v>
      </c>
      <c r="H79" s="17" t="s">
        <v>345</v>
      </c>
      <c r="I79" s="16" t="s">
        <v>78</v>
      </c>
      <c r="J79" s="16"/>
      <c r="K79" s="18">
        <v>1.1399999999999999</v>
      </c>
      <c r="L79" s="16" t="s">
        <v>79</v>
      </c>
      <c r="M79" s="18">
        <v>4.6500000000000004</v>
      </c>
      <c r="N79" s="18">
        <v>1.82</v>
      </c>
      <c r="O79" s="18">
        <v>218119.9</v>
      </c>
      <c r="P79" s="18">
        <v>125.82</v>
      </c>
      <c r="Q79" s="18">
        <v>274.44</v>
      </c>
      <c r="R79" s="18">
        <v>0.06</v>
      </c>
      <c r="S79" s="18">
        <v>0.6336849110072621</v>
      </c>
      <c r="T79" s="18">
        <v>0.11953704613958367</v>
      </c>
      <c r="U79" s="16"/>
    </row>
    <row r="80" spans="1:21" x14ac:dyDescent="0.2">
      <c r="A80" s="16"/>
      <c r="B80" s="16" t="s">
        <v>348</v>
      </c>
      <c r="C80" s="17" t="s">
        <v>349</v>
      </c>
      <c r="D80" s="17" t="s">
        <v>115</v>
      </c>
      <c r="E80" s="16"/>
      <c r="F80" s="17" t="s">
        <v>350</v>
      </c>
      <c r="G80" s="16" t="s">
        <v>261</v>
      </c>
      <c r="H80" s="17" t="s">
        <v>351</v>
      </c>
      <c r="I80" s="16" t="s">
        <v>78</v>
      </c>
      <c r="J80" s="16"/>
      <c r="K80" s="18">
        <v>4.51</v>
      </c>
      <c r="L80" s="16" t="s">
        <v>79</v>
      </c>
      <c r="M80" s="18">
        <v>4.95</v>
      </c>
      <c r="N80" s="18">
        <v>8.07</v>
      </c>
      <c r="O80" s="18">
        <v>250186</v>
      </c>
      <c r="P80" s="18">
        <v>106.69</v>
      </c>
      <c r="Q80" s="18">
        <v>266.92</v>
      </c>
      <c r="R80" s="18">
        <v>0.01</v>
      </c>
      <c r="S80" s="18">
        <v>0.61632115014596422</v>
      </c>
      <c r="T80" s="18">
        <v>0.11626158124026262</v>
      </c>
      <c r="U80" s="16"/>
    </row>
    <row r="81" spans="1:21" x14ac:dyDescent="0.2">
      <c r="A81" s="16"/>
      <c r="B81" s="16" t="s">
        <v>352</v>
      </c>
      <c r="C81" s="17" t="s">
        <v>353</v>
      </c>
      <c r="D81" s="17" t="s">
        <v>115</v>
      </c>
      <c r="E81" s="16"/>
      <c r="F81" s="17" t="s">
        <v>350</v>
      </c>
      <c r="G81" s="16" t="s">
        <v>261</v>
      </c>
      <c r="H81" s="17" t="s">
        <v>351</v>
      </c>
      <c r="I81" s="16" t="s">
        <v>78</v>
      </c>
      <c r="J81" s="16"/>
      <c r="K81" s="18">
        <v>1.93</v>
      </c>
      <c r="L81" s="16" t="s">
        <v>79</v>
      </c>
      <c r="M81" s="18">
        <v>4.45</v>
      </c>
      <c r="N81" s="18">
        <v>5.13</v>
      </c>
      <c r="O81" s="18">
        <v>90000.37</v>
      </c>
      <c r="P81" s="18">
        <v>117.49</v>
      </c>
      <c r="Q81" s="18">
        <v>105.74</v>
      </c>
      <c r="R81" s="18">
        <v>0.1</v>
      </c>
      <c r="S81" s="18">
        <v>0.24415479700447418</v>
      </c>
      <c r="T81" s="18">
        <v>4.6056869475293603E-2</v>
      </c>
      <c r="U81" s="16"/>
    </row>
    <row r="82" spans="1:21" x14ac:dyDescent="0.2">
      <c r="A82" s="16"/>
      <c r="B82" s="16" t="s">
        <v>354</v>
      </c>
      <c r="C82" s="17" t="s">
        <v>355</v>
      </c>
      <c r="D82" s="17" t="s">
        <v>115</v>
      </c>
      <c r="E82" s="16"/>
      <c r="F82" s="17" t="s">
        <v>356</v>
      </c>
      <c r="G82" s="16" t="s">
        <v>169</v>
      </c>
      <c r="H82" s="17" t="s">
        <v>351</v>
      </c>
      <c r="I82" s="16" t="s">
        <v>78</v>
      </c>
      <c r="J82" s="16"/>
      <c r="K82" s="18">
        <v>2.41</v>
      </c>
      <c r="L82" s="16" t="s">
        <v>79</v>
      </c>
      <c r="M82" s="18">
        <v>6</v>
      </c>
      <c r="N82" s="18">
        <v>18.399999999999999</v>
      </c>
      <c r="O82" s="18">
        <v>226815.77</v>
      </c>
      <c r="P82" s="18">
        <v>90.8</v>
      </c>
      <c r="Q82" s="18">
        <v>205.95</v>
      </c>
      <c r="R82" s="18">
        <v>0.1</v>
      </c>
      <c r="S82" s="18">
        <v>0.47554076454578642</v>
      </c>
      <c r="T82" s="18">
        <v>8.9705052661591816E-2</v>
      </c>
      <c r="U82" s="16"/>
    </row>
    <row r="83" spans="1:21" x14ac:dyDescent="0.2">
      <c r="A83" s="16"/>
      <c r="B83" s="16" t="s">
        <v>357</v>
      </c>
      <c r="C83" s="17" t="s">
        <v>358</v>
      </c>
      <c r="D83" s="17" t="s">
        <v>115</v>
      </c>
      <c r="E83" s="16"/>
      <c r="F83" s="17" t="s">
        <v>356</v>
      </c>
      <c r="G83" s="16" t="s">
        <v>169</v>
      </c>
      <c r="H83" s="17" t="s">
        <v>351</v>
      </c>
      <c r="I83" s="16" t="s">
        <v>78</v>
      </c>
      <c r="J83" s="16"/>
      <c r="K83" s="18">
        <v>2.75</v>
      </c>
      <c r="L83" s="16" t="s">
        <v>79</v>
      </c>
      <c r="M83" s="18">
        <v>6.9</v>
      </c>
      <c r="N83" s="18">
        <v>18.52</v>
      </c>
      <c r="O83" s="18">
        <v>7770.1</v>
      </c>
      <c r="P83" s="18">
        <v>86.85</v>
      </c>
      <c r="Q83" s="18">
        <v>6.75</v>
      </c>
      <c r="R83" s="18">
        <v>0</v>
      </c>
      <c r="S83" s="18">
        <v>1.5585822581617182E-2</v>
      </c>
      <c r="T83" s="18">
        <v>2.9400782008533366E-3</v>
      </c>
      <c r="U83" s="16"/>
    </row>
    <row r="84" spans="1:21" x14ac:dyDescent="0.2">
      <c r="A84" s="16"/>
      <c r="B84" s="16" t="s">
        <v>359</v>
      </c>
      <c r="C84" s="17" t="s">
        <v>360</v>
      </c>
      <c r="D84" s="17" t="s">
        <v>115</v>
      </c>
      <c r="E84" s="16"/>
      <c r="F84" s="17" t="s">
        <v>356</v>
      </c>
      <c r="G84" s="16" t="s">
        <v>169</v>
      </c>
      <c r="H84" s="17" t="s">
        <v>351</v>
      </c>
      <c r="I84" s="16" t="s">
        <v>78</v>
      </c>
      <c r="J84" s="16"/>
      <c r="K84" s="18">
        <v>0</v>
      </c>
      <c r="L84" s="16" t="s">
        <v>79</v>
      </c>
      <c r="M84" s="18">
        <v>6.9</v>
      </c>
      <c r="N84" s="18">
        <v>18.52</v>
      </c>
      <c r="O84" s="18">
        <v>58.02</v>
      </c>
      <c r="P84" s="18">
        <v>115.32</v>
      </c>
      <c r="Q84" s="18">
        <v>7.0000000000000007E-2</v>
      </c>
      <c r="R84" s="18">
        <v>0</v>
      </c>
      <c r="S84" s="18">
        <v>1.6163075269825226E-4</v>
      </c>
      <c r="T84" s="18">
        <v>3.0489699860701278E-5</v>
      </c>
      <c r="U84" s="16"/>
    </row>
    <row r="85" spans="1:21" x14ac:dyDescent="0.2">
      <c r="A85" s="16"/>
      <c r="B85" s="16" t="s">
        <v>361</v>
      </c>
      <c r="C85" s="17" t="s">
        <v>362</v>
      </c>
      <c r="D85" s="17" t="s">
        <v>115</v>
      </c>
      <c r="E85" s="16"/>
      <c r="F85" s="17" t="s">
        <v>356</v>
      </c>
      <c r="G85" s="16" t="s">
        <v>169</v>
      </c>
      <c r="H85" s="17" t="s">
        <v>351</v>
      </c>
      <c r="I85" s="16" t="s">
        <v>78</v>
      </c>
      <c r="J85" s="16"/>
      <c r="K85" s="18">
        <v>0</v>
      </c>
      <c r="L85" s="16" t="s">
        <v>79</v>
      </c>
      <c r="M85" s="18">
        <v>6</v>
      </c>
      <c r="N85" s="18">
        <v>18.399999999999999</v>
      </c>
      <c r="O85" s="18">
        <v>978.77</v>
      </c>
      <c r="P85" s="18">
        <v>118.93</v>
      </c>
      <c r="Q85" s="18">
        <v>1.1599999999999999</v>
      </c>
      <c r="R85" s="18">
        <v>0</v>
      </c>
      <c r="S85" s="18">
        <v>2.6784524732853228E-3</v>
      </c>
      <c r="T85" s="18">
        <v>5.0525788340590675E-4</v>
      </c>
      <c r="U85" s="16"/>
    </row>
    <row r="86" spans="1:21" x14ac:dyDescent="0.2">
      <c r="A86" s="16"/>
      <c r="B86" s="16" t="s">
        <v>363</v>
      </c>
      <c r="C86" s="17" t="s">
        <v>364</v>
      </c>
      <c r="D86" s="17" t="s">
        <v>115</v>
      </c>
      <c r="E86" s="16"/>
      <c r="F86" s="17" t="s">
        <v>365</v>
      </c>
      <c r="G86" s="16" t="s">
        <v>261</v>
      </c>
      <c r="H86" s="17" t="s">
        <v>366</v>
      </c>
      <c r="I86" s="16" t="s">
        <v>78</v>
      </c>
      <c r="J86" s="16"/>
      <c r="K86" s="18">
        <v>2.06</v>
      </c>
      <c r="L86" s="16" t="s">
        <v>79</v>
      </c>
      <c r="M86" s="18">
        <v>6.77</v>
      </c>
      <c r="N86" s="18">
        <v>24.31</v>
      </c>
      <c r="O86" s="18">
        <v>168202.65</v>
      </c>
      <c r="P86" s="18">
        <v>88.27</v>
      </c>
      <c r="Q86" s="18">
        <v>148.47</v>
      </c>
      <c r="R86" s="18">
        <v>0.01</v>
      </c>
      <c r="S86" s="18">
        <v>0.342818826472993</v>
      </c>
      <c r="T86" s="18">
        <v>6.4668653404547388E-2</v>
      </c>
      <c r="U86" s="16"/>
    </row>
    <row r="87" spans="1:21" x14ac:dyDescent="0.2">
      <c r="A87" s="16"/>
      <c r="B87" s="17" t="s">
        <v>367</v>
      </c>
      <c r="C87" s="17" t="s">
        <v>368</v>
      </c>
      <c r="D87" s="17" t="s">
        <v>115</v>
      </c>
      <c r="E87" s="16"/>
      <c r="F87" s="17" t="s">
        <v>369</v>
      </c>
      <c r="G87" s="16" t="s">
        <v>261</v>
      </c>
      <c r="H87" s="17" t="s">
        <v>370</v>
      </c>
      <c r="I87" s="16" t="s">
        <v>78</v>
      </c>
      <c r="J87" s="16"/>
      <c r="K87" s="18">
        <v>1.39</v>
      </c>
      <c r="L87" s="16" t="s">
        <v>79</v>
      </c>
      <c r="M87" s="18">
        <v>4.5</v>
      </c>
      <c r="N87" s="18">
        <v>20.67</v>
      </c>
      <c r="O87" s="18">
        <v>25836.36</v>
      </c>
      <c r="P87" s="18">
        <v>99.81</v>
      </c>
      <c r="Q87" s="18">
        <v>25.79</v>
      </c>
      <c r="R87" s="18">
        <v>0</v>
      </c>
      <c r="S87" s="18">
        <v>5.9549387315541796E-2</v>
      </c>
      <c r="T87" s="18">
        <v>1.1233276562964082E-2</v>
      </c>
      <c r="U87" s="16"/>
    </row>
    <row r="88" spans="1:21" x14ac:dyDescent="0.2">
      <c r="A88" s="16"/>
      <c r="B88" s="16" t="s">
        <v>371</v>
      </c>
      <c r="C88" s="17" t="s">
        <v>372</v>
      </c>
      <c r="D88" s="17" t="s">
        <v>115</v>
      </c>
      <c r="E88" s="16"/>
      <c r="F88" s="17" t="s">
        <v>373</v>
      </c>
      <c r="G88" s="16" t="s">
        <v>261</v>
      </c>
      <c r="H88" s="17" t="s">
        <v>374</v>
      </c>
      <c r="I88" s="16" t="s">
        <v>227</v>
      </c>
      <c r="J88" s="16"/>
      <c r="K88" s="18">
        <v>3.1</v>
      </c>
      <c r="L88" s="16" t="s">
        <v>79</v>
      </c>
      <c r="M88" s="18">
        <v>6.8</v>
      </c>
      <c r="N88" s="18">
        <v>25.72</v>
      </c>
      <c r="O88" s="18">
        <v>335537.83</v>
      </c>
      <c r="P88" s="18">
        <v>57.04</v>
      </c>
      <c r="Q88" s="18">
        <v>191.39</v>
      </c>
      <c r="R88" s="18">
        <v>0.03</v>
      </c>
      <c r="S88" s="18">
        <v>0.4419215679845499</v>
      </c>
      <c r="T88" s="18">
        <v>8.3363195090565945E-2</v>
      </c>
      <c r="U88" s="16"/>
    </row>
    <row r="89" spans="1:21" x14ac:dyDescent="0.2">
      <c r="A89" s="16"/>
      <c r="B89" s="16" t="s">
        <v>375</v>
      </c>
      <c r="C89" s="17" t="s">
        <v>376</v>
      </c>
      <c r="D89" s="17" t="s">
        <v>115</v>
      </c>
      <c r="E89" s="16"/>
      <c r="F89" s="17" t="s">
        <v>373</v>
      </c>
      <c r="G89" s="16" t="s">
        <v>261</v>
      </c>
      <c r="H89" s="17" t="s">
        <v>374</v>
      </c>
      <c r="I89" s="16" t="s">
        <v>227</v>
      </c>
      <c r="J89" s="16"/>
      <c r="K89" s="18">
        <v>3.05</v>
      </c>
      <c r="L89" s="16" t="s">
        <v>79</v>
      </c>
      <c r="M89" s="18">
        <v>7.5</v>
      </c>
      <c r="N89" s="18">
        <v>27.58</v>
      </c>
      <c r="O89" s="18">
        <v>345439.26</v>
      </c>
      <c r="P89" s="18">
        <v>61.71</v>
      </c>
      <c r="Q89" s="18">
        <v>213.17</v>
      </c>
      <c r="R89" s="18">
        <v>0.02</v>
      </c>
      <c r="S89" s="18">
        <v>0.49221182218123477</v>
      </c>
      <c r="T89" s="18">
        <v>9.2849847418652709E-2</v>
      </c>
      <c r="U89" s="16"/>
    </row>
    <row r="90" spans="1:21" x14ac:dyDescent="0.2">
      <c r="A90" s="16"/>
      <c r="B90" s="16" t="s">
        <v>377</v>
      </c>
      <c r="C90" s="17" t="s">
        <v>378</v>
      </c>
      <c r="D90" s="17" t="s">
        <v>115</v>
      </c>
      <c r="E90" s="16"/>
      <c r="F90" s="17" t="s">
        <v>379</v>
      </c>
      <c r="G90" s="16" t="s">
        <v>261</v>
      </c>
      <c r="H90" s="16" t="s">
        <v>117</v>
      </c>
      <c r="I90" s="16" t="s">
        <v>117</v>
      </c>
      <c r="J90" s="16"/>
      <c r="K90" s="18">
        <v>3.42</v>
      </c>
      <c r="L90" s="16" t="s">
        <v>79</v>
      </c>
      <c r="M90" s="18">
        <v>6</v>
      </c>
      <c r="N90" s="18">
        <v>21.2</v>
      </c>
      <c r="O90" s="18">
        <v>46792.98</v>
      </c>
      <c r="P90" s="18">
        <v>73.91</v>
      </c>
      <c r="Q90" s="18">
        <v>34.58</v>
      </c>
      <c r="R90" s="18">
        <v>0.02</v>
      </c>
      <c r="S90" s="18">
        <v>7.9845591832936616E-2</v>
      </c>
      <c r="T90" s="18">
        <v>1.5061911731186428E-2</v>
      </c>
      <c r="U90" s="16"/>
    </row>
    <row r="91" spans="1:21" x14ac:dyDescent="0.2">
      <c r="A91" s="16"/>
      <c r="B91" s="16" t="s">
        <v>380</v>
      </c>
      <c r="C91" s="17" t="s">
        <v>381</v>
      </c>
      <c r="D91" s="17" t="s">
        <v>115</v>
      </c>
      <c r="E91" s="16"/>
      <c r="F91" s="17" t="s">
        <v>379</v>
      </c>
      <c r="G91" s="16" t="s">
        <v>261</v>
      </c>
      <c r="H91" s="16" t="s">
        <v>117</v>
      </c>
      <c r="I91" s="16" t="s">
        <v>117</v>
      </c>
      <c r="J91" s="16"/>
      <c r="K91" s="18">
        <v>1.83</v>
      </c>
      <c r="L91" s="16" t="s">
        <v>79</v>
      </c>
      <c r="M91" s="18">
        <v>6</v>
      </c>
      <c r="N91" s="18">
        <v>10.99</v>
      </c>
      <c r="O91" s="18">
        <v>96161.59</v>
      </c>
      <c r="P91" s="18">
        <v>92.05</v>
      </c>
      <c r="Q91" s="18">
        <v>88.52</v>
      </c>
      <c r="R91" s="18">
        <v>0.03</v>
      </c>
      <c r="S91" s="18">
        <v>0.20439363184070414</v>
      </c>
      <c r="T91" s="18">
        <v>3.8556403309561088E-2</v>
      </c>
      <c r="U91" s="16"/>
    </row>
    <row r="92" spans="1:21" x14ac:dyDescent="0.2">
      <c r="A92" s="16"/>
      <c r="B92" s="16" t="s">
        <v>382</v>
      </c>
      <c r="C92" s="17" t="s">
        <v>383</v>
      </c>
      <c r="D92" s="17" t="s">
        <v>115</v>
      </c>
      <c r="E92" s="16"/>
      <c r="F92" s="17" t="s">
        <v>384</v>
      </c>
      <c r="G92" s="16" t="s">
        <v>169</v>
      </c>
      <c r="H92" s="16" t="s">
        <v>117</v>
      </c>
      <c r="I92" s="16" t="s">
        <v>117</v>
      </c>
      <c r="J92" s="16"/>
      <c r="K92" s="18">
        <v>0</v>
      </c>
      <c r="L92" s="16" t="s">
        <v>79</v>
      </c>
      <c r="M92" s="18">
        <v>12</v>
      </c>
      <c r="N92" s="18">
        <v>0</v>
      </c>
      <c r="O92" s="18">
        <v>603114.94999999995</v>
      </c>
      <c r="P92" s="18">
        <v>2.5</v>
      </c>
      <c r="Q92" s="18">
        <v>15.08</v>
      </c>
      <c r="R92" s="18">
        <v>0.93</v>
      </c>
      <c r="S92" s="18">
        <v>3.4819882152709196E-2</v>
      </c>
      <c r="T92" s="18">
        <v>6.5683524842767883E-3</v>
      </c>
      <c r="U92" s="16"/>
    </row>
    <row r="93" spans="1:21" x14ac:dyDescent="0.2">
      <c r="A93" s="16"/>
      <c r="B93" s="16" t="s">
        <v>385</v>
      </c>
      <c r="C93" s="17" t="s">
        <v>386</v>
      </c>
      <c r="D93" s="17" t="s">
        <v>115</v>
      </c>
      <c r="E93" s="16"/>
      <c r="F93" s="17" t="s">
        <v>387</v>
      </c>
      <c r="G93" s="16" t="s">
        <v>169</v>
      </c>
      <c r="H93" s="16" t="s">
        <v>117</v>
      </c>
      <c r="I93" s="16" t="s">
        <v>117</v>
      </c>
      <c r="J93" s="16"/>
      <c r="K93" s="18">
        <v>1.29</v>
      </c>
      <c r="L93" s="16" t="s">
        <v>79</v>
      </c>
      <c r="M93" s="18">
        <v>6.55</v>
      </c>
      <c r="N93" s="18">
        <v>2.65</v>
      </c>
      <c r="O93" s="18">
        <v>9736.66</v>
      </c>
      <c r="P93" s="18">
        <v>117.2</v>
      </c>
      <c r="Q93" s="18">
        <v>11.41</v>
      </c>
      <c r="R93" s="18">
        <v>0.06</v>
      </c>
      <c r="S93" s="18">
        <v>2.6345812689815118E-2</v>
      </c>
      <c r="T93" s="18">
        <v>4.9698210772943074E-3</v>
      </c>
      <c r="U93" s="16"/>
    </row>
    <row r="94" spans="1:21" x14ac:dyDescent="0.2">
      <c r="A94" s="16"/>
      <c r="B94" s="16" t="s">
        <v>388</v>
      </c>
      <c r="C94" s="17" t="s">
        <v>389</v>
      </c>
      <c r="D94" s="17" t="s">
        <v>115</v>
      </c>
      <c r="E94" s="16"/>
      <c r="F94" s="17" t="s">
        <v>387</v>
      </c>
      <c r="G94" s="16" t="s">
        <v>169</v>
      </c>
      <c r="H94" s="16" t="s">
        <v>117</v>
      </c>
      <c r="I94" s="16" t="s">
        <v>117</v>
      </c>
      <c r="J94" s="16"/>
      <c r="K94" s="18">
        <v>2.57</v>
      </c>
      <c r="L94" s="16" t="s">
        <v>79</v>
      </c>
      <c r="M94" s="18">
        <v>6.55</v>
      </c>
      <c r="N94" s="18">
        <v>4.3499999999999996</v>
      </c>
      <c r="O94" s="18">
        <v>90571.56</v>
      </c>
      <c r="P94" s="18">
        <v>117.8</v>
      </c>
      <c r="Q94" s="18">
        <v>106.69</v>
      </c>
      <c r="R94" s="18">
        <v>0.08</v>
      </c>
      <c r="S94" s="18">
        <v>0.24634835721966475</v>
      </c>
      <c r="T94" s="18">
        <v>4.6470658259117406E-2</v>
      </c>
      <c r="U94" s="16"/>
    </row>
    <row r="95" spans="1:21" x14ac:dyDescent="0.2">
      <c r="A95" s="16"/>
      <c r="B95" s="16" t="s">
        <v>390</v>
      </c>
      <c r="C95" s="17" t="s">
        <v>391</v>
      </c>
      <c r="D95" s="17" t="s">
        <v>115</v>
      </c>
      <c r="E95" s="16"/>
      <c r="F95" s="17" t="s">
        <v>392</v>
      </c>
      <c r="G95" s="16" t="s">
        <v>261</v>
      </c>
      <c r="H95" s="16" t="s">
        <v>117</v>
      </c>
      <c r="I95" s="16" t="s">
        <v>117</v>
      </c>
      <c r="J95" s="16"/>
      <c r="K95" s="18">
        <v>2.35</v>
      </c>
      <c r="L95" s="16" t="s">
        <v>79</v>
      </c>
      <c r="M95" s="18">
        <v>4.5</v>
      </c>
      <c r="N95" s="18">
        <v>0</v>
      </c>
      <c r="O95" s="18">
        <v>75077.3</v>
      </c>
      <c r="P95" s="18">
        <v>47.13</v>
      </c>
      <c r="Q95" s="18">
        <v>35.380000000000003</v>
      </c>
      <c r="R95" s="18">
        <v>0.11</v>
      </c>
      <c r="S95" s="18">
        <v>8.1692800435202356E-2</v>
      </c>
      <c r="T95" s="18">
        <v>1.5410365443880157E-2</v>
      </c>
      <c r="U95" s="16"/>
    </row>
    <row r="96" spans="1:21" x14ac:dyDescent="0.2">
      <c r="A96" s="16"/>
      <c r="B96" s="16" t="s">
        <v>393</v>
      </c>
      <c r="C96" s="17" t="s">
        <v>394</v>
      </c>
      <c r="D96" s="17" t="s">
        <v>115</v>
      </c>
      <c r="E96" s="16"/>
      <c r="F96" s="17" t="s">
        <v>395</v>
      </c>
      <c r="G96" s="16" t="s">
        <v>396</v>
      </c>
      <c r="H96" s="16" t="s">
        <v>117</v>
      </c>
      <c r="I96" s="16" t="s">
        <v>117</v>
      </c>
      <c r="J96" s="16"/>
      <c r="K96" s="18">
        <v>1.65</v>
      </c>
      <c r="L96" s="16" t="s">
        <v>79</v>
      </c>
      <c r="M96" s="18">
        <v>5.15</v>
      </c>
      <c r="N96" s="18">
        <v>1.4</v>
      </c>
      <c r="O96" s="18">
        <v>102288.61</v>
      </c>
      <c r="P96" s="18">
        <v>116.16</v>
      </c>
      <c r="Q96" s="18">
        <v>118.82</v>
      </c>
      <c r="R96" s="18">
        <v>0.02</v>
      </c>
      <c r="S96" s="18">
        <v>0.27435665765151906</v>
      </c>
      <c r="T96" s="18">
        <v>5.1754087677836069E-2</v>
      </c>
      <c r="U96" s="16"/>
    </row>
    <row r="97" spans="1:21" x14ac:dyDescent="0.2">
      <c r="A97" s="16"/>
      <c r="B97" s="16" t="s">
        <v>397</v>
      </c>
      <c r="C97" s="17" t="s">
        <v>398</v>
      </c>
      <c r="D97" s="17" t="s">
        <v>115</v>
      </c>
      <c r="E97" s="16"/>
      <c r="F97" s="17" t="s">
        <v>399</v>
      </c>
      <c r="G97" s="16" t="s">
        <v>175</v>
      </c>
      <c r="H97" s="16" t="s">
        <v>117</v>
      </c>
      <c r="I97" s="16" t="s">
        <v>117</v>
      </c>
      <c r="J97" s="16"/>
      <c r="K97" s="18">
        <v>0.5</v>
      </c>
      <c r="L97" s="16" t="s">
        <v>79</v>
      </c>
      <c r="M97" s="18">
        <v>4.5</v>
      </c>
      <c r="N97" s="18">
        <v>2.4500000000000002</v>
      </c>
      <c r="O97" s="18">
        <v>13000</v>
      </c>
      <c r="P97" s="18">
        <v>120.62</v>
      </c>
      <c r="Q97" s="18">
        <v>15.68</v>
      </c>
      <c r="R97" s="18">
        <v>0.04</v>
      </c>
      <c r="S97" s="18">
        <v>3.6205288604408505E-2</v>
      </c>
      <c r="T97" s="18">
        <v>6.8296927687970851E-3</v>
      </c>
      <c r="U97" s="16"/>
    </row>
    <row r="98" spans="1:21" x14ac:dyDescent="0.2">
      <c r="A98" s="16"/>
      <c r="B98" s="16" t="s">
        <v>400</v>
      </c>
      <c r="C98" s="17" t="s">
        <v>401</v>
      </c>
      <c r="D98" s="17" t="s">
        <v>115</v>
      </c>
      <c r="E98" s="16"/>
      <c r="F98" s="17" t="s">
        <v>402</v>
      </c>
      <c r="G98" s="16" t="s">
        <v>169</v>
      </c>
      <c r="H98" s="16" t="s">
        <v>117</v>
      </c>
      <c r="I98" s="16" t="s">
        <v>117</v>
      </c>
      <c r="J98" s="16"/>
      <c r="K98" s="18">
        <v>1.1299999999999999</v>
      </c>
      <c r="L98" s="16" t="s">
        <v>79</v>
      </c>
      <c r="M98" s="18">
        <v>7.95</v>
      </c>
      <c r="N98" s="18">
        <v>5.88</v>
      </c>
      <c r="O98" s="18">
        <v>10985.54</v>
      </c>
      <c r="P98" s="18">
        <v>109</v>
      </c>
      <c r="Q98" s="18">
        <v>11.97</v>
      </c>
      <c r="R98" s="18">
        <v>0.03</v>
      </c>
      <c r="S98" s="18">
        <v>2.7638858711401135E-2</v>
      </c>
      <c r="T98" s="18">
        <v>5.2137386761799175E-3</v>
      </c>
      <c r="U98" s="16"/>
    </row>
    <row r="99" spans="1:21" x14ac:dyDescent="0.2">
      <c r="A99" s="16"/>
      <c r="B99" s="16" t="s">
        <v>403</v>
      </c>
      <c r="C99" s="17" t="s">
        <v>404</v>
      </c>
      <c r="D99" s="17" t="s">
        <v>115</v>
      </c>
      <c r="E99" s="16"/>
      <c r="F99" s="17" t="s">
        <v>402</v>
      </c>
      <c r="G99" s="16" t="s">
        <v>169</v>
      </c>
      <c r="H99" s="16" t="s">
        <v>117</v>
      </c>
      <c r="I99" s="16" t="s">
        <v>117</v>
      </c>
      <c r="J99" s="16"/>
      <c r="K99" s="18">
        <v>0.42</v>
      </c>
      <c r="L99" s="16" t="s">
        <v>79</v>
      </c>
      <c r="M99" s="18">
        <v>7.2</v>
      </c>
      <c r="N99" s="18">
        <v>5.77</v>
      </c>
      <c r="O99" s="18">
        <v>53810.54</v>
      </c>
      <c r="P99" s="18">
        <v>120.44</v>
      </c>
      <c r="Q99" s="18">
        <v>64.81</v>
      </c>
      <c r="R99" s="18">
        <v>0.43</v>
      </c>
      <c r="S99" s="18">
        <v>0.14964698689105327</v>
      </c>
      <c r="T99" s="18">
        <v>2.8229106399600707E-2</v>
      </c>
      <c r="U99" s="16"/>
    </row>
    <row r="100" spans="1:21" x14ac:dyDescent="0.2">
      <c r="A100" s="16"/>
      <c r="B100" s="17" t="s">
        <v>405</v>
      </c>
      <c r="C100" s="17" t="s">
        <v>406</v>
      </c>
      <c r="D100" s="17" t="s">
        <v>115</v>
      </c>
      <c r="E100" s="16"/>
      <c r="F100" s="17" t="s">
        <v>407</v>
      </c>
      <c r="G100" s="16" t="s">
        <v>261</v>
      </c>
      <c r="H100" s="16" t="s">
        <v>117</v>
      </c>
      <c r="I100" s="16" t="s">
        <v>117</v>
      </c>
      <c r="J100" s="16"/>
      <c r="K100" s="18">
        <v>5.14</v>
      </c>
      <c r="L100" s="16" t="s">
        <v>79</v>
      </c>
      <c r="M100" s="18">
        <v>1.02</v>
      </c>
      <c r="N100" s="18">
        <v>3.67</v>
      </c>
      <c r="O100" s="18">
        <v>153348.84</v>
      </c>
      <c r="P100" s="18">
        <v>97</v>
      </c>
      <c r="Q100" s="18">
        <v>148.75</v>
      </c>
      <c r="R100" s="18">
        <v>0.22</v>
      </c>
      <c r="S100" s="18">
        <v>0.34346534948378604</v>
      </c>
      <c r="T100" s="18">
        <v>6.4790612203990197E-2</v>
      </c>
      <c r="U100" s="16"/>
    </row>
    <row r="101" spans="1:21" x14ac:dyDescent="0.2">
      <c r="A101" s="16"/>
      <c r="B101" s="16" t="s">
        <v>408</v>
      </c>
      <c r="C101" s="17" t="s">
        <v>409</v>
      </c>
      <c r="D101" s="17" t="s">
        <v>115</v>
      </c>
      <c r="E101" s="16"/>
      <c r="F101" s="17" t="s">
        <v>407</v>
      </c>
      <c r="G101" s="16" t="s">
        <v>261</v>
      </c>
      <c r="H101" s="16" t="s">
        <v>117</v>
      </c>
      <c r="I101" s="16" t="s">
        <v>117</v>
      </c>
      <c r="J101" s="16"/>
      <c r="K101" s="18">
        <v>1.96</v>
      </c>
      <c r="L101" s="16" t="s">
        <v>79</v>
      </c>
      <c r="M101" s="18">
        <v>8.82</v>
      </c>
      <c r="N101" s="18">
        <v>2.52</v>
      </c>
      <c r="O101" s="18">
        <v>71767.25</v>
      </c>
      <c r="P101" s="18">
        <v>128.94</v>
      </c>
      <c r="Q101" s="18">
        <v>92.54</v>
      </c>
      <c r="R101" s="18">
        <v>0.17</v>
      </c>
      <c r="S101" s="18">
        <v>0.2136758550670895</v>
      </c>
      <c r="T101" s="18">
        <v>4.0307383215847079E-2</v>
      </c>
      <c r="U101" s="16"/>
    </row>
    <row r="102" spans="1:21" x14ac:dyDescent="0.2">
      <c r="A102" s="16"/>
      <c r="B102" s="16" t="s">
        <v>410</v>
      </c>
      <c r="C102" s="17" t="s">
        <v>411</v>
      </c>
      <c r="D102" s="17" t="s">
        <v>115</v>
      </c>
      <c r="E102" s="16"/>
      <c r="F102" s="17" t="s">
        <v>412</v>
      </c>
      <c r="G102" s="16" t="s">
        <v>169</v>
      </c>
      <c r="H102" s="16" t="s">
        <v>117</v>
      </c>
      <c r="I102" s="16" t="s">
        <v>117</v>
      </c>
      <c r="J102" s="16"/>
      <c r="K102" s="18">
        <v>1.55</v>
      </c>
      <c r="L102" s="16" t="s">
        <v>79</v>
      </c>
      <c r="M102" s="18">
        <v>6.75</v>
      </c>
      <c r="N102" s="18">
        <v>6.05</v>
      </c>
      <c r="O102" s="18">
        <v>79104.69</v>
      </c>
      <c r="P102" s="18">
        <v>123.48</v>
      </c>
      <c r="Q102" s="18">
        <v>97.68</v>
      </c>
      <c r="R102" s="18">
        <v>0.28999999999999998</v>
      </c>
      <c r="S102" s="18">
        <v>0.22554417033664687</v>
      </c>
      <c r="T102" s="18">
        <v>4.2546198319904291E-2</v>
      </c>
      <c r="U102" s="16"/>
    </row>
    <row r="103" spans="1:21" x14ac:dyDescent="0.2">
      <c r="A103" s="16"/>
      <c r="B103" s="16" t="s">
        <v>413</v>
      </c>
      <c r="C103" s="17" t="s">
        <v>414</v>
      </c>
      <c r="D103" s="17" t="s">
        <v>115</v>
      </c>
      <c r="E103" s="16"/>
      <c r="F103" s="17" t="s">
        <v>415</v>
      </c>
      <c r="G103" s="16" t="s">
        <v>169</v>
      </c>
      <c r="H103" s="16" t="s">
        <v>117</v>
      </c>
      <c r="I103" s="16" t="s">
        <v>117</v>
      </c>
      <c r="J103" s="16"/>
      <c r="K103" s="18">
        <v>2.4300000000000002</v>
      </c>
      <c r="L103" s="16" t="s">
        <v>79</v>
      </c>
      <c r="M103" s="18">
        <v>-28.5</v>
      </c>
      <c r="N103" s="18">
        <v>0</v>
      </c>
      <c r="O103" s="18">
        <v>594124.69999999995</v>
      </c>
      <c r="P103" s="18">
        <v>73</v>
      </c>
      <c r="Q103" s="18">
        <v>433.71</v>
      </c>
      <c r="R103" s="18">
        <v>0.2</v>
      </c>
      <c r="S103" s="18">
        <v>1.0014410536108427</v>
      </c>
      <c r="T103" s="18">
        <v>0.18890982466549638</v>
      </c>
      <c r="U103" s="16"/>
    </row>
    <row r="104" spans="1:21" x14ac:dyDescent="0.2">
      <c r="A104" s="7"/>
      <c r="B104" s="7" t="s">
        <v>124</v>
      </c>
      <c r="C104" s="7"/>
      <c r="D104" s="7"/>
      <c r="E104" s="7"/>
      <c r="F104" s="7"/>
      <c r="G104" s="7"/>
      <c r="H104" s="7"/>
      <c r="I104" s="7"/>
      <c r="J104" s="7"/>
      <c r="K104" s="15">
        <v>4.4352833346265896</v>
      </c>
      <c r="L104" s="7"/>
      <c r="M104" s="15">
        <v>3.9</v>
      </c>
      <c r="N104" s="15">
        <v>2.867935854085093</v>
      </c>
      <c r="O104" s="15">
        <v>12844789.789999997</v>
      </c>
      <c r="P104" s="7"/>
      <c r="Q104" s="15">
        <v>13402.879999999996</v>
      </c>
      <c r="R104" s="7"/>
      <c r="S104" s="15">
        <v>30.947394038919292</v>
      </c>
      <c r="T104" s="15">
        <v>5.8378541209856536</v>
      </c>
      <c r="U104" s="7"/>
    </row>
    <row r="105" spans="1:21" x14ac:dyDescent="0.2">
      <c r="A105" s="16"/>
      <c r="B105" s="16" t="s">
        <v>416</v>
      </c>
      <c r="C105" s="17" t="s">
        <v>417</v>
      </c>
      <c r="D105" s="17" t="s">
        <v>115</v>
      </c>
      <c r="E105" s="16"/>
      <c r="F105" s="17" t="s">
        <v>155</v>
      </c>
      <c r="G105" s="16" t="s">
        <v>156</v>
      </c>
      <c r="H105" s="17" t="s">
        <v>157</v>
      </c>
      <c r="I105" s="16" t="s">
        <v>78</v>
      </c>
      <c r="J105" s="16"/>
      <c r="K105" s="18">
        <v>6.96</v>
      </c>
      <c r="L105" s="16" t="s">
        <v>79</v>
      </c>
      <c r="M105" s="18">
        <v>3.01</v>
      </c>
      <c r="N105" s="18">
        <v>2.0299999999999998</v>
      </c>
      <c r="O105" s="18">
        <v>145518</v>
      </c>
      <c r="P105" s="18">
        <v>107.84</v>
      </c>
      <c r="Q105" s="18">
        <v>156.93</v>
      </c>
      <c r="R105" s="18">
        <v>0.01</v>
      </c>
      <c r="S105" s="18">
        <v>0.36235305744195323</v>
      </c>
      <c r="T105" s="18">
        <v>6.8353551416283576E-2</v>
      </c>
      <c r="U105" s="16"/>
    </row>
    <row r="106" spans="1:21" x14ac:dyDescent="0.2">
      <c r="A106" s="16"/>
      <c r="B106" s="16" t="s">
        <v>418</v>
      </c>
      <c r="C106" s="17" t="s">
        <v>419</v>
      </c>
      <c r="D106" s="17" t="s">
        <v>115</v>
      </c>
      <c r="E106" s="16"/>
      <c r="F106" s="17" t="s">
        <v>160</v>
      </c>
      <c r="G106" s="16" t="s">
        <v>156</v>
      </c>
      <c r="H106" s="17" t="s">
        <v>157</v>
      </c>
      <c r="I106" s="16" t="s">
        <v>78</v>
      </c>
      <c r="J106" s="16"/>
      <c r="K106" s="18">
        <v>5.6</v>
      </c>
      <c r="L106" s="16" t="s">
        <v>79</v>
      </c>
      <c r="M106" s="18">
        <v>2.4700000000000002</v>
      </c>
      <c r="N106" s="18">
        <v>1.63</v>
      </c>
      <c r="O106" s="18">
        <v>904177</v>
      </c>
      <c r="P106" s="18">
        <v>104.88</v>
      </c>
      <c r="Q106" s="18">
        <v>948.3</v>
      </c>
      <c r="R106" s="18">
        <v>0.05</v>
      </c>
      <c r="S106" s="18">
        <v>2.1896348969107517</v>
      </c>
      <c r="T106" s="18">
        <v>0.41304831968432881</v>
      </c>
      <c r="U106" s="16"/>
    </row>
    <row r="107" spans="1:21" x14ac:dyDescent="0.2">
      <c r="A107" s="16"/>
      <c r="B107" s="16" t="s">
        <v>420</v>
      </c>
      <c r="C107" s="17" t="s">
        <v>421</v>
      </c>
      <c r="D107" s="17" t="s">
        <v>115</v>
      </c>
      <c r="E107" s="16"/>
      <c r="F107" s="17" t="s">
        <v>160</v>
      </c>
      <c r="G107" s="16" t="s">
        <v>156</v>
      </c>
      <c r="H107" s="17" t="s">
        <v>157</v>
      </c>
      <c r="I107" s="16" t="s">
        <v>78</v>
      </c>
      <c r="J107" s="16"/>
      <c r="K107" s="18">
        <v>3.77</v>
      </c>
      <c r="L107" s="16" t="s">
        <v>79</v>
      </c>
      <c r="M107" s="18">
        <v>2.74</v>
      </c>
      <c r="N107" s="18">
        <v>1.1599999999999999</v>
      </c>
      <c r="O107" s="18">
        <v>1261000</v>
      </c>
      <c r="P107" s="18">
        <v>105.11</v>
      </c>
      <c r="Q107" s="18">
        <v>1325.43</v>
      </c>
      <c r="R107" s="18">
        <v>0.06</v>
      </c>
      <c r="S107" s="18">
        <v>3.06043212212635</v>
      </c>
      <c r="T107" s="18">
        <v>0.57731375551956132</v>
      </c>
      <c r="U107" s="16"/>
    </row>
    <row r="108" spans="1:21" x14ac:dyDescent="0.2">
      <c r="A108" s="16"/>
      <c r="B108" s="16" t="s">
        <v>422</v>
      </c>
      <c r="C108" s="17" t="s">
        <v>423</v>
      </c>
      <c r="D108" s="17" t="s">
        <v>115</v>
      </c>
      <c r="E108" s="16"/>
      <c r="F108" s="17" t="s">
        <v>424</v>
      </c>
      <c r="G108" s="17" t="s">
        <v>425</v>
      </c>
      <c r="H108" s="17" t="s">
        <v>426</v>
      </c>
      <c r="I108" s="16" t="s">
        <v>227</v>
      </c>
      <c r="J108" s="16"/>
      <c r="K108" s="18">
        <v>2.41</v>
      </c>
      <c r="L108" s="16" t="s">
        <v>79</v>
      </c>
      <c r="M108" s="18">
        <v>4.84</v>
      </c>
      <c r="N108" s="18">
        <v>0.81</v>
      </c>
      <c r="O108" s="18">
        <v>589497.86</v>
      </c>
      <c r="P108" s="18">
        <v>109.94</v>
      </c>
      <c r="Q108" s="18">
        <v>648.09</v>
      </c>
      <c r="R108" s="18">
        <v>7.0000000000000007E-2</v>
      </c>
      <c r="S108" s="18">
        <v>1.4964467788030045</v>
      </c>
      <c r="T108" s="18">
        <v>0.2822867083245984</v>
      </c>
      <c r="U108" s="16"/>
    </row>
    <row r="109" spans="1:21" x14ac:dyDescent="0.2">
      <c r="A109" s="16"/>
      <c r="B109" s="16" t="s">
        <v>427</v>
      </c>
      <c r="C109" s="17" t="s">
        <v>428</v>
      </c>
      <c r="D109" s="17" t="s">
        <v>115</v>
      </c>
      <c r="E109" s="16"/>
      <c r="F109" s="17" t="s">
        <v>429</v>
      </c>
      <c r="G109" s="16" t="s">
        <v>186</v>
      </c>
      <c r="H109" s="17" t="s">
        <v>426</v>
      </c>
      <c r="I109" s="16" t="s">
        <v>227</v>
      </c>
      <c r="J109" s="16"/>
      <c r="K109" s="18">
        <v>6.06</v>
      </c>
      <c r="L109" s="16" t="s">
        <v>79</v>
      </c>
      <c r="M109" s="18">
        <v>3.39</v>
      </c>
      <c r="N109" s="18">
        <v>2.77</v>
      </c>
      <c r="O109" s="18">
        <v>170000</v>
      </c>
      <c r="P109" s="18">
        <v>105.61</v>
      </c>
      <c r="Q109" s="18">
        <v>179.54</v>
      </c>
      <c r="R109" s="18">
        <v>0.02</v>
      </c>
      <c r="S109" s="18">
        <v>0.41455979056348863</v>
      </c>
      <c r="T109" s="18">
        <v>7.8201724471290091E-2</v>
      </c>
      <c r="U109" s="16"/>
    </row>
    <row r="110" spans="1:21" x14ac:dyDescent="0.2">
      <c r="A110" s="16"/>
      <c r="B110" s="16" t="s">
        <v>430</v>
      </c>
      <c r="C110" s="17" t="s">
        <v>431</v>
      </c>
      <c r="D110" s="17" t="s">
        <v>115</v>
      </c>
      <c r="E110" s="16"/>
      <c r="F110" s="17" t="s">
        <v>432</v>
      </c>
      <c r="G110" s="16" t="s">
        <v>201</v>
      </c>
      <c r="H110" s="17" t="s">
        <v>179</v>
      </c>
      <c r="I110" s="16" t="s">
        <v>78</v>
      </c>
      <c r="J110" s="16"/>
      <c r="K110" s="18">
        <v>5.79</v>
      </c>
      <c r="L110" s="16" t="s">
        <v>79</v>
      </c>
      <c r="M110" s="18">
        <v>2.4500000000000002</v>
      </c>
      <c r="N110" s="18">
        <v>2.4</v>
      </c>
      <c r="O110" s="18">
        <v>955846</v>
      </c>
      <c r="P110" s="18">
        <v>100.95</v>
      </c>
      <c r="Q110" s="18">
        <v>964.93</v>
      </c>
      <c r="R110" s="18">
        <v>0.06</v>
      </c>
      <c r="S110" s="18">
        <v>2.2280337457303503</v>
      </c>
      <c r="T110" s="18">
        <v>0.4202918012369497</v>
      </c>
      <c r="U110" s="16"/>
    </row>
    <row r="111" spans="1:21" x14ac:dyDescent="0.2">
      <c r="A111" s="16"/>
      <c r="B111" s="17" t="s">
        <v>433</v>
      </c>
      <c r="C111" s="17" t="s">
        <v>434</v>
      </c>
      <c r="D111" s="17" t="s">
        <v>115</v>
      </c>
      <c r="E111" s="16"/>
      <c r="F111" s="17" t="s">
        <v>429</v>
      </c>
      <c r="G111" s="16" t="s">
        <v>186</v>
      </c>
      <c r="H111" s="17" t="s">
        <v>435</v>
      </c>
      <c r="I111" s="16" t="s">
        <v>227</v>
      </c>
      <c r="J111" s="16"/>
      <c r="K111" s="18">
        <v>6.08</v>
      </c>
      <c r="L111" s="16" t="s">
        <v>79</v>
      </c>
      <c r="M111" s="18">
        <v>3.58</v>
      </c>
      <c r="N111" s="18">
        <v>2.78</v>
      </c>
      <c r="O111" s="18">
        <v>1009000</v>
      </c>
      <c r="P111" s="18">
        <v>105.73</v>
      </c>
      <c r="Q111" s="18">
        <v>1066.82</v>
      </c>
      <c r="R111" s="18">
        <v>0.08</v>
      </c>
      <c r="S111" s="18">
        <v>2.4632988513364209</v>
      </c>
      <c r="T111" s="18">
        <v>0.46467173721990468</v>
      </c>
      <c r="U111" s="16"/>
    </row>
    <row r="112" spans="1:21" x14ac:dyDescent="0.2">
      <c r="A112" s="16"/>
      <c r="B112" s="16" t="s">
        <v>436</v>
      </c>
      <c r="C112" s="17" t="s">
        <v>437</v>
      </c>
      <c r="D112" s="17" t="s">
        <v>115</v>
      </c>
      <c r="E112" s="16"/>
      <c r="F112" s="17" t="s">
        <v>438</v>
      </c>
      <c r="G112" s="16" t="s">
        <v>334</v>
      </c>
      <c r="H112" s="17" t="s">
        <v>179</v>
      </c>
      <c r="I112" s="16" t="s">
        <v>78</v>
      </c>
      <c r="J112" s="16"/>
      <c r="K112" s="18">
        <v>6.22</v>
      </c>
      <c r="L112" s="16" t="s">
        <v>79</v>
      </c>
      <c r="M112" s="18">
        <v>1.05</v>
      </c>
      <c r="N112" s="18">
        <v>1.29</v>
      </c>
      <c r="O112" s="18">
        <v>152000</v>
      </c>
      <c r="P112" s="18">
        <v>98.66</v>
      </c>
      <c r="Q112" s="18">
        <v>149.96</v>
      </c>
      <c r="R112" s="18">
        <v>0.03</v>
      </c>
      <c r="S112" s="18">
        <v>0.34625925249471301</v>
      </c>
      <c r="T112" s="18">
        <v>6.5317648444439477E-2</v>
      </c>
      <c r="U112" s="16"/>
    </row>
    <row r="113" spans="1:21" x14ac:dyDescent="0.2">
      <c r="A113" s="16"/>
      <c r="B113" s="16" t="s">
        <v>439</v>
      </c>
      <c r="C113" s="17" t="s">
        <v>440</v>
      </c>
      <c r="D113" s="17" t="s">
        <v>115</v>
      </c>
      <c r="E113" s="16"/>
      <c r="F113" s="17" t="s">
        <v>438</v>
      </c>
      <c r="G113" s="16" t="s">
        <v>334</v>
      </c>
      <c r="H113" s="17" t="s">
        <v>179</v>
      </c>
      <c r="I113" s="16" t="s">
        <v>78</v>
      </c>
      <c r="J113" s="16"/>
      <c r="K113" s="18">
        <v>2.88</v>
      </c>
      <c r="L113" s="16" t="s">
        <v>79</v>
      </c>
      <c r="M113" s="18">
        <v>4.0999999999999996</v>
      </c>
      <c r="N113" s="18">
        <v>0.96</v>
      </c>
      <c r="O113" s="18">
        <v>927000</v>
      </c>
      <c r="P113" s="18">
        <v>109.25</v>
      </c>
      <c r="Q113" s="18">
        <v>1012.75</v>
      </c>
      <c r="R113" s="18">
        <v>0.08</v>
      </c>
      <c r="S113" s="18">
        <v>2.3384506399307852</v>
      </c>
      <c r="T113" s="18">
        <v>0.44112062191321733</v>
      </c>
      <c r="U113" s="16"/>
    </row>
    <row r="114" spans="1:21" x14ac:dyDescent="0.2">
      <c r="A114" s="16"/>
      <c r="B114" s="16" t="s">
        <v>441</v>
      </c>
      <c r="C114" s="17" t="s">
        <v>442</v>
      </c>
      <c r="D114" s="17" t="s">
        <v>115</v>
      </c>
      <c r="E114" s="16"/>
      <c r="F114" s="17" t="s">
        <v>443</v>
      </c>
      <c r="G114" s="16" t="s">
        <v>169</v>
      </c>
      <c r="H114" s="17" t="s">
        <v>195</v>
      </c>
      <c r="I114" s="16" t="s">
        <v>78</v>
      </c>
      <c r="J114" s="16"/>
      <c r="K114" s="18">
        <v>6.62</v>
      </c>
      <c r="L114" s="16" t="s">
        <v>79</v>
      </c>
      <c r="M114" s="18">
        <v>3.85</v>
      </c>
      <c r="N114" s="18">
        <v>2.9</v>
      </c>
      <c r="O114" s="18">
        <v>414268</v>
      </c>
      <c r="P114" s="18">
        <v>107.57</v>
      </c>
      <c r="Q114" s="18">
        <v>445.63</v>
      </c>
      <c r="R114" s="18">
        <v>0.1</v>
      </c>
      <c r="S114" s="18">
        <v>1.0289644617846021</v>
      </c>
      <c r="T114" s="18">
        <v>0.19410178498463296</v>
      </c>
      <c r="U114" s="16"/>
    </row>
    <row r="115" spans="1:21" x14ac:dyDescent="0.2">
      <c r="A115" s="16"/>
      <c r="B115" s="16" t="s">
        <v>444</v>
      </c>
      <c r="C115" s="17" t="s">
        <v>445</v>
      </c>
      <c r="D115" s="17" t="s">
        <v>115</v>
      </c>
      <c r="E115" s="16"/>
      <c r="F115" s="17" t="s">
        <v>446</v>
      </c>
      <c r="G115" s="16" t="s">
        <v>169</v>
      </c>
      <c r="H115" s="17" t="s">
        <v>195</v>
      </c>
      <c r="I115" s="16" t="s">
        <v>78</v>
      </c>
      <c r="J115" s="16"/>
      <c r="K115" s="18">
        <v>0.82</v>
      </c>
      <c r="L115" s="16" t="s">
        <v>79</v>
      </c>
      <c r="M115" s="18">
        <v>6.41</v>
      </c>
      <c r="N115" s="18">
        <v>0.7</v>
      </c>
      <c r="O115" s="18">
        <v>543.20000000000005</v>
      </c>
      <c r="P115" s="18">
        <v>105.8</v>
      </c>
      <c r="Q115" s="18">
        <v>0.56999999999999995</v>
      </c>
      <c r="R115" s="18">
        <v>0</v>
      </c>
      <c r="S115" s="18">
        <v>1.3161361291143397E-3</v>
      </c>
      <c r="T115" s="18">
        <v>2.4827327029428178E-4</v>
      </c>
      <c r="U115" s="16"/>
    </row>
    <row r="116" spans="1:21" x14ac:dyDescent="0.2">
      <c r="A116" s="16"/>
      <c r="B116" s="16" t="s">
        <v>447</v>
      </c>
      <c r="C116" s="17" t="s">
        <v>448</v>
      </c>
      <c r="D116" s="17" t="s">
        <v>115</v>
      </c>
      <c r="E116" s="16"/>
      <c r="F116" s="17" t="s">
        <v>185</v>
      </c>
      <c r="G116" s="16" t="s">
        <v>186</v>
      </c>
      <c r="H116" s="17" t="s">
        <v>226</v>
      </c>
      <c r="I116" s="16" t="s">
        <v>227</v>
      </c>
      <c r="J116" s="16"/>
      <c r="K116" s="18">
        <v>6.94</v>
      </c>
      <c r="L116" s="16" t="s">
        <v>79</v>
      </c>
      <c r="M116" s="18">
        <v>3.92</v>
      </c>
      <c r="N116" s="18">
        <v>3.08</v>
      </c>
      <c r="O116" s="18">
        <v>306000</v>
      </c>
      <c r="P116" s="18">
        <v>107.79</v>
      </c>
      <c r="Q116" s="18">
        <v>329.84</v>
      </c>
      <c r="R116" s="18">
        <v>0.03</v>
      </c>
      <c r="S116" s="18">
        <v>0.76160410671416456</v>
      </c>
      <c r="T116" s="18">
        <v>0.14366746574362438</v>
      </c>
      <c r="U116" s="16"/>
    </row>
    <row r="117" spans="1:21" x14ac:dyDescent="0.2">
      <c r="A117" s="16"/>
      <c r="B117" s="16" t="s">
        <v>449</v>
      </c>
      <c r="C117" s="17" t="s">
        <v>450</v>
      </c>
      <c r="D117" s="17" t="s">
        <v>115</v>
      </c>
      <c r="E117" s="16"/>
      <c r="F117" s="17" t="s">
        <v>451</v>
      </c>
      <c r="G117" s="16" t="s">
        <v>169</v>
      </c>
      <c r="H117" s="17" t="s">
        <v>226</v>
      </c>
      <c r="I117" s="16" t="s">
        <v>227</v>
      </c>
      <c r="J117" s="16"/>
      <c r="K117" s="18">
        <v>4.04</v>
      </c>
      <c r="L117" s="16" t="s">
        <v>79</v>
      </c>
      <c r="M117" s="18">
        <v>4.2</v>
      </c>
      <c r="N117" s="18">
        <v>3.9</v>
      </c>
      <c r="O117" s="18">
        <v>27839</v>
      </c>
      <c r="P117" s="18">
        <v>101.34</v>
      </c>
      <c r="Q117" s="18">
        <v>28.21</v>
      </c>
      <c r="R117" s="18">
        <v>0</v>
      </c>
      <c r="S117" s="18">
        <v>6.5137193337395649E-2</v>
      </c>
      <c r="T117" s="18">
        <v>1.2287349043862614E-2</v>
      </c>
      <c r="U117" s="16"/>
    </row>
    <row r="118" spans="1:21" x14ac:dyDescent="0.2">
      <c r="A118" s="16"/>
      <c r="B118" s="16" t="s">
        <v>452</v>
      </c>
      <c r="C118" s="17" t="s">
        <v>453</v>
      </c>
      <c r="D118" s="17" t="s">
        <v>115</v>
      </c>
      <c r="E118" s="16"/>
      <c r="F118" s="17" t="s">
        <v>454</v>
      </c>
      <c r="G118" s="16" t="s">
        <v>169</v>
      </c>
      <c r="H118" s="17" t="s">
        <v>195</v>
      </c>
      <c r="I118" s="16" t="s">
        <v>78</v>
      </c>
      <c r="J118" s="16"/>
      <c r="K118" s="18">
        <v>4.17</v>
      </c>
      <c r="L118" s="16" t="s">
        <v>79</v>
      </c>
      <c r="M118" s="18">
        <v>4.25</v>
      </c>
      <c r="N118" s="18">
        <v>5.0599999999999996</v>
      </c>
      <c r="O118" s="18">
        <v>328000</v>
      </c>
      <c r="P118" s="18">
        <v>98.3</v>
      </c>
      <c r="Q118" s="18">
        <v>322.42</v>
      </c>
      <c r="R118" s="18">
        <v>0.03</v>
      </c>
      <c r="S118" s="18">
        <v>0.74447124692814992</v>
      </c>
      <c r="T118" s="18">
        <v>0.14043555755839005</v>
      </c>
      <c r="U118" s="16"/>
    </row>
    <row r="119" spans="1:21" x14ac:dyDescent="0.2">
      <c r="A119" s="16"/>
      <c r="B119" s="16" t="s">
        <v>455</v>
      </c>
      <c r="C119" s="17" t="s">
        <v>456</v>
      </c>
      <c r="D119" s="17" t="s">
        <v>115</v>
      </c>
      <c r="E119" s="16"/>
      <c r="F119" s="17" t="s">
        <v>457</v>
      </c>
      <c r="G119" s="16" t="s">
        <v>201</v>
      </c>
      <c r="H119" s="17" t="s">
        <v>257</v>
      </c>
      <c r="I119" s="16" t="s">
        <v>227</v>
      </c>
      <c r="J119" s="16"/>
      <c r="K119" s="18">
        <v>7.55</v>
      </c>
      <c r="L119" s="16" t="s">
        <v>79</v>
      </c>
      <c r="M119" s="18">
        <v>2.19</v>
      </c>
      <c r="N119" s="18">
        <v>2.5</v>
      </c>
      <c r="O119" s="18">
        <v>39245</v>
      </c>
      <c r="P119" s="18">
        <v>98.3</v>
      </c>
      <c r="Q119" s="18">
        <v>38.58</v>
      </c>
      <c r="R119" s="18">
        <v>0.01</v>
      </c>
      <c r="S119" s="18">
        <v>8.9081634844265303E-2</v>
      </c>
      <c r="T119" s="18">
        <v>1.680418029465507E-2</v>
      </c>
      <c r="U119" s="16"/>
    </row>
    <row r="120" spans="1:21" x14ac:dyDescent="0.2">
      <c r="A120" s="16"/>
      <c r="B120" s="16" t="s">
        <v>458</v>
      </c>
      <c r="C120" s="17" t="s">
        <v>459</v>
      </c>
      <c r="D120" s="17" t="s">
        <v>115</v>
      </c>
      <c r="E120" s="16"/>
      <c r="F120" s="17" t="s">
        <v>457</v>
      </c>
      <c r="G120" s="16" t="s">
        <v>201</v>
      </c>
      <c r="H120" s="17" t="s">
        <v>257</v>
      </c>
      <c r="I120" s="16" t="s">
        <v>227</v>
      </c>
      <c r="J120" s="16"/>
      <c r="K120" s="18">
        <v>5.37</v>
      </c>
      <c r="L120" s="16" t="s">
        <v>79</v>
      </c>
      <c r="M120" s="18">
        <v>5</v>
      </c>
      <c r="N120" s="18">
        <v>2.5</v>
      </c>
      <c r="O120" s="18">
        <v>0.87</v>
      </c>
      <c r="P120" s="18">
        <v>115.61</v>
      </c>
      <c r="Q120" s="18">
        <v>0</v>
      </c>
      <c r="R120" s="18">
        <v>0</v>
      </c>
      <c r="S120" s="18">
        <v>0</v>
      </c>
      <c r="T120" s="18">
        <v>0</v>
      </c>
      <c r="U120" s="16"/>
    </row>
    <row r="121" spans="1:21" x14ac:dyDescent="0.2">
      <c r="A121" s="16"/>
      <c r="B121" s="16" t="s">
        <v>460</v>
      </c>
      <c r="C121" s="17" t="s">
        <v>461</v>
      </c>
      <c r="D121" s="17" t="s">
        <v>115</v>
      </c>
      <c r="E121" s="16"/>
      <c r="F121" s="17" t="s">
        <v>462</v>
      </c>
      <c r="G121" s="16" t="s">
        <v>175</v>
      </c>
      <c r="H121" s="17" t="s">
        <v>257</v>
      </c>
      <c r="I121" s="16" t="s">
        <v>227</v>
      </c>
      <c r="J121" s="16"/>
      <c r="K121" s="18">
        <v>3.48</v>
      </c>
      <c r="L121" s="16" t="s">
        <v>79</v>
      </c>
      <c r="M121" s="18">
        <v>3.2</v>
      </c>
      <c r="N121" s="18">
        <v>1.71</v>
      </c>
      <c r="O121" s="18">
        <v>8000</v>
      </c>
      <c r="P121" s="18">
        <v>105.54</v>
      </c>
      <c r="Q121" s="18">
        <v>8.44</v>
      </c>
      <c r="R121" s="18">
        <v>0.01</v>
      </c>
      <c r="S121" s="18">
        <v>1.9488050753903557E-2</v>
      </c>
      <c r="T121" s="18">
        <v>3.6761866689188388E-3</v>
      </c>
      <c r="U121" s="16"/>
    </row>
    <row r="122" spans="1:21" x14ac:dyDescent="0.2">
      <c r="A122" s="16"/>
      <c r="B122" s="16" t="s">
        <v>463</v>
      </c>
      <c r="C122" s="17" t="s">
        <v>464</v>
      </c>
      <c r="D122" s="17" t="s">
        <v>115</v>
      </c>
      <c r="E122" s="16"/>
      <c r="F122" s="17" t="s">
        <v>465</v>
      </c>
      <c r="G122" s="16" t="s">
        <v>261</v>
      </c>
      <c r="H122" s="17" t="s">
        <v>268</v>
      </c>
      <c r="I122" s="16" t="s">
        <v>78</v>
      </c>
      <c r="J122" s="16"/>
      <c r="K122" s="18">
        <v>5.34</v>
      </c>
      <c r="L122" s="16" t="s">
        <v>79</v>
      </c>
      <c r="M122" s="18">
        <v>3.85</v>
      </c>
      <c r="N122" s="18">
        <v>3.53</v>
      </c>
      <c r="O122" s="18">
        <v>721000</v>
      </c>
      <c r="P122" s="18">
        <v>102.19</v>
      </c>
      <c r="Q122" s="18">
        <v>736.79</v>
      </c>
      <c r="R122" s="18">
        <v>0.11</v>
      </c>
      <c r="S122" s="18">
        <v>1.7012560325792181</v>
      </c>
      <c r="T122" s="18">
        <v>0.32092151371951555</v>
      </c>
      <c r="U122" s="16"/>
    </row>
    <row r="123" spans="1:21" x14ac:dyDescent="0.2">
      <c r="A123" s="16"/>
      <c r="B123" s="16" t="s">
        <v>466</v>
      </c>
      <c r="C123" s="17" t="s">
        <v>467</v>
      </c>
      <c r="D123" s="17" t="s">
        <v>115</v>
      </c>
      <c r="E123" s="16"/>
      <c r="F123" s="17" t="s">
        <v>277</v>
      </c>
      <c r="G123" s="16" t="s">
        <v>169</v>
      </c>
      <c r="H123" s="17" t="s">
        <v>257</v>
      </c>
      <c r="I123" s="16" t="s">
        <v>227</v>
      </c>
      <c r="J123" s="16"/>
      <c r="K123" s="18">
        <v>5.78</v>
      </c>
      <c r="L123" s="16" t="s">
        <v>79</v>
      </c>
      <c r="M123" s="18">
        <v>5.05</v>
      </c>
      <c r="N123" s="18">
        <v>3.49</v>
      </c>
      <c r="O123" s="18">
        <v>25480</v>
      </c>
      <c r="P123" s="18">
        <v>111.11</v>
      </c>
      <c r="Q123" s="18">
        <v>28.31</v>
      </c>
      <c r="R123" s="18">
        <v>0.01</v>
      </c>
      <c r="S123" s="18">
        <v>6.5368094412678865E-2</v>
      </c>
      <c r="T123" s="18">
        <v>1.2330905757949328E-2</v>
      </c>
      <c r="U123" s="16"/>
    </row>
    <row r="124" spans="1:21" x14ac:dyDescent="0.2">
      <c r="A124" s="16"/>
      <c r="B124" s="16" t="s">
        <v>468</v>
      </c>
      <c r="C124" s="17" t="s">
        <v>469</v>
      </c>
      <c r="D124" s="17" t="s">
        <v>115</v>
      </c>
      <c r="E124" s="16"/>
      <c r="F124" s="17" t="s">
        <v>277</v>
      </c>
      <c r="G124" s="16" t="s">
        <v>169</v>
      </c>
      <c r="H124" s="17" t="s">
        <v>257</v>
      </c>
      <c r="I124" s="16" t="s">
        <v>227</v>
      </c>
      <c r="J124" s="16"/>
      <c r="K124" s="18">
        <v>2.15</v>
      </c>
      <c r="L124" s="16" t="s">
        <v>79</v>
      </c>
      <c r="M124" s="18">
        <v>7.2</v>
      </c>
      <c r="N124" s="18">
        <v>1.69</v>
      </c>
      <c r="O124" s="18">
        <v>59200</v>
      </c>
      <c r="P124" s="18">
        <v>112.07</v>
      </c>
      <c r="Q124" s="18">
        <v>66.34</v>
      </c>
      <c r="R124" s="18">
        <v>0.02</v>
      </c>
      <c r="S124" s="18">
        <v>0.15317977334288652</v>
      </c>
      <c r="T124" s="18">
        <v>2.8895524125127463E-2</v>
      </c>
      <c r="U124" s="16"/>
    </row>
    <row r="125" spans="1:21" x14ac:dyDescent="0.2">
      <c r="A125" s="16"/>
      <c r="B125" s="16" t="s">
        <v>470</v>
      </c>
      <c r="C125" s="17" t="s">
        <v>471</v>
      </c>
      <c r="D125" s="17" t="s">
        <v>115</v>
      </c>
      <c r="E125" s="16"/>
      <c r="F125" s="17" t="s">
        <v>472</v>
      </c>
      <c r="G125" s="16" t="s">
        <v>175</v>
      </c>
      <c r="H125" s="17" t="s">
        <v>268</v>
      </c>
      <c r="I125" s="16" t="s">
        <v>78</v>
      </c>
      <c r="J125" s="16"/>
      <c r="K125" s="18">
        <v>4.21</v>
      </c>
      <c r="L125" s="16" t="s">
        <v>79</v>
      </c>
      <c r="M125" s="18">
        <v>2.95</v>
      </c>
      <c r="N125" s="18">
        <v>2.23</v>
      </c>
      <c r="O125" s="18">
        <v>107100.02</v>
      </c>
      <c r="P125" s="18">
        <v>103.09</v>
      </c>
      <c r="Q125" s="18">
        <v>110.41</v>
      </c>
      <c r="R125" s="18">
        <v>0.06</v>
      </c>
      <c r="S125" s="18">
        <v>0.25493787722020045</v>
      </c>
      <c r="T125" s="18">
        <v>4.8090968023143242E-2</v>
      </c>
      <c r="U125" s="16"/>
    </row>
    <row r="126" spans="1:21" x14ac:dyDescent="0.2">
      <c r="A126" s="16"/>
      <c r="B126" s="16" t="s">
        <v>473</v>
      </c>
      <c r="C126" s="17" t="s">
        <v>474</v>
      </c>
      <c r="D126" s="17" t="s">
        <v>115</v>
      </c>
      <c r="E126" s="16"/>
      <c r="F126" s="17" t="s">
        <v>286</v>
      </c>
      <c r="G126" s="16" t="s">
        <v>175</v>
      </c>
      <c r="H126" s="17" t="s">
        <v>268</v>
      </c>
      <c r="I126" s="16" t="s">
        <v>78</v>
      </c>
      <c r="J126" s="16"/>
      <c r="K126" s="18">
        <v>5.22</v>
      </c>
      <c r="L126" s="16" t="s">
        <v>79</v>
      </c>
      <c r="M126" s="18">
        <v>4.1399999999999997</v>
      </c>
      <c r="N126" s="18">
        <v>2.96</v>
      </c>
      <c r="O126" s="18">
        <v>554000</v>
      </c>
      <c r="P126" s="18">
        <v>106.27</v>
      </c>
      <c r="Q126" s="18">
        <v>583.26</v>
      </c>
      <c r="R126" s="18">
        <v>7.0000000000000007E-2</v>
      </c>
      <c r="S126" s="18">
        <v>1.3467536116968943</v>
      </c>
      <c r="T126" s="18">
        <v>0.25404889058218033</v>
      </c>
      <c r="U126" s="16"/>
    </row>
    <row r="127" spans="1:21" x14ac:dyDescent="0.2">
      <c r="A127" s="16"/>
      <c r="B127" s="16" t="s">
        <v>475</v>
      </c>
      <c r="C127" s="17" t="s">
        <v>476</v>
      </c>
      <c r="D127" s="17" t="s">
        <v>115</v>
      </c>
      <c r="E127" s="16"/>
      <c r="F127" s="17" t="s">
        <v>294</v>
      </c>
      <c r="G127" s="16" t="s">
        <v>169</v>
      </c>
      <c r="H127" s="17" t="s">
        <v>268</v>
      </c>
      <c r="I127" s="16" t="s">
        <v>78</v>
      </c>
      <c r="J127" s="16"/>
      <c r="K127" s="18">
        <v>5.16</v>
      </c>
      <c r="L127" s="16" t="s">
        <v>79</v>
      </c>
      <c r="M127" s="18">
        <v>5.98</v>
      </c>
      <c r="N127" s="18">
        <v>3.88</v>
      </c>
      <c r="O127" s="18">
        <v>239800.04</v>
      </c>
      <c r="P127" s="18">
        <v>112.85</v>
      </c>
      <c r="Q127" s="18">
        <v>270.61</v>
      </c>
      <c r="R127" s="18">
        <v>0.04</v>
      </c>
      <c r="S127" s="18">
        <v>0.62484139982391484</v>
      </c>
      <c r="T127" s="18">
        <v>0.11786882399006246</v>
      </c>
      <c r="U127" s="16"/>
    </row>
    <row r="128" spans="1:21" x14ac:dyDescent="0.2">
      <c r="A128" s="16"/>
      <c r="B128" s="16" t="s">
        <v>477</v>
      </c>
      <c r="C128" s="17" t="s">
        <v>478</v>
      </c>
      <c r="D128" s="17" t="s">
        <v>115</v>
      </c>
      <c r="E128" s="16"/>
      <c r="F128" s="17" t="s">
        <v>479</v>
      </c>
      <c r="G128" s="16" t="s">
        <v>201</v>
      </c>
      <c r="H128" s="17" t="s">
        <v>302</v>
      </c>
      <c r="I128" s="16" t="s">
        <v>78</v>
      </c>
      <c r="J128" s="16"/>
      <c r="K128" s="18">
        <v>1.47</v>
      </c>
      <c r="L128" s="16" t="s">
        <v>79</v>
      </c>
      <c r="M128" s="18">
        <v>6.3</v>
      </c>
      <c r="N128" s="18">
        <v>1.3</v>
      </c>
      <c r="O128" s="18">
        <v>239361.75</v>
      </c>
      <c r="P128" s="18">
        <v>107.39</v>
      </c>
      <c r="Q128" s="18">
        <v>257.05</v>
      </c>
      <c r="R128" s="18">
        <v>0.08</v>
      </c>
      <c r="S128" s="18">
        <v>0.59353121401551057</v>
      </c>
      <c r="T128" s="18">
        <v>0.11196253355990375</v>
      </c>
      <c r="U128" s="16"/>
    </row>
    <row r="129" spans="1:21" x14ac:dyDescent="0.2">
      <c r="A129" s="16"/>
      <c r="B129" s="16" t="s">
        <v>480</v>
      </c>
      <c r="C129" s="17" t="s">
        <v>481</v>
      </c>
      <c r="D129" s="17" t="s">
        <v>115</v>
      </c>
      <c r="E129" s="16"/>
      <c r="F129" s="17" t="s">
        <v>479</v>
      </c>
      <c r="G129" s="16" t="s">
        <v>201</v>
      </c>
      <c r="H129" s="17" t="s">
        <v>302</v>
      </c>
      <c r="I129" s="16" t="s">
        <v>78</v>
      </c>
      <c r="J129" s="16"/>
      <c r="K129" s="18">
        <v>5.32</v>
      </c>
      <c r="L129" s="16" t="s">
        <v>79</v>
      </c>
      <c r="M129" s="18">
        <v>4.75</v>
      </c>
      <c r="N129" s="18">
        <v>2.95</v>
      </c>
      <c r="O129" s="18">
        <v>160562</v>
      </c>
      <c r="P129" s="18">
        <v>109.86</v>
      </c>
      <c r="Q129" s="18">
        <v>176.39</v>
      </c>
      <c r="R129" s="18">
        <v>0.03</v>
      </c>
      <c r="S129" s="18">
        <v>0.40728640669206739</v>
      </c>
      <c r="T129" s="18">
        <v>7.6829687977558528E-2</v>
      </c>
      <c r="U129" s="16"/>
    </row>
    <row r="130" spans="1:21" x14ac:dyDescent="0.2">
      <c r="A130" s="16"/>
      <c r="B130" s="16" t="s">
        <v>482</v>
      </c>
      <c r="C130" s="17" t="s">
        <v>483</v>
      </c>
      <c r="D130" s="17" t="s">
        <v>115</v>
      </c>
      <c r="E130" s="16"/>
      <c r="F130" s="17" t="s">
        <v>484</v>
      </c>
      <c r="G130" s="16" t="s">
        <v>169</v>
      </c>
      <c r="H130" s="17" t="s">
        <v>298</v>
      </c>
      <c r="I130" s="16" t="s">
        <v>227</v>
      </c>
      <c r="J130" s="16"/>
      <c r="K130" s="18">
        <v>4.29</v>
      </c>
      <c r="L130" s="16" t="s">
        <v>79</v>
      </c>
      <c r="M130" s="18">
        <v>6</v>
      </c>
      <c r="N130" s="18">
        <v>12</v>
      </c>
      <c r="O130" s="18">
        <v>250970</v>
      </c>
      <c r="P130" s="18">
        <v>79.010000000000005</v>
      </c>
      <c r="Q130" s="18">
        <v>198.29</v>
      </c>
      <c r="R130" s="18">
        <v>0.04</v>
      </c>
      <c r="S130" s="18">
        <v>0.45785374217909197</v>
      </c>
      <c r="T130" s="18">
        <v>8.6368608362549365E-2</v>
      </c>
      <c r="U130" s="16"/>
    </row>
    <row r="131" spans="1:21" x14ac:dyDescent="0.2">
      <c r="A131" s="16"/>
      <c r="B131" s="16" t="s">
        <v>485</v>
      </c>
      <c r="C131" s="17" t="s">
        <v>486</v>
      </c>
      <c r="D131" s="17" t="s">
        <v>115</v>
      </c>
      <c r="E131" s="16"/>
      <c r="F131" s="17" t="s">
        <v>301</v>
      </c>
      <c r="G131" s="16" t="s">
        <v>169</v>
      </c>
      <c r="H131" s="17" t="s">
        <v>302</v>
      </c>
      <c r="I131" s="16" t="s">
        <v>78</v>
      </c>
      <c r="J131" s="16"/>
      <c r="K131" s="18">
        <v>4.32</v>
      </c>
      <c r="L131" s="16" t="s">
        <v>79</v>
      </c>
      <c r="M131" s="18">
        <v>4.2</v>
      </c>
      <c r="N131" s="18">
        <v>4</v>
      </c>
      <c r="O131" s="18">
        <v>77400</v>
      </c>
      <c r="P131" s="18">
        <v>101.61</v>
      </c>
      <c r="Q131" s="18">
        <v>78.650000000000006</v>
      </c>
      <c r="R131" s="18">
        <v>0.01</v>
      </c>
      <c r="S131" s="18">
        <v>0.18160369571025059</v>
      </c>
      <c r="T131" s="18">
        <v>3.4257355629202214E-2</v>
      </c>
      <c r="U131" s="16"/>
    </row>
    <row r="132" spans="1:21" x14ac:dyDescent="0.2">
      <c r="A132" s="16"/>
      <c r="B132" s="16" t="s">
        <v>487</v>
      </c>
      <c r="C132" s="17" t="s">
        <v>488</v>
      </c>
      <c r="D132" s="17" t="s">
        <v>115</v>
      </c>
      <c r="E132" s="16"/>
      <c r="F132" s="17" t="s">
        <v>305</v>
      </c>
      <c r="G132" s="16" t="s">
        <v>261</v>
      </c>
      <c r="H132" s="17" t="s">
        <v>302</v>
      </c>
      <c r="I132" s="16" t="s">
        <v>78</v>
      </c>
      <c r="J132" s="16"/>
      <c r="K132" s="18">
        <v>5.89</v>
      </c>
      <c r="L132" s="16" t="s">
        <v>79</v>
      </c>
      <c r="M132" s="18">
        <v>4.3</v>
      </c>
      <c r="N132" s="18">
        <v>4.12</v>
      </c>
      <c r="O132" s="18">
        <v>248160</v>
      </c>
      <c r="P132" s="18">
        <v>102.81</v>
      </c>
      <c r="Q132" s="18">
        <v>255.13</v>
      </c>
      <c r="R132" s="18">
        <v>0.01</v>
      </c>
      <c r="S132" s="18">
        <v>0.58909791337007278</v>
      </c>
      <c r="T132" s="18">
        <v>0.11112624464943879</v>
      </c>
      <c r="U132" s="16"/>
    </row>
    <row r="133" spans="1:21" x14ac:dyDescent="0.2">
      <c r="A133" s="16"/>
      <c r="B133" s="16" t="s">
        <v>489</v>
      </c>
      <c r="C133" s="17" t="s">
        <v>490</v>
      </c>
      <c r="D133" s="17" t="s">
        <v>115</v>
      </c>
      <c r="E133" s="16"/>
      <c r="F133" s="17" t="s">
        <v>491</v>
      </c>
      <c r="G133" s="16" t="s">
        <v>169</v>
      </c>
      <c r="H133" s="17" t="s">
        <v>298</v>
      </c>
      <c r="I133" s="16" t="s">
        <v>227</v>
      </c>
      <c r="J133" s="16"/>
      <c r="K133" s="18">
        <v>0.42</v>
      </c>
      <c r="L133" s="16" t="s">
        <v>79</v>
      </c>
      <c r="M133" s="18">
        <v>5.0199999999999996</v>
      </c>
      <c r="N133" s="18">
        <v>1.1399999999999999</v>
      </c>
      <c r="O133" s="18">
        <v>102000.02</v>
      </c>
      <c r="P133" s="18">
        <v>102</v>
      </c>
      <c r="Q133" s="18">
        <v>104.04</v>
      </c>
      <c r="R133" s="18">
        <v>0.56999999999999995</v>
      </c>
      <c r="S133" s="18">
        <v>0.2402294787246595</v>
      </c>
      <c r="T133" s="18">
        <v>4.5316405335819439E-2</v>
      </c>
      <c r="U133" s="16"/>
    </row>
    <row r="134" spans="1:21" x14ac:dyDescent="0.2">
      <c r="A134" s="16"/>
      <c r="B134" s="16" t="s">
        <v>492</v>
      </c>
      <c r="C134" s="17" t="s">
        <v>493</v>
      </c>
      <c r="D134" s="17" t="s">
        <v>115</v>
      </c>
      <c r="E134" s="16"/>
      <c r="F134" s="17" t="s">
        <v>494</v>
      </c>
      <c r="G134" s="16" t="s">
        <v>334</v>
      </c>
      <c r="H134" s="17" t="s">
        <v>302</v>
      </c>
      <c r="I134" s="16" t="s">
        <v>78</v>
      </c>
      <c r="J134" s="16"/>
      <c r="K134" s="18">
        <v>4.8899999999999997</v>
      </c>
      <c r="L134" s="16" t="s">
        <v>79</v>
      </c>
      <c r="M134" s="18">
        <v>2.79</v>
      </c>
      <c r="N134" s="18">
        <v>3.76</v>
      </c>
      <c r="O134" s="18">
        <v>241000</v>
      </c>
      <c r="P134" s="18">
        <v>95.8</v>
      </c>
      <c r="Q134" s="18">
        <v>230.88</v>
      </c>
      <c r="R134" s="18">
        <v>0.05</v>
      </c>
      <c r="S134" s="18">
        <v>0.53310440261389258</v>
      </c>
      <c r="T134" s="18">
        <v>0.10056374148341013</v>
      </c>
      <c r="U134" s="16"/>
    </row>
    <row r="135" spans="1:21" x14ac:dyDescent="0.2">
      <c r="A135" s="16"/>
      <c r="B135" s="16" t="s">
        <v>495</v>
      </c>
      <c r="C135" s="17" t="s">
        <v>496</v>
      </c>
      <c r="D135" s="17" t="s">
        <v>115</v>
      </c>
      <c r="E135" s="16"/>
      <c r="F135" s="17" t="s">
        <v>497</v>
      </c>
      <c r="G135" s="16" t="s">
        <v>169</v>
      </c>
      <c r="H135" s="17" t="s">
        <v>302</v>
      </c>
      <c r="I135" s="16" t="s">
        <v>78</v>
      </c>
      <c r="J135" s="16"/>
      <c r="K135" s="18">
        <v>3.44</v>
      </c>
      <c r="L135" s="16" t="s">
        <v>79</v>
      </c>
      <c r="M135" s="18">
        <v>3.8</v>
      </c>
      <c r="N135" s="18">
        <v>2.64</v>
      </c>
      <c r="O135" s="18">
        <v>53000</v>
      </c>
      <c r="P135" s="18">
        <v>105</v>
      </c>
      <c r="Q135" s="18">
        <v>55.65</v>
      </c>
      <c r="R135" s="18">
        <v>0.03</v>
      </c>
      <c r="S135" s="18">
        <v>0.12849644839511054</v>
      </c>
      <c r="T135" s="18">
        <v>2.4239311389257508E-2</v>
      </c>
      <c r="U135" s="16"/>
    </row>
    <row r="136" spans="1:21" x14ac:dyDescent="0.2">
      <c r="A136" s="16"/>
      <c r="B136" s="16" t="s">
        <v>498</v>
      </c>
      <c r="C136" s="17" t="s">
        <v>499</v>
      </c>
      <c r="D136" s="17" t="s">
        <v>115</v>
      </c>
      <c r="E136" s="16"/>
      <c r="F136" s="17" t="s">
        <v>500</v>
      </c>
      <c r="G136" s="16" t="s">
        <v>169</v>
      </c>
      <c r="H136" s="17" t="s">
        <v>302</v>
      </c>
      <c r="I136" s="16" t="s">
        <v>78</v>
      </c>
      <c r="J136" s="16"/>
      <c r="K136" s="18">
        <v>1.48</v>
      </c>
      <c r="L136" s="16" t="s">
        <v>79</v>
      </c>
      <c r="M136" s="18">
        <v>3.62</v>
      </c>
      <c r="N136" s="18">
        <v>1.65</v>
      </c>
      <c r="O136" s="18">
        <v>47628.5</v>
      </c>
      <c r="P136" s="18">
        <v>103.18</v>
      </c>
      <c r="Q136" s="18">
        <v>49.14</v>
      </c>
      <c r="R136" s="18">
        <v>0.08</v>
      </c>
      <c r="S136" s="18">
        <v>0.11346478839417309</v>
      </c>
      <c r="T136" s="18">
        <v>2.1403769302212293E-2</v>
      </c>
      <c r="U136" s="16"/>
    </row>
    <row r="137" spans="1:21" x14ac:dyDescent="0.2">
      <c r="A137" s="16"/>
      <c r="B137" s="16" t="s">
        <v>501</v>
      </c>
      <c r="C137" s="17" t="s">
        <v>502</v>
      </c>
      <c r="D137" s="17" t="s">
        <v>115</v>
      </c>
      <c r="E137" s="16"/>
      <c r="F137" s="17" t="s">
        <v>503</v>
      </c>
      <c r="G137" s="16" t="s">
        <v>169</v>
      </c>
      <c r="H137" s="17" t="s">
        <v>302</v>
      </c>
      <c r="I137" s="16" t="s">
        <v>78</v>
      </c>
      <c r="J137" s="16"/>
      <c r="K137" s="18">
        <v>3.66</v>
      </c>
      <c r="L137" s="16" t="s">
        <v>79</v>
      </c>
      <c r="M137" s="18">
        <v>3.71</v>
      </c>
      <c r="N137" s="18">
        <v>2.35</v>
      </c>
      <c r="O137" s="18">
        <v>94687.5</v>
      </c>
      <c r="P137" s="18">
        <v>105.36</v>
      </c>
      <c r="Q137" s="18">
        <v>99.54</v>
      </c>
      <c r="R137" s="18">
        <v>0.04</v>
      </c>
      <c r="S137" s="18">
        <v>0.22983893033691472</v>
      </c>
      <c r="T137" s="18">
        <v>4.3356353201917205E-2</v>
      </c>
      <c r="U137" s="16"/>
    </row>
    <row r="138" spans="1:21" x14ac:dyDescent="0.2">
      <c r="A138" s="16"/>
      <c r="B138" s="16" t="s">
        <v>504</v>
      </c>
      <c r="C138" s="17" t="s">
        <v>505</v>
      </c>
      <c r="D138" s="17" t="s">
        <v>115</v>
      </c>
      <c r="E138" s="16"/>
      <c r="F138" s="17" t="s">
        <v>506</v>
      </c>
      <c r="G138" s="16" t="s">
        <v>201</v>
      </c>
      <c r="H138" s="17" t="s">
        <v>302</v>
      </c>
      <c r="I138" s="16" t="s">
        <v>78</v>
      </c>
      <c r="J138" s="16"/>
      <c r="K138" s="18">
        <v>0.91</v>
      </c>
      <c r="L138" s="16" t="s">
        <v>79</v>
      </c>
      <c r="M138" s="18">
        <v>5.85</v>
      </c>
      <c r="N138" s="18">
        <v>0.91</v>
      </c>
      <c r="O138" s="18">
        <v>12765.33</v>
      </c>
      <c r="P138" s="18">
        <v>104.98</v>
      </c>
      <c r="Q138" s="18">
        <v>13.4</v>
      </c>
      <c r="R138" s="18">
        <v>0.01</v>
      </c>
      <c r="S138" s="18">
        <v>3.0940744087951149E-2</v>
      </c>
      <c r="T138" s="18">
        <v>5.836599687619958E-3</v>
      </c>
      <c r="U138" s="16"/>
    </row>
    <row r="139" spans="1:21" x14ac:dyDescent="0.2">
      <c r="A139" s="16"/>
      <c r="B139" s="16" t="s">
        <v>507</v>
      </c>
      <c r="C139" s="17" t="s">
        <v>508</v>
      </c>
      <c r="D139" s="17" t="s">
        <v>115</v>
      </c>
      <c r="E139" s="16"/>
      <c r="F139" s="17" t="s">
        <v>506</v>
      </c>
      <c r="G139" s="16" t="s">
        <v>201</v>
      </c>
      <c r="H139" s="17" t="s">
        <v>302</v>
      </c>
      <c r="I139" s="16" t="s">
        <v>78</v>
      </c>
      <c r="J139" s="16"/>
      <c r="K139" s="18">
        <v>5</v>
      </c>
      <c r="L139" s="16" t="s">
        <v>79</v>
      </c>
      <c r="M139" s="18">
        <v>5.89</v>
      </c>
      <c r="N139" s="18">
        <v>2.84</v>
      </c>
      <c r="O139" s="18">
        <v>242336.45</v>
      </c>
      <c r="P139" s="18">
        <v>115.88</v>
      </c>
      <c r="Q139" s="18">
        <v>280.82</v>
      </c>
      <c r="R139" s="18">
        <v>0.04</v>
      </c>
      <c r="S139" s="18">
        <v>0.64841639961033137</v>
      </c>
      <c r="T139" s="18">
        <v>0.12231596449831617</v>
      </c>
      <c r="U139" s="16"/>
    </row>
    <row r="140" spans="1:21" x14ac:dyDescent="0.2">
      <c r="A140" s="16"/>
      <c r="B140" s="16" t="s">
        <v>509</v>
      </c>
      <c r="C140" s="17" t="s">
        <v>510</v>
      </c>
      <c r="D140" s="17" t="s">
        <v>511</v>
      </c>
      <c r="E140" s="16"/>
      <c r="F140" s="17" t="s">
        <v>512</v>
      </c>
      <c r="G140" s="16" t="s">
        <v>175</v>
      </c>
      <c r="H140" s="17" t="s">
        <v>302</v>
      </c>
      <c r="I140" s="16" t="s">
        <v>78</v>
      </c>
      <c r="J140" s="16"/>
      <c r="K140" s="18">
        <v>3.36</v>
      </c>
      <c r="L140" s="16" t="s">
        <v>79</v>
      </c>
      <c r="M140" s="18">
        <v>3.4</v>
      </c>
      <c r="N140" s="18">
        <v>2.83</v>
      </c>
      <c r="O140" s="18">
        <v>303949.71000000002</v>
      </c>
      <c r="P140" s="18">
        <v>102.49</v>
      </c>
      <c r="Q140" s="18">
        <v>311.52</v>
      </c>
      <c r="R140" s="18">
        <v>7.0000000000000007E-2</v>
      </c>
      <c r="S140" s="18">
        <v>0.71930302972227911</v>
      </c>
      <c r="T140" s="18">
        <v>0.13568787572293797</v>
      </c>
      <c r="U140" s="16"/>
    </row>
    <row r="141" spans="1:21" x14ac:dyDescent="0.2">
      <c r="A141" s="16"/>
      <c r="B141" s="16" t="s">
        <v>513</v>
      </c>
      <c r="C141" s="17" t="s">
        <v>514</v>
      </c>
      <c r="D141" s="17" t="s">
        <v>115</v>
      </c>
      <c r="E141" s="16"/>
      <c r="F141" s="17" t="s">
        <v>324</v>
      </c>
      <c r="G141" s="16" t="s">
        <v>175</v>
      </c>
      <c r="H141" s="17" t="s">
        <v>321</v>
      </c>
      <c r="I141" s="16" t="s">
        <v>227</v>
      </c>
      <c r="J141" s="16"/>
      <c r="K141" s="18">
        <v>2.61</v>
      </c>
      <c r="L141" s="16" t="s">
        <v>79</v>
      </c>
      <c r="M141" s="18">
        <v>3.3</v>
      </c>
      <c r="N141" s="18">
        <v>2.48</v>
      </c>
      <c r="O141" s="18">
        <v>227329.24</v>
      </c>
      <c r="P141" s="18">
        <v>102.63</v>
      </c>
      <c r="Q141" s="18">
        <v>233.31</v>
      </c>
      <c r="R141" s="18">
        <v>0.04</v>
      </c>
      <c r="S141" s="18">
        <v>0.53871529874327473</v>
      </c>
      <c r="T141" s="18">
        <v>0.10162216963571734</v>
      </c>
      <c r="U141" s="16"/>
    </row>
    <row r="142" spans="1:21" x14ac:dyDescent="0.2">
      <c r="A142" s="16"/>
      <c r="B142" s="16" t="s">
        <v>515</v>
      </c>
      <c r="C142" s="17" t="s">
        <v>516</v>
      </c>
      <c r="D142" s="17" t="s">
        <v>115</v>
      </c>
      <c r="E142" s="16"/>
      <c r="F142" s="17" t="s">
        <v>330</v>
      </c>
      <c r="G142" s="16" t="s">
        <v>169</v>
      </c>
      <c r="H142" s="17" t="s">
        <v>321</v>
      </c>
      <c r="I142" s="16" t="s">
        <v>227</v>
      </c>
      <c r="J142" s="16"/>
      <c r="K142" s="18">
        <v>4.1100000000000003</v>
      </c>
      <c r="L142" s="16" t="s">
        <v>79</v>
      </c>
      <c r="M142" s="18">
        <v>4.2</v>
      </c>
      <c r="N142" s="18">
        <v>3.3</v>
      </c>
      <c r="O142" s="18">
        <v>37000</v>
      </c>
      <c r="P142" s="18">
        <v>103.76</v>
      </c>
      <c r="Q142" s="18">
        <v>38.39</v>
      </c>
      <c r="R142" s="18">
        <v>0.01</v>
      </c>
      <c r="S142" s="18">
        <v>8.8642922801227209E-2</v>
      </c>
      <c r="T142" s="18">
        <v>1.6721422537890312E-2</v>
      </c>
      <c r="U142" s="16"/>
    </row>
    <row r="143" spans="1:21" x14ac:dyDescent="0.2">
      <c r="A143" s="16"/>
      <c r="B143" s="16" t="s">
        <v>517</v>
      </c>
      <c r="C143" s="17" t="s">
        <v>518</v>
      </c>
      <c r="D143" s="17" t="s">
        <v>115</v>
      </c>
      <c r="E143" s="16"/>
      <c r="F143" s="17" t="s">
        <v>519</v>
      </c>
      <c r="G143" s="16" t="s">
        <v>175</v>
      </c>
      <c r="H143" s="17" t="s">
        <v>321</v>
      </c>
      <c r="I143" s="16" t="s">
        <v>227</v>
      </c>
      <c r="J143" s="16"/>
      <c r="K143" s="18">
        <v>3.69</v>
      </c>
      <c r="L143" s="16" t="s">
        <v>79</v>
      </c>
      <c r="M143" s="18">
        <v>4.55</v>
      </c>
      <c r="N143" s="18">
        <v>2.88</v>
      </c>
      <c r="O143" s="18">
        <v>210000</v>
      </c>
      <c r="P143" s="18">
        <v>106.27</v>
      </c>
      <c r="Q143" s="18">
        <v>223.17</v>
      </c>
      <c r="R143" s="18">
        <v>0.05</v>
      </c>
      <c r="S143" s="18">
        <v>0.51530192970955646</v>
      </c>
      <c r="T143" s="18">
        <v>9.7205518827324325E-2</v>
      </c>
      <c r="U143" s="16"/>
    </row>
    <row r="144" spans="1:21" x14ac:dyDescent="0.2">
      <c r="A144" s="16"/>
      <c r="B144" s="16" t="s">
        <v>520</v>
      </c>
      <c r="C144" s="17" t="s">
        <v>521</v>
      </c>
      <c r="D144" s="17" t="s">
        <v>115</v>
      </c>
      <c r="E144" s="16"/>
      <c r="F144" s="17" t="s">
        <v>522</v>
      </c>
      <c r="G144" s="16" t="s">
        <v>175</v>
      </c>
      <c r="H144" s="17" t="s">
        <v>523</v>
      </c>
      <c r="I144" s="16" t="s">
        <v>227</v>
      </c>
      <c r="J144" s="16"/>
      <c r="K144" s="18">
        <v>3.17</v>
      </c>
      <c r="L144" s="16" t="s">
        <v>79</v>
      </c>
      <c r="M144" s="18">
        <v>4.25</v>
      </c>
      <c r="N144" s="18">
        <v>3.99</v>
      </c>
      <c r="O144" s="18">
        <v>202000</v>
      </c>
      <c r="P144" s="18">
        <v>101.86</v>
      </c>
      <c r="Q144" s="18">
        <v>205.76</v>
      </c>
      <c r="R144" s="18">
        <v>0.04</v>
      </c>
      <c r="S144" s="18">
        <v>0.47510205250274834</v>
      </c>
      <c r="T144" s="18">
        <v>8.9622294904827038E-2</v>
      </c>
      <c r="U144" s="16"/>
    </row>
    <row r="145" spans="1:21" x14ac:dyDescent="0.2">
      <c r="A145" s="16"/>
      <c r="B145" s="16" t="s">
        <v>524</v>
      </c>
      <c r="C145" s="17" t="s">
        <v>525</v>
      </c>
      <c r="D145" s="17" t="s">
        <v>115</v>
      </c>
      <c r="E145" s="16"/>
      <c r="F145" s="17" t="s">
        <v>522</v>
      </c>
      <c r="G145" s="16" t="s">
        <v>175</v>
      </c>
      <c r="H145" s="17" t="s">
        <v>523</v>
      </c>
      <c r="I145" s="16" t="s">
        <v>227</v>
      </c>
      <c r="J145" s="16"/>
      <c r="K145" s="18">
        <v>2.2799999999999998</v>
      </c>
      <c r="L145" s="16" t="s">
        <v>79</v>
      </c>
      <c r="M145" s="18">
        <v>4.3</v>
      </c>
      <c r="N145" s="18">
        <v>3.39</v>
      </c>
      <c r="O145" s="18">
        <v>343636.02</v>
      </c>
      <c r="P145" s="18">
        <v>102.52</v>
      </c>
      <c r="Q145" s="18">
        <v>352.3</v>
      </c>
      <c r="R145" s="18">
        <v>0.05</v>
      </c>
      <c r="S145" s="18">
        <v>0.81346448822277528</v>
      </c>
      <c r="T145" s="18">
        <v>0.15345030372750085</v>
      </c>
      <c r="U145" s="16"/>
    </row>
    <row r="146" spans="1:21" x14ac:dyDescent="0.2">
      <c r="A146" s="16"/>
      <c r="B146" s="16" t="s">
        <v>526</v>
      </c>
      <c r="C146" s="17" t="s">
        <v>527</v>
      </c>
      <c r="D146" s="17" t="s">
        <v>115</v>
      </c>
      <c r="E146" s="16"/>
      <c r="F146" s="17" t="s">
        <v>528</v>
      </c>
      <c r="G146" s="16" t="s">
        <v>201</v>
      </c>
      <c r="H146" s="17" t="s">
        <v>339</v>
      </c>
      <c r="I146" s="16" t="s">
        <v>78</v>
      </c>
      <c r="J146" s="16"/>
      <c r="K146" s="18">
        <v>3.15</v>
      </c>
      <c r="L146" s="16" t="s">
        <v>79</v>
      </c>
      <c r="M146" s="18">
        <v>6</v>
      </c>
      <c r="N146" s="18">
        <v>2.83</v>
      </c>
      <c r="O146" s="18">
        <v>131000</v>
      </c>
      <c r="P146" s="18">
        <v>110.17</v>
      </c>
      <c r="Q146" s="18">
        <v>144.32</v>
      </c>
      <c r="R146" s="18">
        <v>0.02</v>
      </c>
      <c r="S146" s="18">
        <v>0.33323643184873947</v>
      </c>
      <c r="T146" s="18">
        <v>6.2861049769948676E-2</v>
      </c>
      <c r="U146" s="16"/>
    </row>
    <row r="147" spans="1:21" x14ac:dyDescent="0.2">
      <c r="A147" s="16"/>
      <c r="B147" s="16" t="s">
        <v>529</v>
      </c>
      <c r="C147" s="17" t="s">
        <v>530</v>
      </c>
      <c r="D147" s="17" t="s">
        <v>115</v>
      </c>
      <c r="E147" s="16"/>
      <c r="F147" s="17" t="s">
        <v>350</v>
      </c>
      <c r="G147" s="16" t="s">
        <v>261</v>
      </c>
      <c r="H147" s="17" t="s">
        <v>351</v>
      </c>
      <c r="I147" s="16" t="s">
        <v>78</v>
      </c>
      <c r="J147" s="16"/>
      <c r="K147" s="18">
        <v>0.93</v>
      </c>
      <c r="L147" s="16" t="s">
        <v>79</v>
      </c>
      <c r="M147" s="18">
        <v>6.7</v>
      </c>
      <c r="N147" s="18">
        <v>6.03</v>
      </c>
      <c r="O147" s="18">
        <v>109626.67</v>
      </c>
      <c r="P147" s="18">
        <v>103.74</v>
      </c>
      <c r="Q147" s="18">
        <v>113.73</v>
      </c>
      <c r="R147" s="18">
        <v>0.02</v>
      </c>
      <c r="S147" s="18">
        <v>0.26260379291960328</v>
      </c>
      <c r="T147" s="18">
        <v>4.9537050930822217E-2</v>
      </c>
      <c r="U147" s="16"/>
    </row>
    <row r="148" spans="1:21" x14ac:dyDescent="0.2">
      <c r="A148" s="16"/>
      <c r="B148" s="16" t="s">
        <v>531</v>
      </c>
      <c r="C148" s="17" t="s">
        <v>532</v>
      </c>
      <c r="D148" s="17" t="s">
        <v>115</v>
      </c>
      <c r="E148" s="16"/>
      <c r="F148" s="17" t="s">
        <v>369</v>
      </c>
      <c r="G148" s="16" t="s">
        <v>261</v>
      </c>
      <c r="H148" s="17" t="s">
        <v>370</v>
      </c>
      <c r="I148" s="16" t="s">
        <v>78</v>
      </c>
      <c r="J148" s="16"/>
      <c r="K148" s="18">
        <v>1.3</v>
      </c>
      <c r="L148" s="16" t="s">
        <v>79</v>
      </c>
      <c r="M148" s="18">
        <v>6.6</v>
      </c>
      <c r="N148" s="18">
        <v>17.57</v>
      </c>
      <c r="O148" s="18">
        <v>266134.52</v>
      </c>
      <c r="P148" s="18">
        <v>90.94</v>
      </c>
      <c r="Q148" s="18">
        <v>242.02</v>
      </c>
      <c r="R148" s="18">
        <v>0.08</v>
      </c>
      <c r="S148" s="18">
        <v>0.55882678240044303</v>
      </c>
      <c r="T148" s="18">
        <v>0.10541595943267032</v>
      </c>
      <c r="U148" s="16"/>
    </row>
    <row r="149" spans="1:21" x14ac:dyDescent="0.2">
      <c r="A149" s="16"/>
      <c r="B149" s="16" t="s">
        <v>533</v>
      </c>
      <c r="C149" s="17" t="s">
        <v>534</v>
      </c>
      <c r="D149" s="17" t="s">
        <v>115</v>
      </c>
      <c r="E149" s="16"/>
      <c r="F149" s="17" t="s">
        <v>535</v>
      </c>
      <c r="G149" s="16" t="s">
        <v>169</v>
      </c>
      <c r="H149" s="16" t="s">
        <v>117</v>
      </c>
      <c r="I149" s="16" t="s">
        <v>117</v>
      </c>
      <c r="J149" s="16"/>
      <c r="K149" s="18">
        <v>2.82</v>
      </c>
      <c r="L149" s="16" t="s">
        <v>79</v>
      </c>
      <c r="M149" s="18">
        <v>6</v>
      </c>
      <c r="N149" s="18">
        <v>2.94</v>
      </c>
      <c r="O149" s="18">
        <v>198068.4</v>
      </c>
      <c r="P149" s="18">
        <v>108.06</v>
      </c>
      <c r="Q149" s="18">
        <v>214.03</v>
      </c>
      <c r="R149" s="18">
        <v>0.05</v>
      </c>
      <c r="S149" s="18">
        <v>0.49419757142867038</v>
      </c>
      <c r="T149" s="18">
        <v>9.3224435159798474E-2</v>
      </c>
      <c r="U149" s="16"/>
    </row>
    <row r="150" spans="1:21" x14ac:dyDescent="0.2">
      <c r="A150" s="16"/>
      <c r="B150" s="16" t="s">
        <v>536</v>
      </c>
      <c r="C150" s="17" t="s">
        <v>537</v>
      </c>
      <c r="D150" s="17" t="s">
        <v>115</v>
      </c>
      <c r="E150" s="16"/>
      <c r="F150" s="17" t="s">
        <v>399</v>
      </c>
      <c r="G150" s="16" t="s">
        <v>175</v>
      </c>
      <c r="H150" s="16" t="s">
        <v>117</v>
      </c>
      <c r="I150" s="16" t="s">
        <v>117</v>
      </c>
      <c r="J150" s="16"/>
      <c r="K150" s="18">
        <v>4.92</v>
      </c>
      <c r="L150" s="16" t="s">
        <v>79</v>
      </c>
      <c r="M150" s="18">
        <v>5.5</v>
      </c>
      <c r="N150" s="18">
        <v>4.38</v>
      </c>
      <c r="O150" s="18">
        <v>95882.85</v>
      </c>
      <c r="P150" s="18">
        <v>105.74</v>
      </c>
      <c r="Q150" s="18">
        <v>101.39</v>
      </c>
      <c r="R150" s="18">
        <v>0.02</v>
      </c>
      <c r="S150" s="18">
        <v>0.23411060022965421</v>
      </c>
      <c r="T150" s="18">
        <v>4.4162152412521451E-2</v>
      </c>
      <c r="U150" s="16"/>
    </row>
    <row r="151" spans="1:21" x14ac:dyDescent="0.2">
      <c r="A151" s="16"/>
      <c r="B151" s="16" t="s">
        <v>538</v>
      </c>
      <c r="C151" s="17" t="s">
        <v>539</v>
      </c>
      <c r="D151" s="17" t="s">
        <v>115</v>
      </c>
      <c r="E151" s="16"/>
      <c r="F151" s="17" t="s">
        <v>540</v>
      </c>
      <c r="G151" s="16" t="s">
        <v>201</v>
      </c>
      <c r="H151" s="16" t="s">
        <v>117</v>
      </c>
      <c r="I151" s="16" t="s">
        <v>117</v>
      </c>
      <c r="J151" s="16"/>
      <c r="K151" s="18">
        <v>6.35</v>
      </c>
      <c r="L151" s="16" t="s">
        <v>79</v>
      </c>
      <c r="M151" s="18">
        <v>3.45</v>
      </c>
      <c r="N151" s="18">
        <v>27.23</v>
      </c>
      <c r="O151" s="18">
        <v>5775.84</v>
      </c>
      <c r="P151" s="18">
        <v>31.1</v>
      </c>
      <c r="Q151" s="18">
        <v>1.8</v>
      </c>
      <c r="R151" s="18">
        <v>0</v>
      </c>
      <c r="S151" s="18">
        <v>4.1562193550979155E-3</v>
      </c>
      <c r="T151" s="18">
        <v>7.840208535608899E-4</v>
      </c>
      <c r="U151" s="16"/>
    </row>
    <row r="152" spans="1:21" x14ac:dyDescent="0.2">
      <c r="A152" s="7"/>
      <c r="B152" s="7" t="s">
        <v>147</v>
      </c>
      <c r="C152" s="7"/>
      <c r="D152" s="7"/>
      <c r="E152" s="7"/>
      <c r="F152" s="7"/>
      <c r="G152" s="7"/>
      <c r="H152" s="7"/>
      <c r="I152" s="7"/>
      <c r="J152" s="7"/>
      <c r="K152" s="15">
        <v>0</v>
      </c>
      <c r="L152" s="7"/>
      <c r="M152" s="15">
        <v>0</v>
      </c>
      <c r="N152" s="15">
        <v>0</v>
      </c>
      <c r="O152" s="15">
        <v>0</v>
      </c>
      <c r="P152" s="7"/>
      <c r="Q152" s="15">
        <v>0</v>
      </c>
      <c r="R152" s="7"/>
      <c r="S152" s="15">
        <v>0</v>
      </c>
      <c r="T152" s="15">
        <v>0</v>
      </c>
      <c r="U152" s="7"/>
    </row>
    <row r="153" spans="1:21" x14ac:dyDescent="0.2">
      <c r="A153" s="7"/>
      <c r="B153" s="7" t="s">
        <v>541</v>
      </c>
      <c r="C153" s="7"/>
      <c r="D153" s="7"/>
      <c r="E153" s="7"/>
      <c r="F153" s="7"/>
      <c r="G153" s="7"/>
      <c r="H153" s="7"/>
      <c r="I153" s="7"/>
      <c r="J153" s="7"/>
      <c r="K153" s="15">
        <v>0</v>
      </c>
      <c r="L153" s="7"/>
      <c r="M153" s="15">
        <v>0</v>
      </c>
      <c r="N153" s="15">
        <v>0</v>
      </c>
      <c r="O153" s="15">
        <v>0</v>
      </c>
      <c r="P153" s="7"/>
      <c r="Q153" s="15">
        <v>0</v>
      </c>
      <c r="R153" s="7"/>
      <c r="S153" s="15">
        <v>0</v>
      </c>
      <c r="T153" s="15">
        <v>0</v>
      </c>
      <c r="U153" s="7"/>
    </row>
    <row r="154" spans="1:21" x14ac:dyDescent="0.2">
      <c r="A154" s="7"/>
      <c r="B154" s="7" t="s">
        <v>89</v>
      </c>
      <c r="C154" s="7"/>
      <c r="D154" s="7"/>
      <c r="E154" s="7"/>
      <c r="F154" s="7"/>
      <c r="G154" s="7"/>
      <c r="H154" s="7"/>
      <c r="I154" s="7"/>
      <c r="J154" s="7"/>
      <c r="K154" s="15">
        <v>5.8650602580529227</v>
      </c>
      <c r="L154" s="7"/>
      <c r="M154" s="15">
        <v>5.19</v>
      </c>
      <c r="N154" s="15">
        <v>5.6882221155800989</v>
      </c>
      <c r="O154" s="15">
        <v>1163000</v>
      </c>
      <c r="P154" s="7"/>
      <c r="Q154" s="15">
        <v>4230.1400000000003</v>
      </c>
      <c r="R154" s="7"/>
      <c r="S154" s="15">
        <v>9.7674387459854977</v>
      </c>
      <c r="T154" s="15">
        <v>1.8425099852678126</v>
      </c>
      <c r="U154" s="7"/>
    </row>
    <row r="155" spans="1:21" x14ac:dyDescent="0.2">
      <c r="A155" s="7"/>
      <c r="B155" s="7" t="s">
        <v>149</v>
      </c>
      <c r="C155" s="7"/>
      <c r="D155" s="7"/>
      <c r="E155" s="7"/>
      <c r="F155" s="7"/>
      <c r="G155" s="7"/>
      <c r="H155" s="7"/>
      <c r="I155" s="7"/>
      <c r="J155" s="7"/>
      <c r="K155" s="15">
        <v>0</v>
      </c>
      <c r="L155" s="7"/>
      <c r="M155" s="15">
        <v>0</v>
      </c>
      <c r="N155" s="15">
        <v>0</v>
      </c>
      <c r="O155" s="15">
        <v>0</v>
      </c>
      <c r="P155" s="7"/>
      <c r="Q155" s="15">
        <v>0</v>
      </c>
      <c r="R155" s="7"/>
      <c r="S155" s="15">
        <v>0</v>
      </c>
      <c r="T155" s="15">
        <v>0</v>
      </c>
      <c r="U155" s="7"/>
    </row>
    <row r="156" spans="1:21" x14ac:dyDescent="0.2">
      <c r="A156" s="7"/>
      <c r="B156" s="7" t="s">
        <v>148</v>
      </c>
      <c r="C156" s="7"/>
      <c r="D156" s="7"/>
      <c r="E156" s="7"/>
      <c r="F156" s="7"/>
      <c r="G156" s="7"/>
      <c r="H156" s="7"/>
      <c r="I156" s="7"/>
      <c r="J156" s="7"/>
      <c r="K156" s="15">
        <v>5.8650602580529227</v>
      </c>
      <c r="L156" s="7"/>
      <c r="M156" s="15">
        <v>5.19</v>
      </c>
      <c r="N156" s="15">
        <v>5.6882221155800989</v>
      </c>
      <c r="O156" s="15">
        <v>1163000</v>
      </c>
      <c r="P156" s="7"/>
      <c r="Q156" s="15">
        <v>4230.1400000000003</v>
      </c>
      <c r="R156" s="7"/>
      <c r="S156" s="15">
        <v>9.7674387459854977</v>
      </c>
      <c r="T156" s="15">
        <v>1.8425099852678126</v>
      </c>
      <c r="U156" s="7"/>
    </row>
    <row r="157" spans="1:21" x14ac:dyDescent="0.2">
      <c r="A157" s="16"/>
      <c r="B157" s="17" t="s">
        <v>542</v>
      </c>
      <c r="C157" s="17" t="s">
        <v>543</v>
      </c>
      <c r="D157" s="16" t="s">
        <v>544</v>
      </c>
      <c r="E157" s="16" t="s">
        <v>545</v>
      </c>
      <c r="F157" s="17" t="s">
        <v>546</v>
      </c>
      <c r="G157" s="17" t="s">
        <v>547</v>
      </c>
      <c r="H157" s="17" t="s">
        <v>339</v>
      </c>
      <c r="I157" s="16" t="s">
        <v>548</v>
      </c>
      <c r="J157" s="16"/>
      <c r="K157" s="18">
        <v>2.82</v>
      </c>
      <c r="L157" s="16" t="s">
        <v>44</v>
      </c>
      <c r="M157" s="18">
        <v>6.37</v>
      </c>
      <c r="N157" s="18">
        <v>5.54</v>
      </c>
      <c r="O157" s="18">
        <v>167000</v>
      </c>
      <c r="P157" s="18">
        <v>109.96</v>
      </c>
      <c r="Q157" s="18">
        <v>706.26</v>
      </c>
      <c r="R157" s="18">
        <v>0.02</v>
      </c>
      <c r="S157" s="18">
        <v>1.630761934295252</v>
      </c>
      <c r="T157" s="18">
        <v>0.30762364890884114</v>
      </c>
      <c r="U157" s="17" t="s">
        <v>549</v>
      </c>
    </row>
    <row r="158" spans="1:21" x14ac:dyDescent="0.2">
      <c r="A158" s="16"/>
      <c r="B158" s="17" t="s">
        <v>550</v>
      </c>
      <c r="C158" s="17" t="s">
        <v>551</v>
      </c>
      <c r="D158" s="17" t="s">
        <v>552</v>
      </c>
      <c r="E158" s="16" t="s">
        <v>545</v>
      </c>
      <c r="F158" s="17" t="s">
        <v>553</v>
      </c>
      <c r="G158" s="17" t="s">
        <v>547</v>
      </c>
      <c r="H158" s="17" t="s">
        <v>523</v>
      </c>
      <c r="I158" s="17" t="s">
        <v>554</v>
      </c>
      <c r="J158" s="16"/>
      <c r="K158" s="18">
        <v>15.92</v>
      </c>
      <c r="L158" s="16" t="s">
        <v>44</v>
      </c>
      <c r="M158" s="18">
        <v>5.25</v>
      </c>
      <c r="N158" s="18">
        <v>5.12</v>
      </c>
      <c r="O158" s="18">
        <v>77000</v>
      </c>
      <c r="P158" s="18">
        <v>102.12</v>
      </c>
      <c r="Q158" s="18">
        <v>302.41000000000003</v>
      </c>
      <c r="R158" s="18">
        <v>0.01</v>
      </c>
      <c r="S158" s="18">
        <v>0.69826794176397811</v>
      </c>
      <c r="T158" s="18">
        <v>0.13171985906963818</v>
      </c>
      <c r="U158" s="17" t="s">
        <v>555</v>
      </c>
    </row>
    <row r="159" spans="1:21" x14ac:dyDescent="0.2">
      <c r="A159" s="16"/>
      <c r="B159" s="17" t="s">
        <v>556</v>
      </c>
      <c r="C159" s="17" t="s">
        <v>557</v>
      </c>
      <c r="D159" s="17" t="s">
        <v>558</v>
      </c>
      <c r="E159" s="16" t="s">
        <v>545</v>
      </c>
      <c r="F159" s="17" t="s">
        <v>559</v>
      </c>
      <c r="G159" s="17" t="s">
        <v>560</v>
      </c>
      <c r="H159" s="17" t="s">
        <v>561</v>
      </c>
      <c r="I159" s="17" t="s">
        <v>554</v>
      </c>
      <c r="J159" s="16"/>
      <c r="K159" s="18">
        <v>7.21</v>
      </c>
      <c r="L159" s="16" t="s">
        <v>44</v>
      </c>
      <c r="M159" s="18">
        <v>4</v>
      </c>
      <c r="N159" s="18">
        <v>3.68</v>
      </c>
      <c r="O159" s="18">
        <v>133000</v>
      </c>
      <c r="P159" s="18">
        <v>104.08</v>
      </c>
      <c r="Q159" s="18">
        <v>532.39</v>
      </c>
      <c r="R159" s="18">
        <v>0</v>
      </c>
      <c r="S159" s="18">
        <v>1.2292942347003217</v>
      </c>
      <c r="T159" s="18">
        <v>0.23189159012626787</v>
      </c>
      <c r="U159" s="17" t="s">
        <v>562</v>
      </c>
    </row>
    <row r="160" spans="1:21" x14ac:dyDescent="0.2">
      <c r="A160" s="16"/>
      <c r="B160" s="17" t="s">
        <v>563</v>
      </c>
      <c r="C160" s="17" t="s">
        <v>564</v>
      </c>
      <c r="D160" s="17" t="s">
        <v>558</v>
      </c>
      <c r="E160" s="16" t="s">
        <v>545</v>
      </c>
      <c r="F160" s="17" t="s">
        <v>565</v>
      </c>
      <c r="G160" s="17" t="s">
        <v>560</v>
      </c>
      <c r="H160" s="17" t="s">
        <v>561</v>
      </c>
      <c r="I160" s="17" t="s">
        <v>554</v>
      </c>
      <c r="J160" s="16"/>
      <c r="K160" s="18">
        <v>7.42</v>
      </c>
      <c r="L160" s="16" t="s">
        <v>44</v>
      </c>
      <c r="M160" s="18">
        <v>3.87</v>
      </c>
      <c r="N160" s="18">
        <v>3.65</v>
      </c>
      <c r="O160" s="18">
        <v>133000</v>
      </c>
      <c r="P160" s="18">
        <v>102.64</v>
      </c>
      <c r="Q160" s="18">
        <v>525.01</v>
      </c>
      <c r="R160" s="18">
        <v>0.01</v>
      </c>
      <c r="S160" s="18">
        <v>1.2122537353444203</v>
      </c>
      <c r="T160" s="18">
        <v>0.22867710462666818</v>
      </c>
      <c r="U160" s="17" t="s">
        <v>566</v>
      </c>
    </row>
    <row r="161" spans="1:21" x14ac:dyDescent="0.2">
      <c r="A161" s="16"/>
      <c r="B161" s="17" t="s">
        <v>567</v>
      </c>
      <c r="C161" s="17" t="s">
        <v>568</v>
      </c>
      <c r="D161" s="17" t="s">
        <v>569</v>
      </c>
      <c r="E161" s="16" t="s">
        <v>545</v>
      </c>
      <c r="F161" s="17" t="s">
        <v>570</v>
      </c>
      <c r="G161" s="17" t="s">
        <v>571</v>
      </c>
      <c r="H161" s="17" t="s">
        <v>351</v>
      </c>
      <c r="I161" s="17" t="s">
        <v>572</v>
      </c>
      <c r="J161" s="16"/>
      <c r="K161" s="18">
        <v>5.48</v>
      </c>
      <c r="L161" s="16" t="s">
        <v>44</v>
      </c>
      <c r="M161" s="18">
        <v>5.25</v>
      </c>
      <c r="N161" s="18">
        <v>5.39</v>
      </c>
      <c r="O161" s="18">
        <v>114000</v>
      </c>
      <c r="P161" s="18">
        <v>98.2</v>
      </c>
      <c r="Q161" s="18">
        <v>430.56</v>
      </c>
      <c r="R161" s="18">
        <v>0</v>
      </c>
      <c r="S161" s="18">
        <v>0.99416766973942139</v>
      </c>
      <c r="T161" s="18">
        <v>0.18753778817176484</v>
      </c>
      <c r="U161" s="17" t="s">
        <v>573</v>
      </c>
    </row>
    <row r="162" spans="1:21" x14ac:dyDescent="0.2">
      <c r="A162" s="16"/>
      <c r="B162" s="17" t="s">
        <v>574</v>
      </c>
      <c r="C162" s="17" t="s">
        <v>575</v>
      </c>
      <c r="D162" s="17" t="s">
        <v>558</v>
      </c>
      <c r="E162" s="16" t="s">
        <v>545</v>
      </c>
      <c r="F162" s="17" t="s">
        <v>576</v>
      </c>
      <c r="G162" s="17" t="s">
        <v>577</v>
      </c>
      <c r="H162" s="17" t="s">
        <v>578</v>
      </c>
      <c r="I162" s="17" t="s">
        <v>554</v>
      </c>
      <c r="J162" s="16"/>
      <c r="K162" s="18">
        <v>6.5</v>
      </c>
      <c r="L162" s="16" t="s">
        <v>44</v>
      </c>
      <c r="M162" s="18">
        <v>5.25</v>
      </c>
      <c r="N162" s="18">
        <v>4.84</v>
      </c>
      <c r="O162" s="18">
        <v>64000</v>
      </c>
      <c r="P162" s="18">
        <v>103.36</v>
      </c>
      <c r="Q162" s="18">
        <v>254.42</v>
      </c>
      <c r="R162" s="18">
        <v>0.01</v>
      </c>
      <c r="S162" s="18">
        <v>0.58745851573556196</v>
      </c>
      <c r="T162" s="18">
        <v>0.1108169919794231</v>
      </c>
      <c r="U162" s="17" t="s">
        <v>579</v>
      </c>
    </row>
    <row r="163" spans="1:21" x14ac:dyDescent="0.2">
      <c r="A163" s="16"/>
      <c r="B163" s="17" t="s">
        <v>580</v>
      </c>
      <c r="C163" s="17" t="s">
        <v>581</v>
      </c>
      <c r="D163" s="17" t="s">
        <v>582</v>
      </c>
      <c r="E163" s="16" t="s">
        <v>545</v>
      </c>
      <c r="F163" s="17" t="s">
        <v>583</v>
      </c>
      <c r="G163" s="17" t="s">
        <v>577</v>
      </c>
      <c r="H163" s="17" t="s">
        <v>584</v>
      </c>
      <c r="I163" s="17" t="s">
        <v>572</v>
      </c>
      <c r="J163" s="16"/>
      <c r="K163" s="18">
        <v>6.61</v>
      </c>
      <c r="L163" s="16" t="s">
        <v>44</v>
      </c>
      <c r="M163" s="18">
        <v>7</v>
      </c>
      <c r="N163" s="18">
        <v>6.25</v>
      </c>
      <c r="O163" s="18">
        <v>129000</v>
      </c>
      <c r="P163" s="18">
        <v>104.33</v>
      </c>
      <c r="Q163" s="18">
        <v>517.61</v>
      </c>
      <c r="R163" s="18">
        <v>0.01</v>
      </c>
      <c r="S163" s="18">
        <v>1.1951670557734622</v>
      </c>
      <c r="T163" s="18">
        <v>0.22545390778425123</v>
      </c>
      <c r="U163" s="17" t="s">
        <v>585</v>
      </c>
    </row>
    <row r="164" spans="1:21" x14ac:dyDescent="0.2">
      <c r="A164" s="16"/>
      <c r="B164" s="17" t="s">
        <v>586</v>
      </c>
      <c r="C164" s="17" t="s">
        <v>587</v>
      </c>
      <c r="D164" s="17" t="s">
        <v>588</v>
      </c>
      <c r="E164" s="16" t="s">
        <v>545</v>
      </c>
      <c r="F164" s="17" t="s">
        <v>589</v>
      </c>
      <c r="G164" s="17" t="s">
        <v>590</v>
      </c>
      <c r="H164" s="17" t="s">
        <v>591</v>
      </c>
      <c r="I164" s="17" t="s">
        <v>572</v>
      </c>
      <c r="J164" s="16"/>
      <c r="K164" s="18">
        <v>1.4</v>
      </c>
      <c r="L164" s="16" t="s">
        <v>44</v>
      </c>
      <c r="M164" s="18">
        <v>5.12</v>
      </c>
      <c r="N164" s="18">
        <v>2.81</v>
      </c>
      <c r="O164" s="18">
        <v>70000</v>
      </c>
      <c r="P164" s="18">
        <v>103.49</v>
      </c>
      <c r="Q164" s="18">
        <v>278.61</v>
      </c>
      <c r="R164" s="18">
        <v>0.01</v>
      </c>
      <c r="S164" s="18">
        <v>0.64331348584657233</v>
      </c>
      <c r="T164" s="18">
        <v>0.12135336111699974</v>
      </c>
      <c r="U164" s="17" t="s">
        <v>592</v>
      </c>
    </row>
    <row r="165" spans="1:21" x14ac:dyDescent="0.2">
      <c r="A165" s="16"/>
      <c r="B165" s="17" t="s">
        <v>593</v>
      </c>
      <c r="C165" s="17" t="s">
        <v>594</v>
      </c>
      <c r="D165" s="16" t="s">
        <v>544</v>
      </c>
      <c r="E165" s="16" t="s">
        <v>545</v>
      </c>
      <c r="F165" s="17" t="s">
        <v>595</v>
      </c>
      <c r="G165" s="17" t="s">
        <v>590</v>
      </c>
      <c r="H165" s="17" t="s">
        <v>596</v>
      </c>
      <c r="I165" s="17" t="s">
        <v>554</v>
      </c>
      <c r="J165" s="16"/>
      <c r="K165" s="18">
        <v>4.99</v>
      </c>
      <c r="L165" s="16" t="s">
        <v>44</v>
      </c>
      <c r="M165" s="18">
        <v>4.12</v>
      </c>
      <c r="N165" s="18">
        <v>22.74</v>
      </c>
      <c r="O165" s="18">
        <v>174000</v>
      </c>
      <c r="P165" s="18">
        <v>39.79</v>
      </c>
      <c r="Q165" s="18">
        <v>266.3</v>
      </c>
      <c r="R165" s="18">
        <v>0.02</v>
      </c>
      <c r="S165" s="18">
        <v>0.6148895634792082</v>
      </c>
      <c r="T165" s="18">
        <v>0.11599152961292498</v>
      </c>
      <c r="U165" s="17" t="s">
        <v>597</v>
      </c>
    </row>
    <row r="166" spans="1:21" x14ac:dyDescent="0.2">
      <c r="A166" s="16"/>
      <c r="B166" s="17" t="s">
        <v>598</v>
      </c>
      <c r="C166" s="17" t="s">
        <v>599</v>
      </c>
      <c r="D166" s="17" t="s">
        <v>600</v>
      </c>
      <c r="E166" s="16" t="s">
        <v>545</v>
      </c>
      <c r="F166" s="17" t="s">
        <v>601</v>
      </c>
      <c r="G166" s="17" t="s">
        <v>602</v>
      </c>
      <c r="H166" s="16" t="s">
        <v>117</v>
      </c>
      <c r="I166" s="16" t="s">
        <v>117</v>
      </c>
      <c r="J166" s="16"/>
      <c r="K166" s="18">
        <v>2.68</v>
      </c>
      <c r="L166" s="16" t="s">
        <v>44</v>
      </c>
      <c r="M166" s="18">
        <v>4.7</v>
      </c>
      <c r="N166" s="18">
        <v>2.64</v>
      </c>
      <c r="O166" s="18">
        <v>102000</v>
      </c>
      <c r="P166" s="18">
        <v>106.19</v>
      </c>
      <c r="Q166" s="18">
        <v>416.57</v>
      </c>
      <c r="R166" s="18">
        <v>0.01</v>
      </c>
      <c r="S166" s="18">
        <v>0.96186460930729922</v>
      </c>
      <c r="T166" s="18">
        <v>0.18144420387103324</v>
      </c>
      <c r="U166" s="17" t="s">
        <v>603</v>
      </c>
    </row>
    <row r="167" spans="1:21" x14ac:dyDescent="0.2">
      <c r="A167" s="13"/>
      <c r="B167" s="19" t="s">
        <v>92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">
      <c r="A168" s="13"/>
      <c r="B168" s="19" t="s">
        <v>138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">
      <c r="A169" s="3" t="s">
        <v>52</v>
      </c>
      <c r="B169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2"/>
  <sheetViews>
    <sheetView rightToLeft="1" topLeftCell="A91" zoomScaleNormal="100" workbookViewId="0">
      <selection sqref="A1:XFD1048576"/>
    </sheetView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9" width="14" style="1"/>
    <col min="10" max="11" width="11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604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55</v>
      </c>
      <c r="C8" s="4" t="s">
        <v>56</v>
      </c>
      <c r="D8" s="4" t="s">
        <v>95</v>
      </c>
      <c r="E8" s="4" t="s">
        <v>140</v>
      </c>
      <c r="F8" s="4" t="s">
        <v>57</v>
      </c>
      <c r="G8" s="4" t="s">
        <v>141</v>
      </c>
      <c r="H8" s="4" t="s">
        <v>60</v>
      </c>
      <c r="I8" s="4" t="s">
        <v>98</v>
      </c>
      <c r="J8" s="4" t="s">
        <v>99</v>
      </c>
      <c r="K8" s="4" t="s">
        <v>63</v>
      </c>
      <c r="L8" s="4" t="s">
        <v>100</v>
      </c>
      <c r="M8" s="4" t="s">
        <v>64</v>
      </c>
      <c r="N8" s="4" t="s">
        <v>101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103</v>
      </c>
      <c r="J9" s="4" t="s">
        <v>104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4"/>
    </row>
    <row r="11" spans="1:15" x14ac:dyDescent="0.2">
      <c r="A11" s="13"/>
      <c r="B11" s="13" t="s">
        <v>605</v>
      </c>
      <c r="C11" s="13"/>
      <c r="D11" s="13"/>
      <c r="E11" s="13"/>
      <c r="F11" s="13"/>
      <c r="G11" s="13"/>
      <c r="H11" s="13"/>
      <c r="I11" s="14">
        <v>3193707.2199999997</v>
      </c>
      <c r="J11" s="13"/>
      <c r="K11" s="14">
        <v>27577.999999999996</v>
      </c>
      <c r="L11" s="13"/>
      <c r="M11" s="14">
        <v>100</v>
      </c>
      <c r="N11" s="14">
        <v>12.012070610834565</v>
      </c>
      <c r="O11" s="13"/>
    </row>
    <row r="12" spans="1:15" x14ac:dyDescent="0.2">
      <c r="A12" s="7"/>
      <c r="B12" s="7" t="s">
        <v>73</v>
      </c>
      <c r="C12" s="7"/>
      <c r="D12" s="7"/>
      <c r="E12" s="7"/>
      <c r="F12" s="7"/>
      <c r="G12" s="7"/>
      <c r="H12" s="7"/>
      <c r="I12" s="15">
        <v>2955648.0999999996</v>
      </c>
      <c r="J12" s="7"/>
      <c r="K12" s="15">
        <v>25887.339999999997</v>
      </c>
      <c r="L12" s="7"/>
      <c r="M12" s="15">
        <v>93.869533686271666</v>
      </c>
      <c r="N12" s="15">
        <v>11.275674668456091</v>
      </c>
      <c r="O12" s="7"/>
    </row>
    <row r="13" spans="1:15" x14ac:dyDescent="0.2">
      <c r="A13" s="7"/>
      <c r="B13" s="7" t="s">
        <v>606</v>
      </c>
      <c r="C13" s="7"/>
      <c r="D13" s="7"/>
      <c r="E13" s="7"/>
      <c r="F13" s="7"/>
      <c r="G13" s="7"/>
      <c r="H13" s="7"/>
      <c r="I13" s="15">
        <v>1213619.6299999999</v>
      </c>
      <c r="J13" s="7"/>
      <c r="K13" s="15">
        <v>11731.349999999999</v>
      </c>
      <c r="L13" s="7"/>
      <c r="M13" s="20">
        <v>42.538799042715212</v>
      </c>
      <c r="N13" s="20">
        <v>5.1097905780119692</v>
      </c>
      <c r="O13" s="7"/>
    </row>
    <row r="14" spans="1:15" x14ac:dyDescent="0.2">
      <c r="A14" s="16"/>
      <c r="B14" s="16" t="s">
        <v>607</v>
      </c>
      <c r="C14" s="17" t="s">
        <v>608</v>
      </c>
      <c r="D14" s="17" t="s">
        <v>115</v>
      </c>
      <c r="E14" s="16"/>
      <c r="F14" s="17" t="s">
        <v>609</v>
      </c>
      <c r="G14" s="16" t="s">
        <v>156</v>
      </c>
      <c r="H14" s="16" t="s">
        <v>79</v>
      </c>
      <c r="I14" s="18">
        <v>3992</v>
      </c>
      <c r="J14" s="18">
        <v>4715</v>
      </c>
      <c r="K14" s="18">
        <v>188.22</v>
      </c>
      <c r="L14" s="18">
        <v>0</v>
      </c>
      <c r="M14" s="18">
        <v>0.68250054391181392</v>
      </c>
      <c r="N14" s="18">
        <v>8.1982447254017043E-2</v>
      </c>
      <c r="O14" s="16"/>
    </row>
    <row r="15" spans="1:15" x14ac:dyDescent="0.2">
      <c r="A15" s="16"/>
      <c r="B15" s="16" t="s">
        <v>610</v>
      </c>
      <c r="C15" s="17" t="s">
        <v>611</v>
      </c>
      <c r="D15" s="17" t="s">
        <v>115</v>
      </c>
      <c r="E15" s="16"/>
      <c r="F15" s="17" t="s">
        <v>612</v>
      </c>
      <c r="G15" s="16" t="s">
        <v>156</v>
      </c>
      <c r="H15" s="16" t="s">
        <v>79</v>
      </c>
      <c r="I15" s="18">
        <v>80734.320000000007</v>
      </c>
      <c r="J15" s="18">
        <v>663</v>
      </c>
      <c r="K15" s="18">
        <v>535.27</v>
      </c>
      <c r="L15" s="18">
        <v>0.01</v>
      </c>
      <c r="M15" s="18">
        <v>1.9409311770251652</v>
      </c>
      <c r="N15" s="18">
        <v>0.23314602349196528</v>
      </c>
      <c r="O15" s="16"/>
    </row>
    <row r="16" spans="1:15" x14ac:dyDescent="0.2">
      <c r="A16" s="16"/>
      <c r="B16" s="16" t="s">
        <v>613</v>
      </c>
      <c r="C16" s="17" t="s">
        <v>614</v>
      </c>
      <c r="D16" s="17" t="s">
        <v>115</v>
      </c>
      <c r="E16" s="16"/>
      <c r="F16" s="17" t="s">
        <v>155</v>
      </c>
      <c r="G16" s="16" t="s">
        <v>156</v>
      </c>
      <c r="H16" s="16" t="s">
        <v>79</v>
      </c>
      <c r="I16" s="18">
        <v>111078</v>
      </c>
      <c r="J16" s="18">
        <v>1353</v>
      </c>
      <c r="K16" s="18">
        <v>1502.88</v>
      </c>
      <c r="L16" s="18">
        <v>0.01</v>
      </c>
      <c r="M16" s="18">
        <v>5.4495612444702308</v>
      </c>
      <c r="N16" s="18">
        <v>0.65460514466643904</v>
      </c>
      <c r="O16" s="16"/>
    </row>
    <row r="17" spans="1:15" x14ac:dyDescent="0.2">
      <c r="A17" s="16"/>
      <c r="B17" s="17" t="s">
        <v>615</v>
      </c>
      <c r="C17" s="17" t="s">
        <v>616</v>
      </c>
      <c r="D17" s="17" t="s">
        <v>115</v>
      </c>
      <c r="E17" s="16"/>
      <c r="F17" s="17" t="s">
        <v>617</v>
      </c>
      <c r="G17" s="16" t="s">
        <v>156</v>
      </c>
      <c r="H17" s="16" t="s">
        <v>79</v>
      </c>
      <c r="I17" s="18">
        <v>13309</v>
      </c>
      <c r="J17" s="18">
        <v>4440</v>
      </c>
      <c r="K17" s="18">
        <v>590.91999999999996</v>
      </c>
      <c r="L17" s="18">
        <v>0.01</v>
      </c>
      <c r="M17" s="18">
        <v>2.14272245993183</v>
      </c>
      <c r="N17" s="18">
        <v>0.25738533488122278</v>
      </c>
      <c r="O17" s="16"/>
    </row>
    <row r="18" spans="1:15" x14ac:dyDescent="0.2">
      <c r="A18" s="16"/>
      <c r="B18" s="16" t="s">
        <v>618</v>
      </c>
      <c r="C18" s="17" t="s">
        <v>619</v>
      </c>
      <c r="D18" s="17" t="s">
        <v>115</v>
      </c>
      <c r="E18" s="16"/>
      <c r="F18" s="17" t="s">
        <v>76</v>
      </c>
      <c r="G18" s="16" t="s">
        <v>156</v>
      </c>
      <c r="H18" s="16" t="s">
        <v>79</v>
      </c>
      <c r="I18" s="18">
        <v>92915</v>
      </c>
      <c r="J18" s="18">
        <v>1940</v>
      </c>
      <c r="K18" s="18">
        <v>1802.55</v>
      </c>
      <c r="L18" s="18">
        <v>0.01</v>
      </c>
      <c r="M18" s="18">
        <v>6.5361882660091384</v>
      </c>
      <c r="N18" s="18">
        <v>0.78513154977010102</v>
      </c>
      <c r="O18" s="16"/>
    </row>
    <row r="19" spans="1:15" x14ac:dyDescent="0.2">
      <c r="A19" s="16"/>
      <c r="B19" s="16" t="s">
        <v>620</v>
      </c>
      <c r="C19" s="17" t="s">
        <v>621</v>
      </c>
      <c r="D19" s="17" t="s">
        <v>115</v>
      </c>
      <c r="E19" s="16"/>
      <c r="F19" s="17" t="s">
        <v>622</v>
      </c>
      <c r="G19" s="16" t="s">
        <v>334</v>
      </c>
      <c r="H19" s="16" t="s">
        <v>79</v>
      </c>
      <c r="I19" s="18">
        <v>1759.21</v>
      </c>
      <c r="J19" s="18">
        <v>16670</v>
      </c>
      <c r="K19" s="18">
        <v>293.26</v>
      </c>
      <c r="L19" s="18">
        <v>0</v>
      </c>
      <c r="M19" s="18">
        <v>1.0633838566973677</v>
      </c>
      <c r="N19" s="18">
        <v>0.12773441973070362</v>
      </c>
      <c r="O19" s="16"/>
    </row>
    <row r="20" spans="1:15" x14ac:dyDescent="0.2">
      <c r="A20" s="16"/>
      <c r="B20" s="16" t="s">
        <v>623</v>
      </c>
      <c r="C20" s="17" t="s">
        <v>624</v>
      </c>
      <c r="D20" s="17" t="s">
        <v>115</v>
      </c>
      <c r="E20" s="16"/>
      <c r="F20" s="17" t="s">
        <v>424</v>
      </c>
      <c r="G20" s="16" t="s">
        <v>334</v>
      </c>
      <c r="H20" s="16" t="s">
        <v>79</v>
      </c>
      <c r="I20" s="18">
        <v>1824</v>
      </c>
      <c r="J20" s="18">
        <v>34860</v>
      </c>
      <c r="K20" s="18">
        <v>635.85</v>
      </c>
      <c r="L20" s="18">
        <v>0</v>
      </c>
      <c r="M20" s="18">
        <v>2.3056421785481183</v>
      </c>
      <c r="N20" s="18">
        <v>0.27695536652038433</v>
      </c>
      <c r="O20" s="16"/>
    </row>
    <row r="21" spans="1:15" x14ac:dyDescent="0.2">
      <c r="A21" s="16"/>
      <c r="B21" s="16" t="s">
        <v>625</v>
      </c>
      <c r="C21" s="17" t="s">
        <v>626</v>
      </c>
      <c r="D21" s="17" t="s">
        <v>115</v>
      </c>
      <c r="E21" s="16"/>
      <c r="F21" s="17" t="s">
        <v>627</v>
      </c>
      <c r="G21" s="16" t="s">
        <v>334</v>
      </c>
      <c r="H21" s="16" t="s">
        <v>79</v>
      </c>
      <c r="I21" s="18">
        <v>2278</v>
      </c>
      <c r="J21" s="18">
        <v>24010</v>
      </c>
      <c r="K21" s="18">
        <v>546.95000000000005</v>
      </c>
      <c r="L21" s="18">
        <v>0</v>
      </c>
      <c r="M21" s="18">
        <v>1.9832837769236351</v>
      </c>
      <c r="N21" s="18">
        <v>0.23823344769729377</v>
      </c>
      <c r="O21" s="16"/>
    </row>
    <row r="22" spans="1:15" x14ac:dyDescent="0.2">
      <c r="A22" s="16"/>
      <c r="B22" s="16" t="s">
        <v>628</v>
      </c>
      <c r="C22" s="17" t="s">
        <v>629</v>
      </c>
      <c r="D22" s="17" t="s">
        <v>115</v>
      </c>
      <c r="E22" s="16"/>
      <c r="F22" s="17" t="s">
        <v>182</v>
      </c>
      <c r="G22" s="16" t="s">
        <v>175</v>
      </c>
      <c r="H22" s="16" t="s">
        <v>79</v>
      </c>
      <c r="I22" s="18">
        <v>118842.12</v>
      </c>
      <c r="J22" s="18">
        <v>763.5</v>
      </c>
      <c r="K22" s="18">
        <v>907.36</v>
      </c>
      <c r="L22" s="18">
        <v>0</v>
      </c>
      <c r="M22" s="18">
        <v>3.2901588222496199</v>
      </c>
      <c r="N22" s="18">
        <v>0.39521620093722726</v>
      </c>
      <c r="O22" s="16"/>
    </row>
    <row r="23" spans="1:15" x14ac:dyDescent="0.2">
      <c r="A23" s="16"/>
      <c r="B23" s="17" t="s">
        <v>630</v>
      </c>
      <c r="C23" s="17" t="s">
        <v>631</v>
      </c>
      <c r="D23" s="17" t="s">
        <v>115</v>
      </c>
      <c r="E23" s="16"/>
      <c r="F23" s="17" t="s">
        <v>213</v>
      </c>
      <c r="G23" s="16" t="s">
        <v>169</v>
      </c>
      <c r="H23" s="16" t="s">
        <v>79</v>
      </c>
      <c r="I23" s="18">
        <v>9017</v>
      </c>
      <c r="J23" s="18">
        <v>3440</v>
      </c>
      <c r="K23" s="18">
        <v>310.18</v>
      </c>
      <c r="L23" s="18">
        <v>0</v>
      </c>
      <c r="M23" s="18">
        <v>1.124737109290014</v>
      </c>
      <c r="N23" s="18">
        <v>0.135104215754176</v>
      </c>
      <c r="O23" s="16"/>
    </row>
    <row r="24" spans="1:15" x14ac:dyDescent="0.2">
      <c r="A24" s="16"/>
      <c r="B24" s="16" t="s">
        <v>632</v>
      </c>
      <c r="C24" s="17" t="s">
        <v>633</v>
      </c>
      <c r="D24" s="17" t="s">
        <v>115</v>
      </c>
      <c r="E24" s="16"/>
      <c r="F24" s="17" t="s">
        <v>168</v>
      </c>
      <c r="G24" s="16" t="s">
        <v>169</v>
      </c>
      <c r="H24" s="16" t="s">
        <v>79</v>
      </c>
      <c r="I24" s="18">
        <v>843</v>
      </c>
      <c r="J24" s="18">
        <v>16360</v>
      </c>
      <c r="K24" s="18">
        <v>137.91</v>
      </c>
      <c r="L24" s="18">
        <v>0</v>
      </c>
      <c r="M24" s="18">
        <v>0.50007252157516868</v>
      </c>
      <c r="N24" s="18">
        <v>6.0069064396990182E-2</v>
      </c>
      <c r="O24" s="16"/>
    </row>
    <row r="25" spans="1:15" x14ac:dyDescent="0.2">
      <c r="A25" s="16"/>
      <c r="B25" s="16" t="s">
        <v>634</v>
      </c>
      <c r="C25" s="17" t="s">
        <v>635</v>
      </c>
      <c r="D25" s="17" t="s">
        <v>115</v>
      </c>
      <c r="E25" s="16"/>
      <c r="F25" s="17" t="s">
        <v>636</v>
      </c>
      <c r="G25" s="16" t="s">
        <v>201</v>
      </c>
      <c r="H25" s="16" t="s">
        <v>79</v>
      </c>
      <c r="I25" s="18">
        <v>6661.04</v>
      </c>
      <c r="J25" s="18">
        <v>19350</v>
      </c>
      <c r="K25" s="18">
        <v>1288.9100000000001</v>
      </c>
      <c r="L25" s="18">
        <v>0</v>
      </c>
      <c r="M25" s="18">
        <v>4.6736891725288281</v>
      </c>
      <c r="N25" s="18">
        <v>0.56140684353509251</v>
      </c>
      <c r="O25" s="16"/>
    </row>
    <row r="26" spans="1:15" x14ac:dyDescent="0.2">
      <c r="A26" s="16"/>
      <c r="B26" s="16" t="s">
        <v>637</v>
      </c>
      <c r="C26" s="17" t="s">
        <v>638</v>
      </c>
      <c r="D26" s="17" t="s">
        <v>115</v>
      </c>
      <c r="E26" s="16"/>
      <c r="F26" s="17" t="s">
        <v>432</v>
      </c>
      <c r="G26" s="16" t="s">
        <v>201</v>
      </c>
      <c r="H26" s="16" t="s">
        <v>79</v>
      </c>
      <c r="I26" s="18">
        <v>34867</v>
      </c>
      <c r="J26" s="18">
        <v>1492</v>
      </c>
      <c r="K26" s="18">
        <v>520.22</v>
      </c>
      <c r="L26" s="18">
        <v>0</v>
      </c>
      <c r="M26" s="18">
        <v>1.8863586917107842</v>
      </c>
      <c r="N26" s="18">
        <v>0.22659073802191448</v>
      </c>
      <c r="O26" s="16"/>
    </row>
    <row r="27" spans="1:15" x14ac:dyDescent="0.2">
      <c r="A27" s="16"/>
      <c r="B27" s="16" t="s">
        <v>639</v>
      </c>
      <c r="C27" s="17" t="s">
        <v>640</v>
      </c>
      <c r="D27" s="17" t="s">
        <v>115</v>
      </c>
      <c r="E27" s="16"/>
      <c r="F27" s="17" t="s">
        <v>641</v>
      </c>
      <c r="G27" s="16" t="s">
        <v>201</v>
      </c>
      <c r="H27" s="16" t="s">
        <v>79</v>
      </c>
      <c r="I27" s="18">
        <v>1834</v>
      </c>
      <c r="J27" s="18">
        <v>17740</v>
      </c>
      <c r="K27" s="18">
        <v>325.35000000000002</v>
      </c>
      <c r="L27" s="18">
        <v>0</v>
      </c>
      <c r="M27" s="18">
        <v>1.1797447240554066</v>
      </c>
      <c r="N27" s="18">
        <v>0.14171176928113083</v>
      </c>
      <c r="O27" s="16"/>
    </row>
    <row r="28" spans="1:15" x14ac:dyDescent="0.2">
      <c r="A28" s="16"/>
      <c r="B28" s="16" t="s">
        <v>642</v>
      </c>
      <c r="C28" s="17" t="s">
        <v>643</v>
      </c>
      <c r="D28" s="17" t="s">
        <v>115</v>
      </c>
      <c r="E28" s="16"/>
      <c r="F28" s="17" t="s">
        <v>305</v>
      </c>
      <c r="G28" s="16" t="s">
        <v>261</v>
      </c>
      <c r="H28" s="16" t="s">
        <v>79</v>
      </c>
      <c r="I28" s="18">
        <v>735</v>
      </c>
      <c r="J28" s="18">
        <v>74870</v>
      </c>
      <c r="K28" s="18">
        <v>550.29</v>
      </c>
      <c r="L28" s="18">
        <v>0.01</v>
      </c>
      <c r="M28" s="18">
        <v>1.9953948799767931</v>
      </c>
      <c r="N28" s="18">
        <v>0.23968824194779004</v>
      </c>
      <c r="O28" s="16"/>
    </row>
    <row r="29" spans="1:15" x14ac:dyDescent="0.2">
      <c r="A29" s="16"/>
      <c r="B29" s="16" t="s">
        <v>644</v>
      </c>
      <c r="C29" s="17" t="s">
        <v>645</v>
      </c>
      <c r="D29" s="17" t="s">
        <v>115</v>
      </c>
      <c r="E29" s="16"/>
      <c r="F29" s="17" t="s">
        <v>465</v>
      </c>
      <c r="G29" s="16" t="s">
        <v>261</v>
      </c>
      <c r="H29" s="16" t="s">
        <v>79</v>
      </c>
      <c r="I29" s="18">
        <v>320.97000000000003</v>
      </c>
      <c r="J29" s="18">
        <v>60510</v>
      </c>
      <c r="K29" s="18">
        <v>194.22</v>
      </c>
      <c r="L29" s="18">
        <v>0</v>
      </c>
      <c r="M29" s="18">
        <v>0.70425701646239769</v>
      </c>
      <c r="N29" s="18">
        <v>8.4595850099220021E-2</v>
      </c>
      <c r="O29" s="16"/>
    </row>
    <row r="30" spans="1:15" x14ac:dyDescent="0.2">
      <c r="A30" s="16"/>
      <c r="B30" s="16" t="s">
        <v>646</v>
      </c>
      <c r="C30" s="17" t="s">
        <v>647</v>
      </c>
      <c r="D30" s="17" t="s">
        <v>115</v>
      </c>
      <c r="E30" s="16"/>
      <c r="F30" s="17" t="s">
        <v>648</v>
      </c>
      <c r="G30" s="16" t="s">
        <v>261</v>
      </c>
      <c r="H30" s="16" t="s">
        <v>79</v>
      </c>
      <c r="I30" s="18">
        <v>723</v>
      </c>
      <c r="J30" s="18">
        <v>62020</v>
      </c>
      <c r="K30" s="18">
        <v>448.4</v>
      </c>
      <c r="L30" s="18">
        <v>0.01</v>
      </c>
      <c r="M30" s="18">
        <v>1.625933715280296</v>
      </c>
      <c r="N30" s="18">
        <v>0.19530830596483498</v>
      </c>
      <c r="O30" s="16"/>
    </row>
    <row r="31" spans="1:15" x14ac:dyDescent="0.2">
      <c r="A31" s="16"/>
      <c r="B31" s="16" t="s">
        <v>649</v>
      </c>
      <c r="C31" s="17" t="s">
        <v>650</v>
      </c>
      <c r="D31" s="17" t="s">
        <v>115</v>
      </c>
      <c r="E31" s="16"/>
      <c r="F31" s="17" t="s">
        <v>651</v>
      </c>
      <c r="G31" s="16" t="s">
        <v>396</v>
      </c>
      <c r="H31" s="16" t="s">
        <v>79</v>
      </c>
      <c r="I31" s="18">
        <v>150690</v>
      </c>
      <c r="J31" s="18">
        <v>248.5</v>
      </c>
      <c r="K31" s="18">
        <v>374.46</v>
      </c>
      <c r="L31" s="18">
        <v>0</v>
      </c>
      <c r="M31" s="18">
        <v>1.3578214518819349</v>
      </c>
      <c r="N31" s="18">
        <v>0.16310247156911711</v>
      </c>
      <c r="O31" s="16"/>
    </row>
    <row r="32" spans="1:15" x14ac:dyDescent="0.2">
      <c r="A32" s="16"/>
      <c r="B32" s="16" t="s">
        <v>652</v>
      </c>
      <c r="C32" s="17" t="s">
        <v>653</v>
      </c>
      <c r="D32" s="17" t="s">
        <v>115</v>
      </c>
      <c r="E32" s="16"/>
      <c r="F32" s="17" t="s">
        <v>654</v>
      </c>
      <c r="G32" s="16" t="s">
        <v>396</v>
      </c>
      <c r="H32" s="16" t="s">
        <v>79</v>
      </c>
      <c r="I32" s="18">
        <v>15210</v>
      </c>
      <c r="J32" s="18">
        <v>1360</v>
      </c>
      <c r="K32" s="18">
        <v>206.86</v>
      </c>
      <c r="L32" s="18">
        <v>0</v>
      </c>
      <c r="M32" s="18">
        <v>0.75009065196896085</v>
      </c>
      <c r="N32" s="18">
        <v>9.0101418759780935E-2</v>
      </c>
      <c r="O32" s="16"/>
    </row>
    <row r="33" spans="1:15" x14ac:dyDescent="0.2">
      <c r="A33" s="16"/>
      <c r="B33" s="16" t="s">
        <v>655</v>
      </c>
      <c r="C33" s="17" t="s">
        <v>656</v>
      </c>
      <c r="D33" s="17" t="s">
        <v>115</v>
      </c>
      <c r="E33" s="16"/>
      <c r="F33" s="17" t="s">
        <v>657</v>
      </c>
      <c r="G33" s="16" t="s">
        <v>396</v>
      </c>
      <c r="H33" s="16" t="s">
        <v>79</v>
      </c>
      <c r="I33" s="18">
        <v>565986.97</v>
      </c>
      <c r="J33" s="18">
        <v>65.599999999999994</v>
      </c>
      <c r="K33" s="18">
        <v>371.29</v>
      </c>
      <c r="L33" s="18">
        <v>0</v>
      </c>
      <c r="M33" s="18">
        <v>1.3463267822177101</v>
      </c>
      <c r="N33" s="18">
        <v>0.16172172373256824</v>
      </c>
      <c r="O33" s="16"/>
    </row>
    <row r="34" spans="1:15" x14ac:dyDescent="0.2">
      <c r="A34" s="7"/>
      <c r="B34" s="7" t="s">
        <v>658</v>
      </c>
      <c r="C34" s="7"/>
      <c r="D34" s="7"/>
      <c r="E34" s="7"/>
      <c r="F34" s="7"/>
      <c r="G34" s="7"/>
      <c r="H34" s="7"/>
      <c r="I34" s="15">
        <v>1096263.6299999999</v>
      </c>
      <c r="J34" s="7"/>
      <c r="K34" s="15">
        <v>6999.6</v>
      </c>
      <c r="L34" s="7"/>
      <c r="M34" s="15">
        <v>25.381100877511066</v>
      </c>
      <c r="N34" s="15">
        <v>3.0487957592137804</v>
      </c>
      <c r="O34" s="7"/>
    </row>
    <row r="35" spans="1:15" x14ac:dyDescent="0.2">
      <c r="A35" s="16"/>
      <c r="B35" s="16" t="s">
        <v>659</v>
      </c>
      <c r="C35" s="17" t="s">
        <v>660</v>
      </c>
      <c r="D35" s="17" t="s">
        <v>115</v>
      </c>
      <c r="E35" s="16"/>
      <c r="F35" s="17" t="s">
        <v>661</v>
      </c>
      <c r="G35" s="16" t="s">
        <v>156</v>
      </c>
      <c r="H35" s="16" t="s">
        <v>79</v>
      </c>
      <c r="I35" s="18">
        <v>4608</v>
      </c>
      <c r="J35" s="18">
        <v>1287</v>
      </c>
      <c r="K35" s="18">
        <v>59.3</v>
      </c>
      <c r="L35" s="18">
        <v>0.01</v>
      </c>
      <c r="M35" s="18">
        <v>0.21502647037493655</v>
      </c>
      <c r="N35" s="18">
        <v>2.5829131453422648E-2</v>
      </c>
      <c r="O35" s="16"/>
    </row>
    <row r="36" spans="1:15" x14ac:dyDescent="0.2">
      <c r="A36" s="16"/>
      <c r="B36" s="17" t="s">
        <v>662</v>
      </c>
      <c r="C36" s="17" t="s">
        <v>663</v>
      </c>
      <c r="D36" s="17" t="s">
        <v>115</v>
      </c>
      <c r="E36" s="16"/>
      <c r="F36" s="17" t="s">
        <v>664</v>
      </c>
      <c r="G36" s="16" t="s">
        <v>156</v>
      </c>
      <c r="H36" s="16" t="s">
        <v>79</v>
      </c>
      <c r="I36" s="18">
        <v>1804.54</v>
      </c>
      <c r="J36" s="18">
        <v>5635</v>
      </c>
      <c r="K36" s="18">
        <v>101.69</v>
      </c>
      <c r="L36" s="18">
        <v>0</v>
      </c>
      <c r="M36" s="18">
        <v>0.3687359489448111</v>
      </c>
      <c r="N36" s="18">
        <v>4.4292822554781605E-2</v>
      </c>
      <c r="O36" s="16"/>
    </row>
    <row r="37" spans="1:15" x14ac:dyDescent="0.2">
      <c r="A37" s="16"/>
      <c r="B37" s="16" t="s">
        <v>665</v>
      </c>
      <c r="C37" s="17" t="s">
        <v>666</v>
      </c>
      <c r="D37" s="17" t="s">
        <v>115</v>
      </c>
      <c r="E37" s="16"/>
      <c r="F37" s="17" t="s">
        <v>225</v>
      </c>
      <c r="G37" s="16" t="s">
        <v>186</v>
      </c>
      <c r="H37" s="16" t="s">
        <v>79</v>
      </c>
      <c r="I37" s="18">
        <v>21778.13</v>
      </c>
      <c r="J37" s="18">
        <v>878.5</v>
      </c>
      <c r="K37" s="18">
        <v>191.32</v>
      </c>
      <c r="L37" s="18">
        <v>0.01</v>
      </c>
      <c r="M37" s="18">
        <v>0.69374138806294872</v>
      </c>
      <c r="N37" s="18">
        <v>8.3332705390705253E-2</v>
      </c>
      <c r="O37" s="16"/>
    </row>
    <row r="38" spans="1:15" x14ac:dyDescent="0.2">
      <c r="A38" s="16"/>
      <c r="B38" s="16" t="s">
        <v>667</v>
      </c>
      <c r="C38" s="17" t="s">
        <v>668</v>
      </c>
      <c r="D38" s="17" t="s">
        <v>115</v>
      </c>
      <c r="E38" s="16"/>
      <c r="F38" s="17" t="s">
        <v>669</v>
      </c>
      <c r="G38" s="16" t="s">
        <v>186</v>
      </c>
      <c r="H38" s="16" t="s">
        <v>79</v>
      </c>
      <c r="I38" s="18">
        <v>15376</v>
      </c>
      <c r="J38" s="18">
        <v>1345</v>
      </c>
      <c r="K38" s="18">
        <v>206.81</v>
      </c>
      <c r="L38" s="18">
        <v>0.01</v>
      </c>
      <c r="M38" s="18">
        <v>0.74990934803103926</v>
      </c>
      <c r="N38" s="18">
        <v>9.0079640402737568E-2</v>
      </c>
      <c r="O38" s="16"/>
    </row>
    <row r="39" spans="1:15" x14ac:dyDescent="0.2">
      <c r="A39" s="16"/>
      <c r="B39" s="16" t="s">
        <v>670</v>
      </c>
      <c r="C39" s="17" t="s">
        <v>671</v>
      </c>
      <c r="D39" s="17" t="s">
        <v>115</v>
      </c>
      <c r="E39" s="16"/>
      <c r="F39" s="17" t="s">
        <v>672</v>
      </c>
      <c r="G39" s="16" t="s">
        <v>186</v>
      </c>
      <c r="H39" s="16" t="s">
        <v>79</v>
      </c>
      <c r="I39" s="18">
        <v>2750.83</v>
      </c>
      <c r="J39" s="18">
        <v>3885</v>
      </c>
      <c r="K39" s="18">
        <v>106.87</v>
      </c>
      <c r="L39" s="18">
        <v>0</v>
      </c>
      <c r="M39" s="18">
        <v>0.38751903691348183</v>
      </c>
      <c r="N39" s="18">
        <v>4.6549060344473495E-2</v>
      </c>
      <c r="O39" s="16"/>
    </row>
    <row r="40" spans="1:15" x14ac:dyDescent="0.2">
      <c r="A40" s="16"/>
      <c r="B40" s="17" t="s">
        <v>673</v>
      </c>
      <c r="C40" s="17" t="s">
        <v>674</v>
      </c>
      <c r="D40" s="17" t="s">
        <v>115</v>
      </c>
      <c r="E40" s="16"/>
      <c r="F40" s="17" t="s">
        <v>675</v>
      </c>
      <c r="G40" s="16" t="s">
        <v>186</v>
      </c>
      <c r="H40" s="16" t="s">
        <v>79</v>
      </c>
      <c r="I40" s="18">
        <v>21346</v>
      </c>
      <c r="J40" s="18">
        <v>219.8</v>
      </c>
      <c r="K40" s="18">
        <v>46.92</v>
      </c>
      <c r="L40" s="18">
        <v>0</v>
      </c>
      <c r="M40" s="18">
        <v>0.17013561534556534</v>
      </c>
      <c r="N40" s="18">
        <v>2.0436810249487194E-2</v>
      </c>
      <c r="O40" s="16"/>
    </row>
    <row r="41" spans="1:15" x14ac:dyDescent="0.2">
      <c r="A41" s="16"/>
      <c r="B41" s="16" t="s">
        <v>676</v>
      </c>
      <c r="C41" s="17" t="s">
        <v>677</v>
      </c>
      <c r="D41" s="17" t="s">
        <v>115</v>
      </c>
      <c r="E41" s="16"/>
      <c r="F41" s="17" t="s">
        <v>678</v>
      </c>
      <c r="G41" s="16" t="s">
        <v>679</v>
      </c>
      <c r="H41" s="16" t="s">
        <v>79</v>
      </c>
      <c r="I41" s="18">
        <v>1787</v>
      </c>
      <c r="J41" s="18">
        <v>2390</v>
      </c>
      <c r="K41" s="18">
        <v>42.71</v>
      </c>
      <c r="L41" s="18">
        <v>0.01</v>
      </c>
      <c r="M41" s="18">
        <v>0.15486982377257236</v>
      </c>
      <c r="N41" s="18">
        <v>1.8603072586436446E-2</v>
      </c>
      <c r="O41" s="16"/>
    </row>
    <row r="42" spans="1:15" x14ac:dyDescent="0.2">
      <c r="A42" s="16"/>
      <c r="B42" s="17" t="s">
        <v>680</v>
      </c>
      <c r="C42" s="17" t="s">
        <v>681</v>
      </c>
      <c r="D42" s="17" t="s">
        <v>115</v>
      </c>
      <c r="E42" s="16"/>
      <c r="F42" s="17" t="s">
        <v>682</v>
      </c>
      <c r="G42" s="16" t="s">
        <v>679</v>
      </c>
      <c r="H42" s="16" t="s">
        <v>79</v>
      </c>
      <c r="I42" s="18">
        <v>2971</v>
      </c>
      <c r="J42" s="18">
        <v>3413</v>
      </c>
      <c r="K42" s="18">
        <v>101.4</v>
      </c>
      <c r="L42" s="18">
        <v>0.01</v>
      </c>
      <c r="M42" s="18">
        <v>0.36768438610486631</v>
      </c>
      <c r="N42" s="18">
        <v>4.4166508083930127E-2</v>
      </c>
      <c r="O42" s="16"/>
    </row>
    <row r="43" spans="1:15" x14ac:dyDescent="0.2">
      <c r="A43" s="16"/>
      <c r="B43" s="16" t="s">
        <v>683</v>
      </c>
      <c r="C43" s="17" t="s">
        <v>684</v>
      </c>
      <c r="D43" s="17" t="s">
        <v>115</v>
      </c>
      <c r="E43" s="16"/>
      <c r="F43" s="17" t="s">
        <v>494</v>
      </c>
      <c r="G43" s="16" t="s">
        <v>334</v>
      </c>
      <c r="H43" s="16" t="s">
        <v>79</v>
      </c>
      <c r="I43" s="18">
        <v>4620.32</v>
      </c>
      <c r="J43" s="18">
        <v>4611</v>
      </c>
      <c r="K43" s="18">
        <v>213.04</v>
      </c>
      <c r="L43" s="18">
        <v>0</v>
      </c>
      <c r="M43" s="18">
        <v>0.77249981869606221</v>
      </c>
      <c r="N43" s="18">
        <v>9.2793223690339974E-2</v>
      </c>
      <c r="O43" s="16"/>
    </row>
    <row r="44" spans="1:15" x14ac:dyDescent="0.2">
      <c r="A44" s="16"/>
      <c r="B44" s="16" t="s">
        <v>685</v>
      </c>
      <c r="C44" s="17" t="s">
        <v>686</v>
      </c>
      <c r="D44" s="17" t="s">
        <v>115</v>
      </c>
      <c r="E44" s="16"/>
      <c r="F44" s="17" t="s">
        <v>687</v>
      </c>
      <c r="G44" s="16" t="s">
        <v>334</v>
      </c>
      <c r="H44" s="16" t="s">
        <v>79</v>
      </c>
      <c r="I44" s="18">
        <v>767</v>
      </c>
      <c r="J44" s="18">
        <v>2418</v>
      </c>
      <c r="K44" s="18">
        <v>18.55</v>
      </c>
      <c r="L44" s="18">
        <v>0</v>
      </c>
      <c r="M44" s="18">
        <v>6.7263760968888253E-2</v>
      </c>
      <c r="N44" s="18">
        <v>8.079770463085837E-3</v>
      </c>
      <c r="O44" s="16"/>
    </row>
    <row r="45" spans="1:15" x14ac:dyDescent="0.2">
      <c r="A45" s="16"/>
      <c r="B45" s="16" t="s">
        <v>688</v>
      </c>
      <c r="C45" s="17" t="s">
        <v>689</v>
      </c>
      <c r="D45" s="17" t="s">
        <v>115</v>
      </c>
      <c r="E45" s="16"/>
      <c r="F45" s="17" t="s">
        <v>690</v>
      </c>
      <c r="G45" s="16" t="s">
        <v>334</v>
      </c>
      <c r="H45" s="16" t="s">
        <v>79</v>
      </c>
      <c r="I45" s="18">
        <v>1883</v>
      </c>
      <c r="J45" s="18">
        <v>2523</v>
      </c>
      <c r="K45" s="18">
        <v>47.51</v>
      </c>
      <c r="L45" s="18">
        <v>0</v>
      </c>
      <c r="M45" s="18">
        <v>0.1722750018130394</v>
      </c>
      <c r="N45" s="18">
        <v>2.069379486259882E-2</v>
      </c>
      <c r="O45" s="16"/>
    </row>
    <row r="46" spans="1:15" x14ac:dyDescent="0.2">
      <c r="A46" s="16"/>
      <c r="B46" s="16" t="s">
        <v>691</v>
      </c>
      <c r="C46" s="17" t="s">
        <v>692</v>
      </c>
      <c r="D46" s="17" t="s">
        <v>115</v>
      </c>
      <c r="E46" s="16"/>
      <c r="F46" s="17" t="s">
        <v>693</v>
      </c>
      <c r="G46" s="16" t="s">
        <v>334</v>
      </c>
      <c r="H46" s="16" t="s">
        <v>79</v>
      </c>
      <c r="I46" s="18">
        <v>1873</v>
      </c>
      <c r="J46" s="18">
        <v>4183</v>
      </c>
      <c r="K46" s="18">
        <v>78.349999999999994</v>
      </c>
      <c r="L46" s="18">
        <v>0.01</v>
      </c>
      <c r="M46" s="18">
        <v>0.28410327072304015</v>
      </c>
      <c r="N46" s="18">
        <v>3.4126685486942067E-2</v>
      </c>
      <c r="O46" s="16"/>
    </row>
    <row r="47" spans="1:15" x14ac:dyDescent="0.2">
      <c r="A47" s="16"/>
      <c r="B47" s="17" t="s">
        <v>694</v>
      </c>
      <c r="C47" s="17" t="s">
        <v>695</v>
      </c>
      <c r="D47" s="17" t="s">
        <v>115</v>
      </c>
      <c r="E47" s="16"/>
      <c r="F47" s="17" t="s">
        <v>696</v>
      </c>
      <c r="G47" s="16" t="s">
        <v>334</v>
      </c>
      <c r="H47" s="16" t="s">
        <v>79</v>
      </c>
      <c r="I47" s="18">
        <v>2339</v>
      </c>
      <c r="J47" s="18">
        <v>12490</v>
      </c>
      <c r="K47" s="18">
        <v>292.14</v>
      </c>
      <c r="L47" s="18">
        <v>0.02</v>
      </c>
      <c r="M47" s="18">
        <v>1.0593226484879252</v>
      </c>
      <c r="N47" s="18">
        <v>0.12724658453293242</v>
      </c>
      <c r="O47" s="16"/>
    </row>
    <row r="48" spans="1:15" x14ac:dyDescent="0.2">
      <c r="A48" s="16"/>
      <c r="B48" s="17" t="s">
        <v>697</v>
      </c>
      <c r="C48" s="17" t="s">
        <v>698</v>
      </c>
      <c r="D48" s="17" t="s">
        <v>115</v>
      </c>
      <c r="E48" s="16"/>
      <c r="F48" s="17" t="s">
        <v>699</v>
      </c>
      <c r="G48" s="16" t="s">
        <v>175</v>
      </c>
      <c r="H48" s="16" t="s">
        <v>79</v>
      </c>
      <c r="I48" s="18">
        <v>1121</v>
      </c>
      <c r="J48" s="18">
        <v>3221</v>
      </c>
      <c r="K48" s="18">
        <v>36.11</v>
      </c>
      <c r="L48" s="18">
        <v>0</v>
      </c>
      <c r="M48" s="18">
        <v>0.13093770396693016</v>
      </c>
      <c r="N48" s="18">
        <v>1.5728329456713184E-2</v>
      </c>
      <c r="O48" s="16"/>
    </row>
    <row r="49" spans="1:15" x14ac:dyDescent="0.2">
      <c r="A49" s="16"/>
      <c r="B49" s="16" t="s">
        <v>700</v>
      </c>
      <c r="C49" s="17" t="s">
        <v>701</v>
      </c>
      <c r="D49" s="17" t="s">
        <v>115</v>
      </c>
      <c r="E49" s="16"/>
      <c r="F49" s="17" t="s">
        <v>399</v>
      </c>
      <c r="G49" s="16" t="s">
        <v>175</v>
      </c>
      <c r="H49" s="16" t="s">
        <v>79</v>
      </c>
      <c r="I49" s="18">
        <v>1514</v>
      </c>
      <c r="J49" s="18">
        <v>3448</v>
      </c>
      <c r="K49" s="18">
        <v>52.2</v>
      </c>
      <c r="L49" s="18">
        <v>0.01</v>
      </c>
      <c r="M49" s="18">
        <v>0.18928131119007907</v>
      </c>
      <c r="N49" s="18">
        <v>2.2736604753265808E-2</v>
      </c>
      <c r="O49" s="16"/>
    </row>
    <row r="50" spans="1:15" x14ac:dyDescent="0.2">
      <c r="A50" s="16"/>
      <c r="B50" s="16" t="s">
        <v>702</v>
      </c>
      <c r="C50" s="17" t="s">
        <v>703</v>
      </c>
      <c r="D50" s="17" t="s">
        <v>115</v>
      </c>
      <c r="E50" s="16"/>
      <c r="F50" s="17" t="s">
        <v>286</v>
      </c>
      <c r="G50" s="16" t="s">
        <v>175</v>
      </c>
      <c r="H50" s="16" t="s">
        <v>79</v>
      </c>
      <c r="I50" s="18">
        <v>7495</v>
      </c>
      <c r="J50" s="18">
        <v>2570</v>
      </c>
      <c r="K50" s="18">
        <v>192.62</v>
      </c>
      <c r="L50" s="18">
        <v>0.01</v>
      </c>
      <c r="M50" s="18">
        <v>0.69845529044890864</v>
      </c>
      <c r="N50" s="18">
        <v>8.3898942673832563E-2</v>
      </c>
      <c r="O50" s="16"/>
    </row>
    <row r="51" spans="1:15" x14ac:dyDescent="0.2">
      <c r="A51" s="16"/>
      <c r="B51" s="16" t="s">
        <v>704</v>
      </c>
      <c r="C51" s="17" t="s">
        <v>705</v>
      </c>
      <c r="D51" s="17" t="s">
        <v>115</v>
      </c>
      <c r="E51" s="16"/>
      <c r="F51" s="17" t="s">
        <v>291</v>
      </c>
      <c r="G51" s="16" t="s">
        <v>175</v>
      </c>
      <c r="H51" s="16" t="s">
        <v>79</v>
      </c>
      <c r="I51" s="18">
        <v>14812</v>
      </c>
      <c r="J51" s="18">
        <v>1766</v>
      </c>
      <c r="K51" s="18">
        <v>261.58</v>
      </c>
      <c r="L51" s="18">
        <v>0.01</v>
      </c>
      <c r="M51" s="18">
        <v>0.94850968163028504</v>
      </c>
      <c r="N51" s="18">
        <v>0.11393565270803196</v>
      </c>
      <c r="O51" s="16"/>
    </row>
    <row r="52" spans="1:15" x14ac:dyDescent="0.2">
      <c r="A52" s="16"/>
      <c r="B52" s="16" t="s">
        <v>706</v>
      </c>
      <c r="C52" s="17" t="s">
        <v>707</v>
      </c>
      <c r="D52" s="17" t="s">
        <v>115</v>
      </c>
      <c r="E52" s="16"/>
      <c r="F52" s="17" t="s">
        <v>708</v>
      </c>
      <c r="G52" s="16" t="s">
        <v>175</v>
      </c>
      <c r="H52" s="16" t="s">
        <v>79</v>
      </c>
      <c r="I52" s="18">
        <v>360</v>
      </c>
      <c r="J52" s="18">
        <v>14500</v>
      </c>
      <c r="K52" s="18">
        <v>52.2</v>
      </c>
      <c r="L52" s="18">
        <v>0</v>
      </c>
      <c r="M52" s="18">
        <v>0.18928131119007907</v>
      </c>
      <c r="N52" s="18">
        <v>2.2736604753265808E-2</v>
      </c>
      <c r="O52" s="16"/>
    </row>
    <row r="53" spans="1:15" x14ac:dyDescent="0.2">
      <c r="A53" s="16"/>
      <c r="B53" s="16" t="s">
        <v>709</v>
      </c>
      <c r="C53" s="17" t="s">
        <v>710</v>
      </c>
      <c r="D53" s="17" t="s">
        <v>115</v>
      </c>
      <c r="E53" s="16"/>
      <c r="F53" s="17" t="s">
        <v>312</v>
      </c>
      <c r="G53" s="16" t="s">
        <v>175</v>
      </c>
      <c r="H53" s="16" t="s">
        <v>79</v>
      </c>
      <c r="I53" s="18">
        <v>8094</v>
      </c>
      <c r="J53" s="18">
        <v>1289</v>
      </c>
      <c r="K53" s="18">
        <v>104.33</v>
      </c>
      <c r="L53" s="18">
        <v>0</v>
      </c>
      <c r="M53" s="18">
        <v>0.37830879686706798</v>
      </c>
      <c r="N53" s="18">
        <v>4.5442719806670903E-2</v>
      </c>
      <c r="O53" s="16"/>
    </row>
    <row r="54" spans="1:15" x14ac:dyDescent="0.2">
      <c r="A54" s="16"/>
      <c r="B54" s="17" t="s">
        <v>711</v>
      </c>
      <c r="C54" s="17" t="s">
        <v>712</v>
      </c>
      <c r="D54" s="17" t="s">
        <v>115</v>
      </c>
      <c r="E54" s="16"/>
      <c r="F54" s="17" t="s">
        <v>194</v>
      </c>
      <c r="G54" s="16" t="s">
        <v>169</v>
      </c>
      <c r="H54" s="16" t="s">
        <v>79</v>
      </c>
      <c r="I54" s="18">
        <v>60147.5</v>
      </c>
      <c r="J54" s="18">
        <v>1146</v>
      </c>
      <c r="K54" s="18">
        <v>689.29</v>
      </c>
      <c r="L54" s="18">
        <v>0.04</v>
      </c>
      <c r="M54" s="18">
        <v>2.4994198273986514</v>
      </c>
      <c r="N54" s="18">
        <v>0.3002320745283254</v>
      </c>
      <c r="O54" s="16"/>
    </row>
    <row r="55" spans="1:15" x14ac:dyDescent="0.2">
      <c r="A55" s="16"/>
      <c r="B55" s="17" t="s">
        <v>713</v>
      </c>
      <c r="C55" s="17" t="s">
        <v>714</v>
      </c>
      <c r="D55" s="17" t="s">
        <v>115</v>
      </c>
      <c r="E55" s="16"/>
      <c r="F55" s="17" t="s">
        <v>178</v>
      </c>
      <c r="G55" s="16" t="s">
        <v>169</v>
      </c>
      <c r="H55" s="16" t="s">
        <v>79</v>
      </c>
      <c r="I55" s="18">
        <v>12830.52</v>
      </c>
      <c r="J55" s="18">
        <v>3770</v>
      </c>
      <c r="K55" s="18">
        <v>483.71</v>
      </c>
      <c r="L55" s="18">
        <v>0.01</v>
      </c>
      <c r="M55" s="18">
        <v>1.7539705562404817</v>
      </c>
      <c r="N55" s="18">
        <v>0.21068818170885445</v>
      </c>
      <c r="O55" s="16"/>
    </row>
    <row r="56" spans="1:15" x14ac:dyDescent="0.2">
      <c r="A56" s="16"/>
      <c r="B56" s="16" t="s">
        <v>715</v>
      </c>
      <c r="C56" s="17" t="s">
        <v>716</v>
      </c>
      <c r="D56" s="17" t="s">
        <v>115</v>
      </c>
      <c r="E56" s="16"/>
      <c r="F56" s="17" t="s">
        <v>443</v>
      </c>
      <c r="G56" s="16" t="s">
        <v>169</v>
      </c>
      <c r="H56" s="16" t="s">
        <v>79</v>
      </c>
      <c r="I56" s="18">
        <v>8033</v>
      </c>
      <c r="J56" s="18">
        <v>3140</v>
      </c>
      <c r="K56" s="18">
        <v>252.24</v>
      </c>
      <c r="L56" s="18">
        <v>0</v>
      </c>
      <c r="M56" s="18">
        <v>0.91464210602654294</v>
      </c>
      <c r="N56" s="18">
        <v>0.10986745561233272</v>
      </c>
      <c r="O56" s="16"/>
    </row>
    <row r="57" spans="1:15" x14ac:dyDescent="0.2">
      <c r="A57" s="16"/>
      <c r="B57" s="16" t="s">
        <v>717</v>
      </c>
      <c r="C57" s="17" t="s">
        <v>718</v>
      </c>
      <c r="D57" s="17" t="s">
        <v>115</v>
      </c>
      <c r="E57" s="16"/>
      <c r="F57" s="17" t="s">
        <v>204</v>
      </c>
      <c r="G57" s="16" t="s">
        <v>169</v>
      </c>
      <c r="H57" s="16" t="s">
        <v>79</v>
      </c>
      <c r="I57" s="18">
        <v>17149</v>
      </c>
      <c r="J57" s="18">
        <v>1570</v>
      </c>
      <c r="K57" s="18">
        <v>269.24</v>
      </c>
      <c r="L57" s="18">
        <v>0.01</v>
      </c>
      <c r="M57" s="18">
        <v>0.9762854449198638</v>
      </c>
      <c r="N57" s="18">
        <v>0.11727209700707443</v>
      </c>
      <c r="O57" s="16"/>
    </row>
    <row r="58" spans="1:15" x14ac:dyDescent="0.2">
      <c r="A58" s="16"/>
      <c r="B58" s="16" t="s">
        <v>719</v>
      </c>
      <c r="C58" s="17" t="s">
        <v>720</v>
      </c>
      <c r="D58" s="17" t="s">
        <v>115</v>
      </c>
      <c r="E58" s="16"/>
      <c r="F58" s="17" t="s">
        <v>327</v>
      </c>
      <c r="G58" s="16" t="s">
        <v>169</v>
      </c>
      <c r="H58" s="16" t="s">
        <v>79</v>
      </c>
      <c r="I58" s="18">
        <v>2711</v>
      </c>
      <c r="J58" s="18">
        <v>5950</v>
      </c>
      <c r="K58" s="18">
        <v>161.30000000000001</v>
      </c>
      <c r="L58" s="18">
        <v>0.01</v>
      </c>
      <c r="M58" s="18">
        <v>0.58488650373486117</v>
      </c>
      <c r="N58" s="18">
        <v>7.0256979821873081E-2</v>
      </c>
      <c r="O58" s="16"/>
    </row>
    <row r="59" spans="1:15" x14ac:dyDescent="0.2">
      <c r="A59" s="16"/>
      <c r="B59" s="16" t="s">
        <v>721</v>
      </c>
      <c r="C59" s="17" t="s">
        <v>722</v>
      </c>
      <c r="D59" s="17" t="s">
        <v>115</v>
      </c>
      <c r="E59" s="16"/>
      <c r="F59" s="17" t="s">
        <v>264</v>
      </c>
      <c r="G59" s="16" t="s">
        <v>169</v>
      </c>
      <c r="H59" s="16" t="s">
        <v>79</v>
      </c>
      <c r="I59" s="18">
        <v>1019</v>
      </c>
      <c r="J59" s="18">
        <v>22480</v>
      </c>
      <c r="K59" s="18">
        <v>229.07</v>
      </c>
      <c r="L59" s="18">
        <v>0.01</v>
      </c>
      <c r="M59" s="18">
        <v>0.83062586119370518</v>
      </c>
      <c r="N59" s="18">
        <v>9.9775364958440568E-2</v>
      </c>
      <c r="O59" s="16"/>
    </row>
    <row r="60" spans="1:15" x14ac:dyDescent="0.2">
      <c r="A60" s="16"/>
      <c r="B60" s="16" t="s">
        <v>723</v>
      </c>
      <c r="C60" s="17" t="s">
        <v>724</v>
      </c>
      <c r="D60" s="17" t="s">
        <v>115</v>
      </c>
      <c r="E60" s="16"/>
      <c r="F60" s="17" t="s">
        <v>725</v>
      </c>
      <c r="G60" s="16" t="s">
        <v>169</v>
      </c>
      <c r="H60" s="16" t="s">
        <v>79</v>
      </c>
      <c r="I60" s="18">
        <v>370</v>
      </c>
      <c r="J60" s="18">
        <v>30980</v>
      </c>
      <c r="K60" s="18">
        <v>114.63</v>
      </c>
      <c r="L60" s="18">
        <v>0.01</v>
      </c>
      <c r="M60" s="18">
        <v>0.4156574080789035</v>
      </c>
      <c r="N60" s="18">
        <v>4.9929061357602667E-2</v>
      </c>
      <c r="O60" s="16"/>
    </row>
    <row r="61" spans="1:15" x14ac:dyDescent="0.2">
      <c r="A61" s="16"/>
      <c r="B61" s="16" t="s">
        <v>726</v>
      </c>
      <c r="C61" s="17" t="s">
        <v>727</v>
      </c>
      <c r="D61" s="17" t="s">
        <v>115</v>
      </c>
      <c r="E61" s="16"/>
      <c r="F61" s="17" t="s">
        <v>728</v>
      </c>
      <c r="G61" s="16" t="s">
        <v>169</v>
      </c>
      <c r="H61" s="16" t="s">
        <v>79</v>
      </c>
      <c r="I61" s="18">
        <v>3968</v>
      </c>
      <c r="J61" s="18">
        <v>7191</v>
      </c>
      <c r="K61" s="18">
        <v>285.33999999999997</v>
      </c>
      <c r="L61" s="18">
        <v>0.02</v>
      </c>
      <c r="M61" s="18">
        <v>1.0346653129305969</v>
      </c>
      <c r="N61" s="18">
        <v>0.1242847279750357</v>
      </c>
      <c r="O61" s="16"/>
    </row>
    <row r="62" spans="1:15" x14ac:dyDescent="0.2">
      <c r="A62" s="16"/>
      <c r="B62" s="16" t="s">
        <v>729</v>
      </c>
      <c r="C62" s="17" t="s">
        <v>730</v>
      </c>
      <c r="D62" s="17" t="s">
        <v>115</v>
      </c>
      <c r="E62" s="16"/>
      <c r="F62" s="17" t="s">
        <v>731</v>
      </c>
      <c r="G62" s="16" t="s">
        <v>169</v>
      </c>
      <c r="H62" s="16" t="s">
        <v>79</v>
      </c>
      <c r="I62" s="18">
        <v>12487</v>
      </c>
      <c r="J62" s="18">
        <v>692</v>
      </c>
      <c r="K62" s="18">
        <v>86.41</v>
      </c>
      <c r="L62" s="18">
        <v>0</v>
      </c>
      <c r="M62" s="18">
        <v>0.313329465515991</v>
      </c>
      <c r="N62" s="18">
        <v>3.7637356642331386E-2</v>
      </c>
      <c r="O62" s="16"/>
    </row>
    <row r="63" spans="1:15" x14ac:dyDescent="0.2">
      <c r="A63" s="16"/>
      <c r="B63" s="16" t="s">
        <v>732</v>
      </c>
      <c r="C63" s="17" t="s">
        <v>733</v>
      </c>
      <c r="D63" s="17" t="s">
        <v>115</v>
      </c>
      <c r="E63" s="16"/>
      <c r="F63" s="17" t="s">
        <v>283</v>
      </c>
      <c r="G63" s="16" t="s">
        <v>169</v>
      </c>
      <c r="H63" s="16" t="s">
        <v>79</v>
      </c>
      <c r="I63" s="18">
        <v>226</v>
      </c>
      <c r="J63" s="18">
        <v>27860</v>
      </c>
      <c r="K63" s="18">
        <v>62.96</v>
      </c>
      <c r="L63" s="18">
        <v>0</v>
      </c>
      <c r="M63" s="18">
        <v>0.22829791863079271</v>
      </c>
      <c r="N63" s="18">
        <v>2.7423307188996462E-2</v>
      </c>
      <c r="O63" s="16"/>
    </row>
    <row r="64" spans="1:15" x14ac:dyDescent="0.2">
      <c r="A64" s="16"/>
      <c r="B64" s="17" t="s">
        <v>734</v>
      </c>
      <c r="C64" s="17" t="s">
        <v>735</v>
      </c>
      <c r="D64" s="17" t="s">
        <v>115</v>
      </c>
      <c r="E64" s="16"/>
      <c r="F64" s="17" t="s">
        <v>736</v>
      </c>
      <c r="G64" s="16" t="s">
        <v>169</v>
      </c>
      <c r="H64" s="16" t="s">
        <v>79</v>
      </c>
      <c r="I64" s="18">
        <v>8818</v>
      </c>
      <c r="J64" s="18">
        <v>1946</v>
      </c>
      <c r="K64" s="18">
        <v>170.3</v>
      </c>
      <c r="L64" s="18">
        <v>0.01</v>
      </c>
      <c r="M64" s="18">
        <v>0.61752121256073689</v>
      </c>
      <c r="N64" s="18">
        <v>7.4177084089677534E-2</v>
      </c>
      <c r="O64" s="16"/>
    </row>
    <row r="65" spans="1:15" x14ac:dyDescent="0.2">
      <c r="A65" s="16"/>
      <c r="B65" s="16" t="s">
        <v>737</v>
      </c>
      <c r="C65" s="17" t="s">
        <v>738</v>
      </c>
      <c r="D65" s="17" t="s">
        <v>115</v>
      </c>
      <c r="E65" s="16"/>
      <c r="F65" s="17" t="s">
        <v>739</v>
      </c>
      <c r="G65" s="16" t="s">
        <v>169</v>
      </c>
      <c r="H65" s="16" t="s">
        <v>79</v>
      </c>
      <c r="I65" s="18">
        <v>1904.2</v>
      </c>
      <c r="J65" s="18">
        <v>12650</v>
      </c>
      <c r="K65" s="18">
        <v>240.88</v>
      </c>
      <c r="L65" s="18">
        <v>0.02</v>
      </c>
      <c r="M65" s="18">
        <v>0.87344985133077113</v>
      </c>
      <c r="N65" s="18">
        <v>0.10491941289208175</v>
      </c>
      <c r="O65" s="16"/>
    </row>
    <row r="66" spans="1:15" x14ac:dyDescent="0.2">
      <c r="A66" s="16"/>
      <c r="B66" s="17" t="s">
        <v>740</v>
      </c>
      <c r="C66" s="17" t="s">
        <v>741</v>
      </c>
      <c r="D66" s="17" t="s">
        <v>115</v>
      </c>
      <c r="E66" s="16"/>
      <c r="F66" s="17" t="s">
        <v>294</v>
      </c>
      <c r="G66" s="16" t="s">
        <v>169</v>
      </c>
      <c r="H66" s="16" t="s">
        <v>79</v>
      </c>
      <c r="I66" s="18">
        <v>23070</v>
      </c>
      <c r="J66" s="18">
        <v>655.5</v>
      </c>
      <c r="K66" s="18">
        <v>151.22</v>
      </c>
      <c r="L66" s="18">
        <v>0.01</v>
      </c>
      <c r="M66" s="18">
        <v>0.54833562984988038</v>
      </c>
      <c r="N66" s="18">
        <v>6.5866463041932097E-2</v>
      </c>
      <c r="O66" s="16"/>
    </row>
    <row r="67" spans="1:15" x14ac:dyDescent="0.2">
      <c r="A67" s="16"/>
      <c r="B67" s="16" t="s">
        <v>742</v>
      </c>
      <c r="C67" s="17" t="s">
        <v>743</v>
      </c>
      <c r="D67" s="17" t="s">
        <v>115</v>
      </c>
      <c r="E67" s="16"/>
      <c r="F67" s="17" t="s">
        <v>528</v>
      </c>
      <c r="G67" s="16" t="s">
        <v>201</v>
      </c>
      <c r="H67" s="16" t="s">
        <v>79</v>
      </c>
      <c r="I67" s="18">
        <v>255191.59</v>
      </c>
      <c r="J67" s="18">
        <v>136</v>
      </c>
      <c r="K67" s="18">
        <v>347.06</v>
      </c>
      <c r="L67" s="18">
        <v>0.01</v>
      </c>
      <c r="M67" s="18">
        <v>1.2584668939009356</v>
      </c>
      <c r="N67" s="18">
        <v>0.1511679319093569</v>
      </c>
      <c r="O67" s="16"/>
    </row>
    <row r="68" spans="1:15" x14ac:dyDescent="0.2">
      <c r="A68" s="16"/>
      <c r="B68" s="16" t="s">
        <v>744</v>
      </c>
      <c r="C68" s="17" t="s">
        <v>745</v>
      </c>
      <c r="D68" s="17" t="s">
        <v>115</v>
      </c>
      <c r="E68" s="16"/>
      <c r="F68" s="17" t="s">
        <v>746</v>
      </c>
      <c r="G68" s="16" t="s">
        <v>201</v>
      </c>
      <c r="H68" s="16" t="s">
        <v>79</v>
      </c>
      <c r="I68" s="18">
        <v>1250</v>
      </c>
      <c r="J68" s="18">
        <v>28370</v>
      </c>
      <c r="K68" s="18">
        <v>354.62</v>
      </c>
      <c r="L68" s="18">
        <v>0.03</v>
      </c>
      <c r="M68" s="18">
        <v>1.2858800493146714</v>
      </c>
      <c r="N68" s="18">
        <v>0.15446081949431265</v>
      </c>
      <c r="O68" s="16"/>
    </row>
    <row r="69" spans="1:15" x14ac:dyDescent="0.2">
      <c r="A69" s="16"/>
      <c r="B69" s="16" t="s">
        <v>747</v>
      </c>
      <c r="C69" s="17" t="s">
        <v>748</v>
      </c>
      <c r="D69" s="17" t="s">
        <v>115</v>
      </c>
      <c r="E69" s="16"/>
      <c r="F69" s="17" t="s">
        <v>749</v>
      </c>
      <c r="G69" s="16" t="s">
        <v>201</v>
      </c>
      <c r="H69" s="16" t="s">
        <v>79</v>
      </c>
      <c r="I69" s="18">
        <v>2200</v>
      </c>
      <c r="J69" s="18">
        <v>7981</v>
      </c>
      <c r="K69" s="18">
        <v>175.58</v>
      </c>
      <c r="L69" s="18">
        <v>0.01</v>
      </c>
      <c r="M69" s="18">
        <v>0.63666690840525075</v>
      </c>
      <c r="N69" s="18">
        <v>7.647687859345613E-2</v>
      </c>
      <c r="O69" s="16"/>
    </row>
    <row r="70" spans="1:15" x14ac:dyDescent="0.2">
      <c r="A70" s="16"/>
      <c r="B70" s="16" t="s">
        <v>750</v>
      </c>
      <c r="C70" s="17" t="s">
        <v>751</v>
      </c>
      <c r="D70" s="17" t="s">
        <v>115</v>
      </c>
      <c r="E70" s="16"/>
      <c r="F70" s="17" t="s">
        <v>260</v>
      </c>
      <c r="G70" s="16" t="s">
        <v>261</v>
      </c>
      <c r="H70" s="16" t="s">
        <v>79</v>
      </c>
      <c r="I70" s="18">
        <v>410</v>
      </c>
      <c r="J70" s="18">
        <v>47480</v>
      </c>
      <c r="K70" s="18">
        <v>194.67</v>
      </c>
      <c r="L70" s="18">
        <v>0.01</v>
      </c>
      <c r="M70" s="18">
        <v>0.70588875190369138</v>
      </c>
      <c r="N70" s="18">
        <v>8.4791855312610229E-2</v>
      </c>
      <c r="O70" s="16"/>
    </row>
    <row r="71" spans="1:15" x14ac:dyDescent="0.2">
      <c r="A71" s="16"/>
      <c r="B71" s="16" t="s">
        <v>752</v>
      </c>
      <c r="C71" s="17" t="s">
        <v>753</v>
      </c>
      <c r="D71" s="17" t="s">
        <v>115</v>
      </c>
      <c r="E71" s="16"/>
      <c r="F71" s="17" t="s">
        <v>754</v>
      </c>
      <c r="G71" s="16" t="s">
        <v>261</v>
      </c>
      <c r="H71" s="16" t="s">
        <v>79</v>
      </c>
      <c r="I71" s="18">
        <v>1790</v>
      </c>
      <c r="J71" s="18">
        <v>6426</v>
      </c>
      <c r="K71" s="18">
        <v>115.02</v>
      </c>
      <c r="L71" s="18">
        <v>0.01</v>
      </c>
      <c r="M71" s="18">
        <v>0.41707157879469148</v>
      </c>
      <c r="N71" s="18">
        <v>5.0098932542540858E-2</v>
      </c>
      <c r="O71" s="16"/>
    </row>
    <row r="72" spans="1:15" x14ac:dyDescent="0.2">
      <c r="A72" s="16"/>
      <c r="B72" s="16" t="s">
        <v>755</v>
      </c>
      <c r="C72" s="17" t="s">
        <v>756</v>
      </c>
      <c r="D72" s="17" t="s">
        <v>115</v>
      </c>
      <c r="E72" s="16"/>
      <c r="F72" s="17" t="s">
        <v>757</v>
      </c>
      <c r="G72" s="16" t="s">
        <v>261</v>
      </c>
      <c r="H72" s="16" t="s">
        <v>79</v>
      </c>
      <c r="I72" s="18">
        <v>3155</v>
      </c>
      <c r="J72" s="18">
        <v>7662</v>
      </c>
      <c r="K72" s="18">
        <v>241.74</v>
      </c>
      <c r="L72" s="18">
        <v>0.03</v>
      </c>
      <c r="M72" s="18">
        <v>0.87656827906302148</v>
      </c>
      <c r="N72" s="18">
        <v>0.1052940006332275</v>
      </c>
      <c r="O72" s="16"/>
    </row>
    <row r="73" spans="1:15" x14ac:dyDescent="0.2">
      <c r="A73" s="16"/>
      <c r="B73" s="16" t="s">
        <v>758</v>
      </c>
      <c r="C73" s="17" t="s">
        <v>759</v>
      </c>
      <c r="D73" s="17" t="s">
        <v>115</v>
      </c>
      <c r="E73" s="16"/>
      <c r="F73" s="17" t="s">
        <v>760</v>
      </c>
      <c r="G73" s="16" t="s">
        <v>396</v>
      </c>
      <c r="H73" s="16" t="s">
        <v>79</v>
      </c>
      <c r="I73" s="18">
        <v>562234</v>
      </c>
      <c r="J73" s="18">
        <v>30</v>
      </c>
      <c r="K73" s="18">
        <v>168.67</v>
      </c>
      <c r="L73" s="18">
        <v>0.01</v>
      </c>
      <c r="M73" s="18">
        <v>0.61161070418449492</v>
      </c>
      <c r="N73" s="18">
        <v>7.3467109650064047E-2</v>
      </c>
      <c r="O73" s="16"/>
    </row>
    <row r="74" spans="1:15" x14ac:dyDescent="0.2">
      <c r="A74" s="7"/>
      <c r="B74" s="7" t="s">
        <v>761</v>
      </c>
      <c r="C74" s="7"/>
      <c r="D74" s="7"/>
      <c r="E74" s="7"/>
      <c r="F74" s="7"/>
      <c r="G74" s="7"/>
      <c r="H74" s="7"/>
      <c r="I74" s="15">
        <v>645764.84000000008</v>
      </c>
      <c r="J74" s="7"/>
      <c r="K74" s="15">
        <v>7156.39</v>
      </c>
      <c r="L74" s="7"/>
      <c r="M74" s="15">
        <v>25.949633766045405</v>
      </c>
      <c r="N74" s="15">
        <v>3.1170883312303426</v>
      </c>
      <c r="O74" s="7"/>
    </row>
    <row r="75" spans="1:15" x14ac:dyDescent="0.2">
      <c r="A75" s="16"/>
      <c r="B75" s="17" t="s">
        <v>762</v>
      </c>
      <c r="C75" s="17" t="s">
        <v>763</v>
      </c>
      <c r="D75" s="17" t="s">
        <v>115</v>
      </c>
      <c r="E75" s="16"/>
      <c r="F75" s="17" t="s">
        <v>764</v>
      </c>
      <c r="G75" s="16" t="s">
        <v>679</v>
      </c>
      <c r="H75" s="16" t="s">
        <v>79</v>
      </c>
      <c r="I75" s="18">
        <v>11032.61</v>
      </c>
      <c r="J75" s="18">
        <v>3556</v>
      </c>
      <c r="K75" s="18">
        <v>392.32</v>
      </c>
      <c r="L75" s="18">
        <v>0</v>
      </c>
      <c r="M75" s="18">
        <v>1.4225832185075062</v>
      </c>
      <c r="N75" s="18">
        <v>0.17088170070500461</v>
      </c>
      <c r="O75" s="16"/>
    </row>
    <row r="76" spans="1:15" x14ac:dyDescent="0.2">
      <c r="A76" s="16"/>
      <c r="B76" s="16" t="s">
        <v>765</v>
      </c>
      <c r="C76" s="17" t="s">
        <v>766</v>
      </c>
      <c r="D76" s="17" t="s">
        <v>115</v>
      </c>
      <c r="E76" s="16"/>
      <c r="F76" s="17" t="s">
        <v>767</v>
      </c>
      <c r="G76" s="16" t="s">
        <v>679</v>
      </c>
      <c r="H76" s="16" t="s">
        <v>79</v>
      </c>
      <c r="I76" s="18">
        <v>5513</v>
      </c>
      <c r="J76" s="18">
        <v>279.8</v>
      </c>
      <c r="K76" s="18">
        <v>15.42</v>
      </c>
      <c r="L76" s="18">
        <v>0</v>
      </c>
      <c r="M76" s="18">
        <v>5.5914134455000375E-2</v>
      </c>
      <c r="N76" s="18">
        <v>6.7164453121716225E-3</v>
      </c>
      <c r="O76" s="16"/>
    </row>
    <row r="77" spans="1:15" x14ac:dyDescent="0.2">
      <c r="A77" s="16"/>
      <c r="B77" s="16" t="s">
        <v>768</v>
      </c>
      <c r="C77" s="17" t="s">
        <v>769</v>
      </c>
      <c r="D77" s="17" t="s">
        <v>115</v>
      </c>
      <c r="E77" s="16"/>
      <c r="F77" s="17" t="s">
        <v>770</v>
      </c>
      <c r="G77" s="16" t="s">
        <v>334</v>
      </c>
      <c r="H77" s="16" t="s">
        <v>79</v>
      </c>
      <c r="I77" s="18">
        <v>3700</v>
      </c>
      <c r="J77" s="18">
        <v>4429</v>
      </c>
      <c r="K77" s="18">
        <v>163.87</v>
      </c>
      <c r="L77" s="18">
        <v>0.06</v>
      </c>
      <c r="M77" s="18">
        <v>0.59420552614402788</v>
      </c>
      <c r="N77" s="18">
        <v>7.1376387373901673E-2</v>
      </c>
      <c r="O77" s="16"/>
    </row>
    <row r="78" spans="1:15" x14ac:dyDescent="0.2">
      <c r="A78" s="16"/>
      <c r="B78" s="16" t="s">
        <v>771</v>
      </c>
      <c r="C78" s="17" t="s">
        <v>772</v>
      </c>
      <c r="D78" s="17" t="s">
        <v>115</v>
      </c>
      <c r="E78" s="16"/>
      <c r="F78" s="17" t="s">
        <v>773</v>
      </c>
      <c r="G78" s="16" t="s">
        <v>334</v>
      </c>
      <c r="H78" s="16" t="s">
        <v>79</v>
      </c>
      <c r="I78" s="18">
        <v>776</v>
      </c>
      <c r="J78" s="18">
        <v>1861</v>
      </c>
      <c r="K78" s="18">
        <v>14.44</v>
      </c>
      <c r="L78" s="18">
        <v>0</v>
      </c>
      <c r="M78" s="18">
        <v>5.2360577271738346E-2</v>
      </c>
      <c r="N78" s="18">
        <v>6.289589514121805E-3</v>
      </c>
      <c r="O78" s="16"/>
    </row>
    <row r="79" spans="1:15" x14ac:dyDescent="0.2">
      <c r="A79" s="16"/>
      <c r="B79" s="16" t="s">
        <v>774</v>
      </c>
      <c r="C79" s="17" t="s">
        <v>775</v>
      </c>
      <c r="D79" s="17" t="s">
        <v>115</v>
      </c>
      <c r="E79" s="16"/>
      <c r="F79" s="17" t="s">
        <v>776</v>
      </c>
      <c r="G79" s="16" t="s">
        <v>334</v>
      </c>
      <c r="H79" s="16" t="s">
        <v>79</v>
      </c>
      <c r="I79" s="18">
        <v>2553</v>
      </c>
      <c r="J79" s="18">
        <v>4442</v>
      </c>
      <c r="K79" s="18">
        <v>113.4</v>
      </c>
      <c r="L79" s="18">
        <v>0</v>
      </c>
      <c r="M79" s="18">
        <v>0.41119733120603391</v>
      </c>
      <c r="N79" s="18">
        <v>4.9393313774336069E-2</v>
      </c>
      <c r="O79" s="16"/>
    </row>
    <row r="80" spans="1:15" x14ac:dyDescent="0.2">
      <c r="A80" s="16"/>
      <c r="B80" s="16" t="s">
        <v>777</v>
      </c>
      <c r="C80" s="17" t="s">
        <v>778</v>
      </c>
      <c r="D80" s="17" t="s">
        <v>115</v>
      </c>
      <c r="E80" s="16"/>
      <c r="F80" s="17" t="s">
        <v>779</v>
      </c>
      <c r="G80" s="16" t="s">
        <v>334</v>
      </c>
      <c r="H80" s="16" t="s">
        <v>79</v>
      </c>
      <c r="I80" s="18">
        <v>146092.95000000001</v>
      </c>
      <c r="J80" s="18">
        <v>102.8</v>
      </c>
      <c r="K80" s="18">
        <v>150.18</v>
      </c>
      <c r="L80" s="18">
        <v>0.41</v>
      </c>
      <c r="M80" s="18">
        <v>0.54456450794111255</v>
      </c>
      <c r="N80" s="18">
        <v>6.5413473215430243E-2</v>
      </c>
      <c r="O80" s="16"/>
    </row>
    <row r="81" spans="1:15" x14ac:dyDescent="0.2">
      <c r="A81" s="16"/>
      <c r="B81" s="17" t="s">
        <v>780</v>
      </c>
      <c r="C81" s="17" t="s">
        <v>781</v>
      </c>
      <c r="D81" s="17" t="s">
        <v>115</v>
      </c>
      <c r="E81" s="16"/>
      <c r="F81" s="17" t="s">
        <v>782</v>
      </c>
      <c r="G81" s="16" t="s">
        <v>334</v>
      </c>
      <c r="H81" s="16" t="s">
        <v>79</v>
      </c>
      <c r="I81" s="18">
        <v>67200</v>
      </c>
      <c r="J81" s="18">
        <v>11.9</v>
      </c>
      <c r="K81" s="18">
        <v>8</v>
      </c>
      <c r="L81" s="18">
        <v>0.13</v>
      </c>
      <c r="M81" s="18">
        <v>2.9008630067445067E-2</v>
      </c>
      <c r="N81" s="18">
        <v>3.4845371269372882E-3</v>
      </c>
      <c r="O81" s="16"/>
    </row>
    <row r="82" spans="1:15" x14ac:dyDescent="0.2">
      <c r="A82" s="16"/>
      <c r="B82" s="16" t="s">
        <v>783</v>
      </c>
      <c r="C82" s="17" t="s">
        <v>784</v>
      </c>
      <c r="D82" s="17" t="s">
        <v>115</v>
      </c>
      <c r="E82" s="16"/>
      <c r="F82" s="17" t="s">
        <v>785</v>
      </c>
      <c r="G82" s="16" t="s">
        <v>175</v>
      </c>
      <c r="H82" s="16" t="s">
        <v>79</v>
      </c>
      <c r="I82" s="18">
        <v>14389</v>
      </c>
      <c r="J82" s="18">
        <v>2579</v>
      </c>
      <c r="K82" s="18">
        <v>371.09</v>
      </c>
      <c r="L82" s="18">
        <v>0.11</v>
      </c>
      <c r="M82" s="18">
        <v>1.3456015664660237</v>
      </c>
      <c r="N82" s="18">
        <v>0.16163461030439477</v>
      </c>
      <c r="O82" s="16"/>
    </row>
    <row r="83" spans="1:15" x14ac:dyDescent="0.2">
      <c r="A83" s="16"/>
      <c r="B83" s="16" t="s">
        <v>786</v>
      </c>
      <c r="C83" s="17" t="s">
        <v>787</v>
      </c>
      <c r="D83" s="17" t="s">
        <v>115</v>
      </c>
      <c r="E83" s="16"/>
      <c r="F83" s="17" t="s">
        <v>788</v>
      </c>
      <c r="G83" s="16" t="s">
        <v>175</v>
      </c>
      <c r="H83" s="16" t="s">
        <v>79</v>
      </c>
      <c r="I83" s="18">
        <v>1738</v>
      </c>
      <c r="J83" s="18">
        <v>6496</v>
      </c>
      <c r="K83" s="18">
        <v>112.9</v>
      </c>
      <c r="L83" s="18">
        <v>0.02</v>
      </c>
      <c r="M83" s="18">
        <v>0.40938429182681857</v>
      </c>
      <c r="N83" s="18">
        <v>4.9175530203902487E-2</v>
      </c>
      <c r="O83" s="16"/>
    </row>
    <row r="84" spans="1:15" x14ac:dyDescent="0.2">
      <c r="A84" s="16"/>
      <c r="B84" s="16" t="s">
        <v>789</v>
      </c>
      <c r="C84" s="17" t="s">
        <v>790</v>
      </c>
      <c r="D84" s="17" t="s">
        <v>115</v>
      </c>
      <c r="E84" s="16"/>
      <c r="F84" s="17" t="s">
        <v>791</v>
      </c>
      <c r="G84" s="16" t="s">
        <v>175</v>
      </c>
      <c r="H84" s="16" t="s">
        <v>79</v>
      </c>
      <c r="I84" s="18">
        <v>7626</v>
      </c>
      <c r="J84" s="18">
        <v>3783</v>
      </c>
      <c r="K84" s="18">
        <v>288.49</v>
      </c>
      <c r="L84" s="18">
        <v>0.03</v>
      </c>
      <c r="M84" s="18">
        <v>1.0460874610196536</v>
      </c>
      <c r="N84" s="18">
        <v>0.12565676446876728</v>
      </c>
      <c r="O84" s="16"/>
    </row>
    <row r="85" spans="1:15" x14ac:dyDescent="0.2">
      <c r="A85" s="16"/>
      <c r="B85" s="16" t="s">
        <v>792</v>
      </c>
      <c r="C85" s="17" t="s">
        <v>793</v>
      </c>
      <c r="D85" s="17" t="s">
        <v>115</v>
      </c>
      <c r="E85" s="16"/>
      <c r="F85" s="17" t="s">
        <v>794</v>
      </c>
      <c r="G85" s="16" t="s">
        <v>175</v>
      </c>
      <c r="H85" s="16" t="s">
        <v>79</v>
      </c>
      <c r="I85" s="18">
        <v>22854.95</v>
      </c>
      <c r="J85" s="18">
        <v>697.8</v>
      </c>
      <c r="K85" s="18">
        <v>159.47999999999999</v>
      </c>
      <c r="L85" s="18">
        <v>0.23</v>
      </c>
      <c r="M85" s="18">
        <v>0.57828704039451739</v>
      </c>
      <c r="N85" s="18">
        <v>6.9464247625494829E-2</v>
      </c>
      <c r="O85" s="16"/>
    </row>
    <row r="86" spans="1:15" x14ac:dyDescent="0.2">
      <c r="A86" s="16"/>
      <c r="B86" s="16" t="s">
        <v>795</v>
      </c>
      <c r="C86" s="17" t="s">
        <v>796</v>
      </c>
      <c r="D86" s="17" t="s">
        <v>115</v>
      </c>
      <c r="E86" s="16"/>
      <c r="F86" s="17" t="s">
        <v>797</v>
      </c>
      <c r="G86" s="16" t="s">
        <v>175</v>
      </c>
      <c r="H86" s="16" t="s">
        <v>79</v>
      </c>
      <c r="I86" s="18">
        <v>13426</v>
      </c>
      <c r="J86" s="18">
        <v>1117</v>
      </c>
      <c r="K86" s="18">
        <v>149.97</v>
      </c>
      <c r="L86" s="18">
        <v>0.1</v>
      </c>
      <c r="M86" s="18">
        <v>0.54380303140184216</v>
      </c>
      <c r="N86" s="18">
        <v>6.532200411584814E-2</v>
      </c>
      <c r="O86" s="16"/>
    </row>
    <row r="87" spans="1:15" x14ac:dyDescent="0.2">
      <c r="A87" s="16"/>
      <c r="B87" s="16" t="s">
        <v>798</v>
      </c>
      <c r="C87" s="17" t="s">
        <v>799</v>
      </c>
      <c r="D87" s="17" t="s">
        <v>115</v>
      </c>
      <c r="E87" s="16"/>
      <c r="F87" s="17" t="s">
        <v>800</v>
      </c>
      <c r="G87" s="16" t="s">
        <v>175</v>
      </c>
      <c r="H87" s="16" t="s">
        <v>79</v>
      </c>
      <c r="I87" s="18">
        <v>18750</v>
      </c>
      <c r="J87" s="18">
        <v>1025</v>
      </c>
      <c r="K87" s="18">
        <v>192.19</v>
      </c>
      <c r="L87" s="18">
        <v>0.22</v>
      </c>
      <c r="M87" s="18">
        <v>0.69689607658278352</v>
      </c>
      <c r="N87" s="18">
        <v>8.3711648803259667E-2</v>
      </c>
      <c r="O87" s="16"/>
    </row>
    <row r="88" spans="1:15" x14ac:dyDescent="0.2">
      <c r="A88" s="16"/>
      <c r="B88" s="17" t="s">
        <v>801</v>
      </c>
      <c r="C88" s="17" t="s">
        <v>802</v>
      </c>
      <c r="D88" s="17" t="s">
        <v>115</v>
      </c>
      <c r="E88" s="16"/>
      <c r="F88" s="17" t="s">
        <v>803</v>
      </c>
      <c r="G88" s="16" t="s">
        <v>175</v>
      </c>
      <c r="H88" s="16" t="s">
        <v>79</v>
      </c>
      <c r="I88" s="18">
        <v>16079</v>
      </c>
      <c r="J88" s="18">
        <v>2038</v>
      </c>
      <c r="K88" s="18">
        <v>327.69</v>
      </c>
      <c r="L88" s="18">
        <v>0.28000000000000003</v>
      </c>
      <c r="M88" s="18">
        <v>1.1882297483501343</v>
      </c>
      <c r="N88" s="18">
        <v>0.14273099639075998</v>
      </c>
      <c r="O88" s="16"/>
    </row>
    <row r="89" spans="1:15" x14ac:dyDescent="0.2">
      <c r="A89" s="16"/>
      <c r="B89" s="16" t="s">
        <v>804</v>
      </c>
      <c r="C89" s="17" t="s">
        <v>805</v>
      </c>
      <c r="D89" s="17" t="s">
        <v>115</v>
      </c>
      <c r="E89" s="16"/>
      <c r="F89" s="17" t="s">
        <v>806</v>
      </c>
      <c r="G89" s="16" t="s">
        <v>175</v>
      </c>
      <c r="H89" s="16" t="s">
        <v>79</v>
      </c>
      <c r="I89" s="18">
        <v>6200</v>
      </c>
      <c r="J89" s="18">
        <v>4699</v>
      </c>
      <c r="K89" s="18">
        <v>291.33999999999997</v>
      </c>
      <c r="L89" s="18">
        <v>0.06</v>
      </c>
      <c r="M89" s="18">
        <v>1.0564217854811808</v>
      </c>
      <c r="N89" s="18">
        <v>0.12689813082023868</v>
      </c>
      <c r="O89" s="16"/>
    </row>
    <row r="90" spans="1:15" x14ac:dyDescent="0.2">
      <c r="A90" s="16"/>
      <c r="B90" s="16" t="s">
        <v>807</v>
      </c>
      <c r="C90" s="17" t="s">
        <v>808</v>
      </c>
      <c r="D90" s="17" t="s">
        <v>115</v>
      </c>
      <c r="E90" s="16"/>
      <c r="F90" s="17" t="s">
        <v>809</v>
      </c>
      <c r="G90" s="16" t="s">
        <v>175</v>
      </c>
      <c r="H90" s="16" t="s">
        <v>79</v>
      </c>
      <c r="I90" s="18">
        <v>3710</v>
      </c>
      <c r="J90" s="18">
        <v>2983</v>
      </c>
      <c r="K90" s="18">
        <v>110.67</v>
      </c>
      <c r="L90" s="18">
        <v>0</v>
      </c>
      <c r="M90" s="18">
        <v>0.40129813619551824</v>
      </c>
      <c r="N90" s="18">
        <v>4.8204215479768713E-2</v>
      </c>
      <c r="O90" s="16"/>
    </row>
    <row r="91" spans="1:15" x14ac:dyDescent="0.2">
      <c r="A91" s="16"/>
      <c r="B91" s="16" t="s">
        <v>810</v>
      </c>
      <c r="C91" s="17" t="s">
        <v>811</v>
      </c>
      <c r="D91" s="17" t="s">
        <v>115</v>
      </c>
      <c r="E91" s="16"/>
      <c r="F91" s="17" t="s">
        <v>812</v>
      </c>
      <c r="G91" s="16" t="s">
        <v>175</v>
      </c>
      <c r="H91" s="16" t="s">
        <v>79</v>
      </c>
      <c r="I91" s="18">
        <v>5960</v>
      </c>
      <c r="J91" s="18">
        <v>627.79999999999995</v>
      </c>
      <c r="K91" s="18">
        <v>37.42</v>
      </c>
      <c r="L91" s="18">
        <v>7.0000000000000007E-2</v>
      </c>
      <c r="M91" s="18">
        <v>0.13568786714047432</v>
      </c>
      <c r="N91" s="18">
        <v>1.6298922411249167E-2</v>
      </c>
      <c r="O91" s="16"/>
    </row>
    <row r="92" spans="1:15" x14ac:dyDescent="0.2">
      <c r="A92" s="16"/>
      <c r="B92" s="16" t="s">
        <v>813</v>
      </c>
      <c r="C92" s="17" t="s">
        <v>814</v>
      </c>
      <c r="D92" s="17" t="s">
        <v>115</v>
      </c>
      <c r="E92" s="16"/>
      <c r="F92" s="17" t="s">
        <v>387</v>
      </c>
      <c r="G92" s="16" t="s">
        <v>169</v>
      </c>
      <c r="H92" s="16" t="s">
        <v>79</v>
      </c>
      <c r="I92" s="18">
        <v>1493.36</v>
      </c>
      <c r="J92" s="18">
        <v>774.9</v>
      </c>
      <c r="K92" s="18">
        <v>11.57</v>
      </c>
      <c r="L92" s="18">
        <v>0.03</v>
      </c>
      <c r="M92" s="18">
        <v>4.1953731235042431E-2</v>
      </c>
      <c r="N92" s="18">
        <v>5.039511819833053E-3</v>
      </c>
      <c r="O92" s="16"/>
    </row>
    <row r="93" spans="1:15" x14ac:dyDescent="0.2">
      <c r="A93" s="16"/>
      <c r="B93" s="16" t="s">
        <v>815</v>
      </c>
      <c r="C93" s="17" t="s">
        <v>816</v>
      </c>
      <c r="D93" s="17" t="s">
        <v>115</v>
      </c>
      <c r="E93" s="16"/>
      <c r="F93" s="17" t="s">
        <v>817</v>
      </c>
      <c r="G93" s="16" t="s">
        <v>169</v>
      </c>
      <c r="H93" s="16" t="s">
        <v>79</v>
      </c>
      <c r="I93" s="18">
        <v>15310</v>
      </c>
      <c r="J93" s="18">
        <v>572.6</v>
      </c>
      <c r="K93" s="18">
        <v>87.66</v>
      </c>
      <c r="L93" s="18">
        <v>0.03</v>
      </c>
      <c r="M93" s="18">
        <v>0.31786206396402933</v>
      </c>
      <c r="N93" s="18">
        <v>3.818181556841533E-2</v>
      </c>
      <c r="O93" s="16"/>
    </row>
    <row r="94" spans="1:15" x14ac:dyDescent="0.2">
      <c r="A94" s="16"/>
      <c r="B94" s="16" t="s">
        <v>818</v>
      </c>
      <c r="C94" s="17" t="s">
        <v>819</v>
      </c>
      <c r="D94" s="17" t="s">
        <v>115</v>
      </c>
      <c r="E94" s="16"/>
      <c r="F94" s="17" t="s">
        <v>820</v>
      </c>
      <c r="G94" s="16" t="s">
        <v>169</v>
      </c>
      <c r="H94" s="16" t="s">
        <v>79</v>
      </c>
      <c r="I94" s="18">
        <v>1800</v>
      </c>
      <c r="J94" s="18">
        <v>6501</v>
      </c>
      <c r="K94" s="18">
        <v>117.02</v>
      </c>
      <c r="L94" s="18">
        <v>0.01</v>
      </c>
      <c r="M94" s="18">
        <v>0.42432373631155273</v>
      </c>
      <c r="N94" s="18">
        <v>5.0970066824275177E-2</v>
      </c>
      <c r="O94" s="16"/>
    </row>
    <row r="95" spans="1:15" x14ac:dyDescent="0.2">
      <c r="A95" s="16"/>
      <c r="B95" s="16" t="s">
        <v>821</v>
      </c>
      <c r="C95" s="17" t="s">
        <v>822</v>
      </c>
      <c r="D95" s="17" t="s">
        <v>115</v>
      </c>
      <c r="E95" s="16"/>
      <c r="F95" s="17" t="s">
        <v>301</v>
      </c>
      <c r="G95" s="16" t="s">
        <v>169</v>
      </c>
      <c r="H95" s="16" t="s">
        <v>79</v>
      </c>
      <c r="I95" s="18">
        <v>7667</v>
      </c>
      <c r="J95" s="18">
        <v>895.7</v>
      </c>
      <c r="K95" s="18">
        <v>68.67</v>
      </c>
      <c r="L95" s="18">
        <v>0.01</v>
      </c>
      <c r="M95" s="18">
        <v>0.24900282834143164</v>
      </c>
      <c r="N95" s="18">
        <v>2.9910395563347947E-2</v>
      </c>
      <c r="O95" s="16"/>
    </row>
    <row r="96" spans="1:15" x14ac:dyDescent="0.2">
      <c r="A96" s="16"/>
      <c r="B96" s="16" t="s">
        <v>823</v>
      </c>
      <c r="C96" s="17" t="s">
        <v>824</v>
      </c>
      <c r="D96" s="17" t="s">
        <v>115</v>
      </c>
      <c r="E96" s="16"/>
      <c r="F96" s="17" t="s">
        <v>392</v>
      </c>
      <c r="G96" s="16" t="s">
        <v>169</v>
      </c>
      <c r="H96" s="16" t="s">
        <v>79</v>
      </c>
      <c r="I96" s="18">
        <v>8067.13</v>
      </c>
      <c r="J96" s="18">
        <v>54</v>
      </c>
      <c r="K96" s="18">
        <v>4.3600000000000003</v>
      </c>
      <c r="L96" s="18">
        <v>0.08</v>
      </c>
      <c r="M96" s="18">
        <v>1.5809703386757561E-2</v>
      </c>
      <c r="N96" s="18">
        <v>1.8990727341808222E-3</v>
      </c>
      <c r="O96" s="16"/>
    </row>
    <row r="97" spans="1:15" x14ac:dyDescent="0.2">
      <c r="A97" s="16"/>
      <c r="B97" s="16" t="s">
        <v>825</v>
      </c>
      <c r="C97" s="17" t="s">
        <v>826</v>
      </c>
      <c r="D97" s="17" t="s">
        <v>115</v>
      </c>
      <c r="E97" s="16"/>
      <c r="F97" s="17" t="s">
        <v>827</v>
      </c>
      <c r="G97" s="16" t="s">
        <v>169</v>
      </c>
      <c r="H97" s="16" t="s">
        <v>79</v>
      </c>
      <c r="I97" s="18">
        <v>13641.4</v>
      </c>
      <c r="J97" s="18">
        <v>136.80000000000001</v>
      </c>
      <c r="K97" s="18">
        <v>18.66</v>
      </c>
      <c r="L97" s="18">
        <v>0.02</v>
      </c>
      <c r="M97" s="18">
        <v>6.7662629632315632E-2</v>
      </c>
      <c r="N97" s="18">
        <v>8.127682848581225E-3</v>
      </c>
      <c r="O97" s="16"/>
    </row>
    <row r="98" spans="1:15" x14ac:dyDescent="0.2">
      <c r="A98" s="16"/>
      <c r="B98" s="16" t="s">
        <v>828</v>
      </c>
      <c r="C98" s="17" t="s">
        <v>829</v>
      </c>
      <c r="D98" s="17" t="s">
        <v>115</v>
      </c>
      <c r="E98" s="16"/>
      <c r="F98" s="17" t="s">
        <v>402</v>
      </c>
      <c r="G98" s="16" t="s">
        <v>169</v>
      </c>
      <c r="H98" s="16" t="s">
        <v>79</v>
      </c>
      <c r="I98" s="18">
        <v>20015.8</v>
      </c>
      <c r="J98" s="18">
        <v>50.2</v>
      </c>
      <c r="K98" s="18">
        <v>10.050000000000001</v>
      </c>
      <c r="L98" s="18">
        <v>0.13</v>
      </c>
      <c r="M98" s="18">
        <v>3.6442091522227875E-2</v>
      </c>
      <c r="N98" s="18">
        <v>4.3774497657149683E-3</v>
      </c>
      <c r="O98" s="16"/>
    </row>
    <row r="99" spans="1:15" x14ac:dyDescent="0.2">
      <c r="A99" s="16"/>
      <c r="B99" s="16" t="s">
        <v>830</v>
      </c>
      <c r="C99" s="17" t="s">
        <v>831</v>
      </c>
      <c r="D99" s="17" t="s">
        <v>115</v>
      </c>
      <c r="E99" s="16"/>
      <c r="F99" s="17" t="s">
        <v>500</v>
      </c>
      <c r="G99" s="16" t="s">
        <v>169</v>
      </c>
      <c r="H99" s="16" t="s">
        <v>79</v>
      </c>
      <c r="I99" s="18">
        <v>1800</v>
      </c>
      <c r="J99" s="18">
        <v>3651</v>
      </c>
      <c r="K99" s="18">
        <v>65.72</v>
      </c>
      <c r="L99" s="18">
        <v>0.01</v>
      </c>
      <c r="M99" s="18">
        <v>0.23830589600406124</v>
      </c>
      <c r="N99" s="18">
        <v>2.8625472497789819E-2</v>
      </c>
      <c r="O99" s="16"/>
    </row>
    <row r="100" spans="1:15" x14ac:dyDescent="0.2">
      <c r="A100" s="16"/>
      <c r="B100" s="16" t="s">
        <v>832</v>
      </c>
      <c r="C100" s="17" t="s">
        <v>833</v>
      </c>
      <c r="D100" s="17" t="s">
        <v>115</v>
      </c>
      <c r="E100" s="16"/>
      <c r="F100" s="17" t="s">
        <v>503</v>
      </c>
      <c r="G100" s="16" t="s">
        <v>169</v>
      </c>
      <c r="H100" s="16" t="s">
        <v>79</v>
      </c>
      <c r="I100" s="18">
        <v>760</v>
      </c>
      <c r="J100" s="18">
        <v>38470</v>
      </c>
      <c r="K100" s="18">
        <v>292.37</v>
      </c>
      <c r="L100" s="18">
        <v>0.08</v>
      </c>
      <c r="M100" s="18">
        <v>1.0601566466023642</v>
      </c>
      <c r="N100" s="18">
        <v>0.12734676497533187</v>
      </c>
      <c r="O100" s="16"/>
    </row>
    <row r="101" spans="1:15" x14ac:dyDescent="0.2">
      <c r="A101" s="16"/>
      <c r="B101" s="16" t="s">
        <v>834</v>
      </c>
      <c r="C101" s="17" t="s">
        <v>835</v>
      </c>
      <c r="D101" s="17" t="s">
        <v>115</v>
      </c>
      <c r="E101" s="16"/>
      <c r="F101" s="17" t="s">
        <v>836</v>
      </c>
      <c r="G101" s="16" t="s">
        <v>169</v>
      </c>
      <c r="H101" s="16" t="s">
        <v>79</v>
      </c>
      <c r="I101" s="18">
        <v>62500</v>
      </c>
      <c r="J101" s="18">
        <v>603</v>
      </c>
      <c r="K101" s="18">
        <v>376.87</v>
      </c>
      <c r="L101" s="18">
        <v>0.04</v>
      </c>
      <c r="M101" s="18">
        <v>1.366560301689753</v>
      </c>
      <c r="N101" s="18">
        <v>0.16415218837860696</v>
      </c>
      <c r="O101" s="16"/>
    </row>
    <row r="102" spans="1:15" x14ac:dyDescent="0.2">
      <c r="A102" s="16"/>
      <c r="B102" s="16" t="s">
        <v>837</v>
      </c>
      <c r="C102" s="17" t="s">
        <v>838</v>
      </c>
      <c r="D102" s="17" t="s">
        <v>115</v>
      </c>
      <c r="E102" s="16"/>
      <c r="F102" s="17" t="s">
        <v>356</v>
      </c>
      <c r="G102" s="16" t="s">
        <v>169</v>
      </c>
      <c r="H102" s="16" t="s">
        <v>79</v>
      </c>
      <c r="I102" s="18">
        <v>20233.259999999998</v>
      </c>
      <c r="J102" s="18">
        <v>12</v>
      </c>
      <c r="K102" s="18">
        <v>2.4300000000000002</v>
      </c>
      <c r="L102" s="18">
        <v>0.28999999999999998</v>
      </c>
      <c r="M102" s="18">
        <v>8.8113713829864396E-3</v>
      </c>
      <c r="N102" s="18">
        <v>1.0584281523072013E-3</v>
      </c>
      <c r="O102" s="16"/>
    </row>
    <row r="103" spans="1:15" x14ac:dyDescent="0.2">
      <c r="A103" s="16"/>
      <c r="B103" s="16" t="s">
        <v>839</v>
      </c>
      <c r="C103" s="17" t="s">
        <v>840</v>
      </c>
      <c r="D103" s="17" t="s">
        <v>115</v>
      </c>
      <c r="E103" s="16"/>
      <c r="F103" s="17" t="s">
        <v>841</v>
      </c>
      <c r="G103" s="16" t="s">
        <v>201</v>
      </c>
      <c r="H103" s="16" t="s">
        <v>79</v>
      </c>
      <c r="I103" s="18">
        <v>2420</v>
      </c>
      <c r="J103" s="18">
        <v>13890</v>
      </c>
      <c r="K103" s="18">
        <v>336.14</v>
      </c>
      <c r="L103" s="18">
        <v>0.15</v>
      </c>
      <c r="M103" s="18">
        <v>1.2188701138588731</v>
      </c>
      <c r="N103" s="18">
        <v>0.1464115387310875</v>
      </c>
      <c r="O103" s="16"/>
    </row>
    <row r="104" spans="1:15" x14ac:dyDescent="0.2">
      <c r="A104" s="16"/>
      <c r="B104" s="16" t="s">
        <v>842</v>
      </c>
      <c r="C104" s="17" t="s">
        <v>843</v>
      </c>
      <c r="D104" s="17" t="s">
        <v>115</v>
      </c>
      <c r="E104" s="16"/>
      <c r="F104" s="17" t="s">
        <v>844</v>
      </c>
      <c r="G104" s="16" t="s">
        <v>201</v>
      </c>
      <c r="H104" s="16" t="s">
        <v>79</v>
      </c>
      <c r="I104" s="18">
        <v>6917</v>
      </c>
      <c r="J104" s="18">
        <v>16420</v>
      </c>
      <c r="K104" s="18">
        <v>1135.77</v>
      </c>
      <c r="L104" s="18">
        <v>0</v>
      </c>
      <c r="M104" s="18">
        <v>4.1183914714627612</v>
      </c>
      <c r="N104" s="18">
        <v>0.49470409158269546</v>
      </c>
      <c r="O104" s="16"/>
    </row>
    <row r="105" spans="1:15" x14ac:dyDescent="0.2">
      <c r="A105" s="16"/>
      <c r="B105" s="16" t="s">
        <v>845</v>
      </c>
      <c r="C105" s="17" t="s">
        <v>846</v>
      </c>
      <c r="D105" s="17" t="s">
        <v>115</v>
      </c>
      <c r="E105" s="16"/>
      <c r="F105" s="17" t="s">
        <v>506</v>
      </c>
      <c r="G105" s="16" t="s">
        <v>201</v>
      </c>
      <c r="H105" s="16" t="s">
        <v>79</v>
      </c>
      <c r="I105" s="18">
        <v>553</v>
      </c>
      <c r="J105" s="18">
        <v>11300</v>
      </c>
      <c r="K105" s="18">
        <v>62.49</v>
      </c>
      <c r="L105" s="18">
        <v>0.01</v>
      </c>
      <c r="M105" s="18">
        <v>0.22659366161433031</v>
      </c>
      <c r="N105" s="18">
        <v>2.7218590632788892E-2</v>
      </c>
      <c r="O105" s="16"/>
    </row>
    <row r="106" spans="1:15" x14ac:dyDescent="0.2">
      <c r="A106" s="16"/>
      <c r="B106" s="16" t="s">
        <v>847</v>
      </c>
      <c r="C106" s="17" t="s">
        <v>848</v>
      </c>
      <c r="D106" s="17" t="s">
        <v>115</v>
      </c>
      <c r="E106" s="16"/>
      <c r="F106" s="17" t="s">
        <v>540</v>
      </c>
      <c r="G106" s="16" t="s">
        <v>201</v>
      </c>
      <c r="H106" s="16" t="s">
        <v>79</v>
      </c>
      <c r="I106" s="18">
        <v>254.46</v>
      </c>
      <c r="J106" s="18">
        <v>478.3</v>
      </c>
      <c r="K106" s="18">
        <v>1.22</v>
      </c>
      <c r="L106" s="18">
        <v>0</v>
      </c>
      <c r="M106" s="18">
        <v>4.4238160852853731E-3</v>
      </c>
      <c r="N106" s="18">
        <v>5.3139191185793636E-4</v>
      </c>
      <c r="O106" s="16"/>
    </row>
    <row r="107" spans="1:15" x14ac:dyDescent="0.2">
      <c r="A107" s="16"/>
      <c r="B107" s="16" t="s">
        <v>849</v>
      </c>
      <c r="C107" s="17" t="s">
        <v>850</v>
      </c>
      <c r="D107" s="17" t="s">
        <v>115</v>
      </c>
      <c r="E107" s="16"/>
      <c r="F107" s="17" t="s">
        <v>851</v>
      </c>
      <c r="G107" s="16" t="s">
        <v>201</v>
      </c>
      <c r="H107" s="16" t="s">
        <v>79</v>
      </c>
      <c r="I107" s="18">
        <v>3868</v>
      </c>
      <c r="J107" s="18">
        <v>34550</v>
      </c>
      <c r="K107" s="18">
        <v>1336.39</v>
      </c>
      <c r="L107" s="18">
        <v>0</v>
      </c>
      <c r="M107" s="18">
        <v>4.8458553919791143</v>
      </c>
      <c r="N107" s="18">
        <v>0.58208757138346534</v>
      </c>
      <c r="O107" s="16"/>
    </row>
    <row r="108" spans="1:15" x14ac:dyDescent="0.2">
      <c r="A108" s="16"/>
      <c r="B108" s="17" t="s">
        <v>852</v>
      </c>
      <c r="C108" s="17" t="s">
        <v>853</v>
      </c>
      <c r="D108" s="17" t="s">
        <v>115</v>
      </c>
      <c r="E108" s="16"/>
      <c r="F108" s="17" t="s">
        <v>854</v>
      </c>
      <c r="G108" s="16" t="s">
        <v>201</v>
      </c>
      <c r="H108" s="16" t="s">
        <v>79</v>
      </c>
      <c r="I108" s="18">
        <v>5877</v>
      </c>
      <c r="J108" s="18">
        <v>2220</v>
      </c>
      <c r="K108" s="18">
        <v>130.47</v>
      </c>
      <c r="L108" s="18">
        <v>0.05</v>
      </c>
      <c r="M108" s="18">
        <v>0.47309449561244477</v>
      </c>
      <c r="N108" s="18">
        <v>5.6828444868938496E-2</v>
      </c>
      <c r="O108" s="16"/>
    </row>
    <row r="109" spans="1:15" x14ac:dyDescent="0.2">
      <c r="A109" s="16"/>
      <c r="B109" s="16" t="s">
        <v>855</v>
      </c>
      <c r="C109" s="17" t="s">
        <v>856</v>
      </c>
      <c r="D109" s="17" t="s">
        <v>115</v>
      </c>
      <c r="E109" s="16"/>
      <c r="F109" s="17" t="s">
        <v>379</v>
      </c>
      <c r="G109" s="16" t="s">
        <v>261</v>
      </c>
      <c r="H109" s="16" t="s">
        <v>79</v>
      </c>
      <c r="I109" s="18">
        <v>0.14000000000000001</v>
      </c>
      <c r="J109" s="18">
        <v>916.1</v>
      </c>
      <c r="K109" s="18">
        <v>0</v>
      </c>
      <c r="L109" s="18">
        <v>0</v>
      </c>
      <c r="M109" s="18">
        <v>0</v>
      </c>
      <c r="N109" s="18">
        <v>0</v>
      </c>
      <c r="O109" s="16"/>
    </row>
    <row r="110" spans="1:15" x14ac:dyDescent="0.2">
      <c r="A110" s="16"/>
      <c r="B110" s="16" t="s">
        <v>857</v>
      </c>
      <c r="C110" s="17" t="s">
        <v>858</v>
      </c>
      <c r="D110" s="17" t="s">
        <v>115</v>
      </c>
      <c r="E110" s="16"/>
      <c r="F110" s="17" t="s">
        <v>338</v>
      </c>
      <c r="G110" s="16" t="s">
        <v>261</v>
      </c>
      <c r="H110" s="16" t="s">
        <v>79</v>
      </c>
      <c r="I110" s="18">
        <v>4475</v>
      </c>
      <c r="J110" s="18">
        <v>1840</v>
      </c>
      <c r="K110" s="18">
        <v>82.34</v>
      </c>
      <c r="L110" s="18">
        <v>0.02</v>
      </c>
      <c r="M110" s="18">
        <v>0.29857132496917838</v>
      </c>
      <c r="N110" s="18">
        <v>3.5864598379002043E-2</v>
      </c>
      <c r="O110" s="16"/>
    </row>
    <row r="111" spans="1:15" x14ac:dyDescent="0.2">
      <c r="A111" s="16"/>
      <c r="B111" s="16" t="s">
        <v>859</v>
      </c>
      <c r="C111" s="17" t="s">
        <v>860</v>
      </c>
      <c r="D111" s="17" t="s">
        <v>115</v>
      </c>
      <c r="E111" s="16"/>
      <c r="F111" s="17" t="s">
        <v>407</v>
      </c>
      <c r="G111" s="16" t="s">
        <v>261</v>
      </c>
      <c r="H111" s="16" t="s">
        <v>79</v>
      </c>
      <c r="I111" s="18">
        <v>118509.99</v>
      </c>
      <c r="J111" s="18">
        <v>31.7</v>
      </c>
      <c r="K111" s="18">
        <v>37.57</v>
      </c>
      <c r="L111" s="18">
        <v>0.03</v>
      </c>
      <c r="M111" s="18">
        <v>0.13623177895423891</v>
      </c>
      <c r="N111" s="18">
        <v>1.6364257482379241E-2</v>
      </c>
      <c r="O111" s="16"/>
    </row>
    <row r="112" spans="1:15" x14ac:dyDescent="0.2">
      <c r="A112" s="16"/>
      <c r="B112" s="16" t="s">
        <v>861</v>
      </c>
      <c r="C112" s="17" t="s">
        <v>862</v>
      </c>
      <c r="D112" s="17" t="s">
        <v>115</v>
      </c>
      <c r="E112" s="16"/>
      <c r="F112" s="17" t="s">
        <v>863</v>
      </c>
      <c r="G112" s="16" t="s">
        <v>261</v>
      </c>
      <c r="H112" s="16" t="s">
        <v>79</v>
      </c>
      <c r="I112" s="18">
        <v>2001.79</v>
      </c>
      <c r="J112" s="18">
        <v>3984</v>
      </c>
      <c r="K112" s="18">
        <v>79.75</v>
      </c>
      <c r="L112" s="18">
        <v>0</v>
      </c>
      <c r="M112" s="18">
        <v>0.28917978098484304</v>
      </c>
      <c r="N112" s="18">
        <v>3.4736479484156091E-2</v>
      </c>
      <c r="O112" s="16"/>
    </row>
    <row r="113" spans="1:15" x14ac:dyDescent="0.2">
      <c r="A113" s="7"/>
      <c r="B113" s="7" t="s">
        <v>864</v>
      </c>
      <c r="C113" s="7"/>
      <c r="D113" s="7"/>
      <c r="E113" s="7"/>
      <c r="F113" s="7"/>
      <c r="G113" s="7"/>
      <c r="H113" s="7"/>
      <c r="I113" s="15">
        <v>0</v>
      </c>
      <c r="J113" s="7"/>
      <c r="K113" s="15">
        <v>0</v>
      </c>
      <c r="L113" s="7"/>
      <c r="M113" s="15">
        <v>0</v>
      </c>
      <c r="N113" s="15">
        <v>0</v>
      </c>
      <c r="O113" s="7"/>
    </row>
    <row r="114" spans="1:15" x14ac:dyDescent="0.2">
      <c r="A114" s="7"/>
      <c r="B114" s="8" t="s">
        <v>865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>
        <v>0</v>
      </c>
      <c r="N114" s="7">
        <v>0</v>
      </c>
      <c r="O114" s="7"/>
    </row>
    <row r="115" spans="1:15" x14ac:dyDescent="0.2">
      <c r="A115" s="7"/>
      <c r="B115" s="8" t="s">
        <v>866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v>0</v>
      </c>
      <c r="N115" s="7">
        <v>0</v>
      </c>
      <c r="O115" s="7"/>
    </row>
    <row r="116" spans="1:15" x14ac:dyDescent="0.2">
      <c r="A116" s="7"/>
      <c r="B116" s="7" t="s">
        <v>89</v>
      </c>
      <c r="C116" s="7"/>
      <c r="D116" s="7"/>
      <c r="E116" s="7"/>
      <c r="F116" s="7"/>
      <c r="G116" s="7"/>
      <c r="H116" s="7"/>
      <c r="I116" s="15">
        <v>238059.12</v>
      </c>
      <c r="J116" s="7"/>
      <c r="K116" s="15">
        <v>1690.6599999999999</v>
      </c>
      <c r="L116" s="7"/>
      <c r="M116" s="15">
        <v>6.1304663137283351</v>
      </c>
      <c r="N116" s="15">
        <v>0.73639594237847439</v>
      </c>
      <c r="O116" s="7"/>
    </row>
    <row r="117" spans="1:15" x14ac:dyDescent="0.2">
      <c r="A117" s="7"/>
      <c r="B117" s="7" t="s">
        <v>149</v>
      </c>
      <c r="C117" s="7"/>
      <c r="D117" s="7"/>
      <c r="E117" s="7"/>
      <c r="F117" s="7"/>
      <c r="G117" s="7"/>
      <c r="H117" s="7"/>
      <c r="I117" s="15">
        <v>141129</v>
      </c>
      <c r="J117" s="7"/>
      <c r="K117" s="15">
        <v>1063.1099999999999</v>
      </c>
      <c r="L117" s="7"/>
      <c r="M117" s="15">
        <v>3.8549205888751907</v>
      </c>
      <c r="N117" s="15">
        <v>0.46305578312728746</v>
      </c>
      <c r="O117" s="7"/>
    </row>
    <row r="118" spans="1:15" x14ac:dyDescent="0.2">
      <c r="A118" s="16"/>
      <c r="B118" s="16" t="s">
        <v>867</v>
      </c>
      <c r="C118" s="17" t="s">
        <v>868</v>
      </c>
      <c r="D118" s="17" t="s">
        <v>115</v>
      </c>
      <c r="E118" s="16" t="s">
        <v>545</v>
      </c>
      <c r="F118" s="17" t="s">
        <v>869</v>
      </c>
      <c r="G118" s="17" t="s">
        <v>425</v>
      </c>
      <c r="H118" s="16" t="s">
        <v>44</v>
      </c>
      <c r="I118" s="18">
        <v>125000</v>
      </c>
      <c r="J118" s="18">
        <v>26</v>
      </c>
      <c r="K118" s="18">
        <v>124.99</v>
      </c>
      <c r="L118" s="18">
        <v>0.24</v>
      </c>
      <c r="M118" s="18">
        <v>0.45322358401624491</v>
      </c>
      <c r="N118" s="18">
        <v>5.4441536936986459E-2</v>
      </c>
      <c r="O118" s="17" t="s">
        <v>870</v>
      </c>
    </row>
    <row r="119" spans="1:15" x14ac:dyDescent="0.2">
      <c r="A119" s="16"/>
      <c r="B119" s="16" t="s">
        <v>871</v>
      </c>
      <c r="C119" s="17" t="s">
        <v>872</v>
      </c>
      <c r="D119" s="17" t="s">
        <v>115</v>
      </c>
      <c r="E119" s="16" t="s">
        <v>545</v>
      </c>
      <c r="F119" s="17" t="s">
        <v>873</v>
      </c>
      <c r="G119" s="17" t="s">
        <v>874</v>
      </c>
      <c r="H119" s="16" t="s">
        <v>44</v>
      </c>
      <c r="I119" s="18">
        <v>5960</v>
      </c>
      <c r="J119" s="18">
        <v>563</v>
      </c>
      <c r="K119" s="18">
        <v>129.05000000000001</v>
      </c>
      <c r="L119" s="18">
        <v>0.12</v>
      </c>
      <c r="M119" s="18">
        <v>0.4679454637754733</v>
      </c>
      <c r="N119" s="18">
        <v>5.6209939528907141E-2</v>
      </c>
      <c r="O119" s="17" t="s">
        <v>875</v>
      </c>
    </row>
    <row r="120" spans="1:15" x14ac:dyDescent="0.2">
      <c r="A120" s="16"/>
      <c r="B120" s="17" t="s">
        <v>876</v>
      </c>
      <c r="C120" s="17" t="s">
        <v>877</v>
      </c>
      <c r="D120" s="17" t="s">
        <v>558</v>
      </c>
      <c r="E120" s="16" t="s">
        <v>545</v>
      </c>
      <c r="F120" s="17" t="s">
        <v>878</v>
      </c>
      <c r="G120" s="17" t="s">
        <v>879</v>
      </c>
      <c r="H120" s="16" t="s">
        <v>44</v>
      </c>
      <c r="I120" s="18">
        <v>1561</v>
      </c>
      <c r="J120" s="18">
        <v>624</v>
      </c>
      <c r="K120" s="18">
        <v>37.46</v>
      </c>
      <c r="L120" s="18">
        <v>0.01</v>
      </c>
      <c r="M120" s="18">
        <v>0.13583291029081154</v>
      </c>
      <c r="N120" s="18">
        <v>1.6316345096883851E-2</v>
      </c>
      <c r="O120" s="17" t="s">
        <v>880</v>
      </c>
    </row>
    <row r="121" spans="1:15" x14ac:dyDescent="0.2">
      <c r="A121" s="16"/>
      <c r="B121" s="17" t="s">
        <v>881</v>
      </c>
      <c r="C121" s="17" t="s">
        <v>882</v>
      </c>
      <c r="D121" s="17" t="s">
        <v>883</v>
      </c>
      <c r="E121" s="16" t="s">
        <v>545</v>
      </c>
      <c r="F121" s="17" t="s">
        <v>884</v>
      </c>
      <c r="G121" s="17" t="s">
        <v>879</v>
      </c>
      <c r="H121" s="16" t="s">
        <v>44</v>
      </c>
      <c r="I121" s="18">
        <v>5100</v>
      </c>
      <c r="J121" s="18">
        <v>635</v>
      </c>
      <c r="K121" s="18">
        <v>124.55</v>
      </c>
      <c r="L121" s="18">
        <v>0.02</v>
      </c>
      <c r="M121" s="18">
        <v>0.45162810936253545</v>
      </c>
      <c r="N121" s="18">
        <v>5.42498873950049E-2</v>
      </c>
      <c r="O121" s="17" t="s">
        <v>885</v>
      </c>
    </row>
    <row r="122" spans="1:15" x14ac:dyDescent="0.2">
      <c r="A122" s="16"/>
      <c r="B122" s="17" t="s">
        <v>886</v>
      </c>
      <c r="C122" s="17" t="s">
        <v>887</v>
      </c>
      <c r="D122" s="17" t="s">
        <v>883</v>
      </c>
      <c r="E122" s="16" t="s">
        <v>545</v>
      </c>
      <c r="F122" s="17" t="s">
        <v>888</v>
      </c>
      <c r="G122" s="17" t="s">
        <v>889</v>
      </c>
      <c r="H122" s="16" t="s">
        <v>44</v>
      </c>
      <c r="I122" s="18">
        <v>3508</v>
      </c>
      <c r="J122" s="18">
        <v>4796</v>
      </c>
      <c r="K122" s="18">
        <v>647.05999999999995</v>
      </c>
      <c r="L122" s="18">
        <v>0.01</v>
      </c>
      <c r="M122" s="18">
        <v>2.3462905214301255</v>
      </c>
      <c r="N122" s="18">
        <v>0.28183807416950518</v>
      </c>
      <c r="O122" s="17" t="s">
        <v>890</v>
      </c>
    </row>
    <row r="123" spans="1:15" x14ac:dyDescent="0.2">
      <c r="A123" s="7"/>
      <c r="B123" s="7" t="s">
        <v>148</v>
      </c>
      <c r="C123" s="7"/>
      <c r="D123" s="7"/>
      <c r="E123" s="7"/>
      <c r="F123" s="7"/>
      <c r="G123" s="7"/>
      <c r="H123" s="7"/>
      <c r="I123" s="15">
        <v>96930.12</v>
      </c>
      <c r="J123" s="7"/>
      <c r="K123" s="15">
        <v>627.54999999999995</v>
      </c>
      <c r="L123" s="7"/>
      <c r="M123" s="15">
        <v>2.2755457248531439</v>
      </c>
      <c r="N123" s="15">
        <v>0.27334015925118688</v>
      </c>
      <c r="O123" s="7"/>
    </row>
    <row r="124" spans="1:15" x14ac:dyDescent="0.2">
      <c r="A124" s="16"/>
      <c r="B124" s="17" t="s">
        <v>891</v>
      </c>
      <c r="C124" s="17" t="s">
        <v>892</v>
      </c>
      <c r="D124" s="16" t="s">
        <v>544</v>
      </c>
      <c r="E124" s="16" t="s">
        <v>545</v>
      </c>
      <c r="F124" s="17" t="s">
        <v>893</v>
      </c>
      <c r="G124" s="17" t="s">
        <v>590</v>
      </c>
      <c r="H124" s="16" t="s">
        <v>44</v>
      </c>
      <c r="I124" s="18">
        <v>9309</v>
      </c>
      <c r="J124" s="18">
        <v>25.25</v>
      </c>
      <c r="K124" s="18">
        <v>9.0399999999999991</v>
      </c>
      <c r="L124" s="18">
        <v>0</v>
      </c>
      <c r="M124" s="18">
        <v>3.2779751976212926E-2</v>
      </c>
      <c r="N124" s="18">
        <v>3.9375269534391352E-3</v>
      </c>
      <c r="O124" s="17" t="s">
        <v>894</v>
      </c>
    </row>
    <row r="125" spans="1:15" x14ac:dyDescent="0.2">
      <c r="A125" s="16"/>
      <c r="B125" s="17" t="s">
        <v>895</v>
      </c>
      <c r="C125" s="17" t="s">
        <v>896</v>
      </c>
      <c r="D125" s="17" t="s">
        <v>883</v>
      </c>
      <c r="E125" s="16" t="s">
        <v>545</v>
      </c>
      <c r="F125" s="17" t="s">
        <v>897</v>
      </c>
      <c r="G125" s="17" t="s">
        <v>879</v>
      </c>
      <c r="H125" s="16" t="s">
        <v>44</v>
      </c>
      <c r="I125" s="18">
        <v>1120</v>
      </c>
      <c r="J125" s="18">
        <v>5000</v>
      </c>
      <c r="K125" s="18">
        <v>215.38</v>
      </c>
      <c r="L125" s="18">
        <v>0</v>
      </c>
      <c r="M125" s="18">
        <v>0.78098484299078985</v>
      </c>
      <c r="N125" s="18">
        <v>9.3812450799969138E-2</v>
      </c>
      <c r="O125" s="17" t="s">
        <v>898</v>
      </c>
    </row>
    <row r="126" spans="1:15" x14ac:dyDescent="0.2">
      <c r="A126" s="16"/>
      <c r="B126" s="17" t="s">
        <v>899</v>
      </c>
      <c r="C126" s="17" t="s">
        <v>900</v>
      </c>
      <c r="D126" s="17" t="s">
        <v>558</v>
      </c>
      <c r="E126" s="16" t="s">
        <v>545</v>
      </c>
      <c r="F126" s="17" t="s">
        <v>901</v>
      </c>
      <c r="G126" s="17" t="s">
        <v>879</v>
      </c>
      <c r="H126" s="16" t="s">
        <v>44</v>
      </c>
      <c r="I126" s="18">
        <v>6687.22</v>
      </c>
      <c r="J126" s="18">
        <v>934</v>
      </c>
      <c r="K126" s="18">
        <v>240.22</v>
      </c>
      <c r="L126" s="18">
        <v>0</v>
      </c>
      <c r="M126" s="18">
        <v>0.87105663935020672</v>
      </c>
      <c r="N126" s="18">
        <v>0.10463193857910942</v>
      </c>
      <c r="O126" s="17" t="s">
        <v>902</v>
      </c>
    </row>
    <row r="127" spans="1:15" x14ac:dyDescent="0.2">
      <c r="A127" s="16"/>
      <c r="B127" s="17" t="s">
        <v>903</v>
      </c>
      <c r="C127" s="17" t="s">
        <v>904</v>
      </c>
      <c r="D127" s="17" t="s">
        <v>552</v>
      </c>
      <c r="E127" s="16" t="s">
        <v>545</v>
      </c>
      <c r="F127" s="17" t="s">
        <v>905</v>
      </c>
      <c r="G127" s="17" t="s">
        <v>906</v>
      </c>
      <c r="H127" s="16" t="s">
        <v>44</v>
      </c>
      <c r="I127" s="18">
        <v>36575.449999999997</v>
      </c>
      <c r="J127" s="18">
        <v>9</v>
      </c>
      <c r="K127" s="18">
        <v>12.66</v>
      </c>
      <c r="L127" s="18">
        <v>0.01</v>
      </c>
      <c r="M127" s="18">
        <v>4.5906157081731819E-2</v>
      </c>
      <c r="N127" s="18">
        <v>5.5142800033782585E-3</v>
      </c>
      <c r="O127" s="17" t="s">
        <v>907</v>
      </c>
    </row>
    <row r="128" spans="1:15" x14ac:dyDescent="0.2">
      <c r="A128" s="16"/>
      <c r="B128" s="17" t="s">
        <v>908</v>
      </c>
      <c r="C128" s="17" t="s">
        <v>909</v>
      </c>
      <c r="D128" s="17" t="s">
        <v>552</v>
      </c>
      <c r="E128" s="16" t="s">
        <v>545</v>
      </c>
      <c r="F128" s="17" t="s">
        <v>905</v>
      </c>
      <c r="G128" s="17" t="s">
        <v>906</v>
      </c>
      <c r="H128" s="16" t="s">
        <v>44</v>
      </c>
      <c r="I128" s="18">
        <v>36575.449999999997</v>
      </c>
      <c r="J128" s="18">
        <v>13.88</v>
      </c>
      <c r="K128" s="18">
        <v>19.52</v>
      </c>
      <c r="L128" s="18">
        <v>0.01</v>
      </c>
      <c r="M128" s="18">
        <v>7.0781057364565969E-2</v>
      </c>
      <c r="N128" s="18">
        <v>8.5022705897269818E-3</v>
      </c>
      <c r="O128" s="17" t="s">
        <v>910</v>
      </c>
    </row>
    <row r="129" spans="1:15" x14ac:dyDescent="0.2">
      <c r="A129" s="16"/>
      <c r="B129" s="17" t="s">
        <v>911</v>
      </c>
      <c r="C129" s="17" t="s">
        <v>912</v>
      </c>
      <c r="D129" s="16" t="s">
        <v>913</v>
      </c>
      <c r="E129" s="16" t="s">
        <v>545</v>
      </c>
      <c r="F129" s="17" t="s">
        <v>914</v>
      </c>
      <c r="G129" s="17" t="s">
        <v>906</v>
      </c>
      <c r="H129" s="16" t="s">
        <v>48</v>
      </c>
      <c r="I129" s="18">
        <v>6663</v>
      </c>
      <c r="J129" s="18">
        <v>458</v>
      </c>
      <c r="K129" s="18">
        <v>130.72999999999999</v>
      </c>
      <c r="L129" s="18">
        <v>0</v>
      </c>
      <c r="M129" s="18">
        <v>0.47403727608963675</v>
      </c>
      <c r="N129" s="18">
        <v>5.694169232556396E-2</v>
      </c>
      <c r="O129" s="17" t="s">
        <v>915</v>
      </c>
    </row>
    <row r="130" spans="1:15" x14ac:dyDescent="0.2">
      <c r="A130" s="13"/>
      <c r="B130" s="19" t="s">
        <v>92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1:15" x14ac:dyDescent="0.2">
      <c r="A131" s="13"/>
      <c r="B131" s="19" t="s">
        <v>138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 x14ac:dyDescent="0.2">
      <c r="A132" s="3" t="s">
        <v>52</v>
      </c>
      <c r="B132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rightToLeft="1" topLeftCell="A2" zoomScaleNormal="100" workbookViewId="0">
      <selection sqref="A1:XFD1048576"/>
    </sheetView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916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151</v>
      </c>
      <c r="C8" s="4" t="s">
        <v>56</v>
      </c>
      <c r="D8" s="4" t="s">
        <v>95</v>
      </c>
      <c r="E8" s="4" t="s">
        <v>57</v>
      </c>
      <c r="F8" s="4" t="s">
        <v>141</v>
      </c>
      <c r="G8" s="4" t="s">
        <v>60</v>
      </c>
      <c r="H8" s="4" t="s">
        <v>98</v>
      </c>
      <c r="I8" s="4" t="s">
        <v>99</v>
      </c>
      <c r="J8" s="4" t="s">
        <v>63</v>
      </c>
      <c r="K8" s="4" t="s">
        <v>100</v>
      </c>
      <c r="L8" s="4" t="s">
        <v>64</v>
      </c>
      <c r="M8" s="4" t="s">
        <v>101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103</v>
      </c>
      <c r="I9" s="4" t="s">
        <v>104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4"/>
    </row>
    <row r="11" spans="1:14" x14ac:dyDescent="0.2">
      <c r="A11" s="13"/>
      <c r="B11" s="13" t="s">
        <v>917</v>
      </c>
      <c r="C11" s="13"/>
      <c r="D11" s="13"/>
      <c r="E11" s="13"/>
      <c r="F11" s="13"/>
      <c r="G11" s="13"/>
      <c r="H11" s="14">
        <v>278369</v>
      </c>
      <c r="I11" s="13"/>
      <c r="J11" s="14">
        <v>35429.159999999996</v>
      </c>
      <c r="K11" s="13"/>
      <c r="L11" s="14">
        <v>100</v>
      </c>
      <c r="M11" s="14">
        <v>15.431777924525184</v>
      </c>
      <c r="N11" s="13"/>
    </row>
    <row r="12" spans="1:14" x14ac:dyDescent="0.2">
      <c r="A12" s="7"/>
      <c r="B12" s="7" t="s">
        <v>73</v>
      </c>
      <c r="C12" s="7"/>
      <c r="D12" s="7"/>
      <c r="E12" s="7"/>
      <c r="F12" s="7"/>
      <c r="G12" s="7"/>
      <c r="H12" s="15">
        <v>129365</v>
      </c>
      <c r="I12" s="7"/>
      <c r="J12" s="15">
        <v>4173.8499999999995</v>
      </c>
      <c r="K12" s="7"/>
      <c r="L12" s="15">
        <v>11.78083251197601</v>
      </c>
      <c r="M12" s="15">
        <v>1.8179919109083997</v>
      </c>
      <c r="N12" s="7"/>
    </row>
    <row r="13" spans="1:14" x14ac:dyDescent="0.2">
      <c r="A13" s="7"/>
      <c r="B13" s="7" t="s">
        <v>918</v>
      </c>
      <c r="C13" s="7"/>
      <c r="D13" s="7"/>
      <c r="E13" s="7"/>
      <c r="F13" s="7"/>
      <c r="G13" s="7"/>
      <c r="H13" s="15">
        <v>3420</v>
      </c>
      <c r="I13" s="7"/>
      <c r="J13" s="15">
        <v>412.79</v>
      </c>
      <c r="K13" s="7"/>
      <c r="L13" s="15">
        <v>1.1651137085948413</v>
      </c>
      <c r="M13" s="15">
        <v>0.17979776007855539</v>
      </c>
      <c r="N13" s="7"/>
    </row>
    <row r="14" spans="1:14" x14ac:dyDescent="0.2">
      <c r="A14" s="16"/>
      <c r="B14" s="16" t="s">
        <v>919</v>
      </c>
      <c r="C14" s="17" t="s">
        <v>920</v>
      </c>
      <c r="D14" s="17" t="s">
        <v>115</v>
      </c>
      <c r="E14" s="17" t="s">
        <v>921</v>
      </c>
      <c r="F14" s="16" t="s">
        <v>922</v>
      </c>
      <c r="G14" s="16" t="s">
        <v>79</v>
      </c>
      <c r="H14" s="18">
        <v>3420</v>
      </c>
      <c r="I14" s="18">
        <v>12070</v>
      </c>
      <c r="J14" s="18">
        <v>412.79</v>
      </c>
      <c r="K14" s="18">
        <v>0</v>
      </c>
      <c r="L14" s="18">
        <v>1.1651137085948413</v>
      </c>
      <c r="M14" s="18">
        <v>0.17979776007855539</v>
      </c>
      <c r="N14" s="16"/>
    </row>
    <row r="15" spans="1:14" x14ac:dyDescent="0.2">
      <c r="A15" s="7"/>
      <c r="B15" s="7" t="s">
        <v>923</v>
      </c>
      <c r="C15" s="7"/>
      <c r="D15" s="7"/>
      <c r="E15" s="7"/>
      <c r="F15" s="7"/>
      <c r="G15" s="7"/>
      <c r="H15" s="15">
        <v>125945</v>
      </c>
      <c r="I15" s="7"/>
      <c r="J15" s="15">
        <v>3761.0599999999995</v>
      </c>
      <c r="K15" s="7"/>
      <c r="L15" s="15">
        <v>10.615718803381169</v>
      </c>
      <c r="M15" s="15">
        <v>1.6381941508298445</v>
      </c>
      <c r="N15" s="7"/>
    </row>
    <row r="16" spans="1:14" x14ac:dyDescent="0.2">
      <c r="A16" s="16"/>
      <c r="B16" s="16" t="s">
        <v>924</v>
      </c>
      <c r="C16" s="17" t="s">
        <v>925</v>
      </c>
      <c r="D16" s="17" t="s">
        <v>115</v>
      </c>
      <c r="E16" s="17" t="s">
        <v>926</v>
      </c>
      <c r="F16" s="16" t="s">
        <v>922</v>
      </c>
      <c r="G16" s="16" t="s">
        <v>79</v>
      </c>
      <c r="H16" s="18">
        <v>1544</v>
      </c>
      <c r="I16" s="18">
        <v>23070</v>
      </c>
      <c r="J16" s="18">
        <v>356.2</v>
      </c>
      <c r="K16" s="18">
        <v>0.01</v>
      </c>
      <c r="L16" s="18">
        <v>1.0053865234174337</v>
      </c>
      <c r="M16" s="18">
        <v>0.15514901557688277</v>
      </c>
      <c r="N16" s="16"/>
    </row>
    <row r="17" spans="1:14" x14ac:dyDescent="0.2">
      <c r="A17" s="16"/>
      <c r="B17" s="16" t="s">
        <v>927</v>
      </c>
      <c r="C17" s="17" t="s">
        <v>928</v>
      </c>
      <c r="D17" s="17" t="s">
        <v>115</v>
      </c>
      <c r="E17" s="17" t="s">
        <v>929</v>
      </c>
      <c r="F17" s="16" t="s">
        <v>922</v>
      </c>
      <c r="G17" s="16" t="s">
        <v>79</v>
      </c>
      <c r="H17" s="18">
        <v>3040</v>
      </c>
      <c r="I17" s="18">
        <v>6854</v>
      </c>
      <c r="J17" s="18">
        <v>208.36</v>
      </c>
      <c r="K17" s="18">
        <v>0.09</v>
      </c>
      <c r="L17" s="18">
        <v>0.5881031331253691</v>
      </c>
      <c r="M17" s="18">
        <v>9.0754769471081673E-2</v>
      </c>
      <c r="N17" s="16"/>
    </row>
    <row r="18" spans="1:14" x14ac:dyDescent="0.2">
      <c r="A18" s="16"/>
      <c r="B18" s="16" t="s">
        <v>930</v>
      </c>
      <c r="C18" s="17" t="s">
        <v>931</v>
      </c>
      <c r="D18" s="17" t="s">
        <v>115</v>
      </c>
      <c r="E18" s="17" t="s">
        <v>929</v>
      </c>
      <c r="F18" s="16" t="s">
        <v>922</v>
      </c>
      <c r="G18" s="16" t="s">
        <v>79</v>
      </c>
      <c r="H18" s="18">
        <v>2890</v>
      </c>
      <c r="I18" s="18">
        <v>21550</v>
      </c>
      <c r="J18" s="18">
        <v>622.79</v>
      </c>
      <c r="K18" s="18">
        <v>0.15</v>
      </c>
      <c r="L18" s="18">
        <v>1.7578457970778874</v>
      </c>
      <c r="M18" s="18">
        <v>0.27126685966065922</v>
      </c>
      <c r="N18" s="16"/>
    </row>
    <row r="19" spans="1:14" x14ac:dyDescent="0.2">
      <c r="A19" s="16"/>
      <c r="B19" s="16" t="s">
        <v>932</v>
      </c>
      <c r="C19" s="17" t="s">
        <v>933</v>
      </c>
      <c r="D19" s="17" t="s">
        <v>115</v>
      </c>
      <c r="E19" s="17" t="s">
        <v>921</v>
      </c>
      <c r="F19" s="16" t="s">
        <v>922</v>
      </c>
      <c r="G19" s="16" t="s">
        <v>79</v>
      </c>
      <c r="H19" s="18">
        <v>24880</v>
      </c>
      <c r="I19" s="18">
        <v>842.1</v>
      </c>
      <c r="J19" s="18">
        <v>209.51</v>
      </c>
      <c r="K19" s="18">
        <v>0.04</v>
      </c>
      <c r="L19" s="18">
        <v>0.59134904694325241</v>
      </c>
      <c r="M19" s="18">
        <v>9.1255671683078896E-2</v>
      </c>
      <c r="N19" s="16"/>
    </row>
    <row r="20" spans="1:14" x14ac:dyDescent="0.2">
      <c r="A20" s="16"/>
      <c r="B20" s="16" t="s">
        <v>934</v>
      </c>
      <c r="C20" s="17" t="s">
        <v>935</v>
      </c>
      <c r="D20" s="17" t="s">
        <v>115</v>
      </c>
      <c r="E20" s="17" t="s">
        <v>921</v>
      </c>
      <c r="F20" s="16" t="s">
        <v>922</v>
      </c>
      <c r="G20" s="16" t="s">
        <v>79</v>
      </c>
      <c r="H20" s="18">
        <v>3635</v>
      </c>
      <c r="I20" s="18">
        <v>1129</v>
      </c>
      <c r="J20" s="18">
        <v>41.04</v>
      </c>
      <c r="K20" s="18">
        <v>0</v>
      </c>
      <c r="L20" s="18">
        <v>0.11583678529211532</v>
      </c>
      <c r="M20" s="18">
        <v>1.7875675461188286E-2</v>
      </c>
      <c r="N20" s="16"/>
    </row>
    <row r="21" spans="1:14" x14ac:dyDescent="0.2">
      <c r="A21" s="16"/>
      <c r="B21" s="16" t="s">
        <v>936</v>
      </c>
      <c r="C21" s="17" t="s">
        <v>937</v>
      </c>
      <c r="D21" s="17" t="s">
        <v>115</v>
      </c>
      <c r="E21" s="17" t="s">
        <v>921</v>
      </c>
      <c r="F21" s="16" t="s">
        <v>922</v>
      </c>
      <c r="G21" s="16" t="s">
        <v>79</v>
      </c>
      <c r="H21" s="18">
        <v>7303</v>
      </c>
      <c r="I21" s="18">
        <v>2307</v>
      </c>
      <c r="J21" s="18">
        <v>168.48</v>
      </c>
      <c r="K21" s="18">
        <v>7.0000000000000007E-2</v>
      </c>
      <c r="L21" s="18">
        <v>0.4755404869886839</v>
      </c>
      <c r="M21" s="18">
        <v>7.3384351893299282E-2</v>
      </c>
      <c r="N21" s="16"/>
    </row>
    <row r="22" spans="1:14" x14ac:dyDescent="0.2">
      <c r="A22" s="16"/>
      <c r="B22" s="16" t="s">
        <v>938</v>
      </c>
      <c r="C22" s="17" t="s">
        <v>939</v>
      </c>
      <c r="D22" s="17" t="s">
        <v>115</v>
      </c>
      <c r="E22" s="17" t="s">
        <v>921</v>
      </c>
      <c r="F22" s="16" t="s">
        <v>922</v>
      </c>
      <c r="G22" s="16" t="s">
        <v>79</v>
      </c>
      <c r="H22" s="18">
        <v>13900</v>
      </c>
      <c r="I22" s="18">
        <v>2284</v>
      </c>
      <c r="J22" s="18">
        <v>317.48</v>
      </c>
      <c r="K22" s="18">
        <v>0.01</v>
      </c>
      <c r="L22" s="18">
        <v>0.8960980164361787</v>
      </c>
      <c r="M22" s="18">
        <v>0.13828385588250627</v>
      </c>
      <c r="N22" s="16"/>
    </row>
    <row r="23" spans="1:14" x14ac:dyDescent="0.2">
      <c r="A23" s="16"/>
      <c r="B23" s="16" t="s">
        <v>940</v>
      </c>
      <c r="C23" s="17" t="s">
        <v>941</v>
      </c>
      <c r="D23" s="17" t="s">
        <v>115</v>
      </c>
      <c r="E23" s="17" t="s">
        <v>921</v>
      </c>
      <c r="F23" s="16" t="s">
        <v>922</v>
      </c>
      <c r="G23" s="16" t="s">
        <v>79</v>
      </c>
      <c r="H23" s="18">
        <v>4690</v>
      </c>
      <c r="I23" s="18">
        <v>4563</v>
      </c>
      <c r="J23" s="18">
        <v>214</v>
      </c>
      <c r="K23" s="18">
        <v>0.01</v>
      </c>
      <c r="L23" s="18">
        <v>0.60402222350177093</v>
      </c>
      <c r="M23" s="18">
        <v>9.321136814557246E-2</v>
      </c>
      <c r="N23" s="16"/>
    </row>
    <row r="24" spans="1:14" x14ac:dyDescent="0.2">
      <c r="A24" s="16"/>
      <c r="B24" s="16" t="s">
        <v>942</v>
      </c>
      <c r="C24" s="17" t="s">
        <v>943</v>
      </c>
      <c r="D24" s="17" t="s">
        <v>115</v>
      </c>
      <c r="E24" s="17" t="s">
        <v>921</v>
      </c>
      <c r="F24" s="16" t="s">
        <v>922</v>
      </c>
      <c r="G24" s="16" t="s">
        <v>79</v>
      </c>
      <c r="H24" s="18">
        <v>854</v>
      </c>
      <c r="I24" s="18">
        <v>4360</v>
      </c>
      <c r="J24" s="18">
        <v>37.229999999999997</v>
      </c>
      <c r="K24" s="18">
        <v>0.01</v>
      </c>
      <c r="L24" s="18">
        <v>0.10508293168678005</v>
      </c>
      <c r="M24" s="18">
        <v>1.6216164654484402E-2</v>
      </c>
      <c r="N24" s="16"/>
    </row>
    <row r="25" spans="1:14" x14ac:dyDescent="0.2">
      <c r="A25" s="16"/>
      <c r="B25" s="16" t="s">
        <v>944</v>
      </c>
      <c r="C25" s="17" t="s">
        <v>945</v>
      </c>
      <c r="D25" s="17" t="s">
        <v>115</v>
      </c>
      <c r="E25" s="17" t="s">
        <v>921</v>
      </c>
      <c r="F25" s="16" t="s">
        <v>922</v>
      </c>
      <c r="G25" s="16" t="s">
        <v>79</v>
      </c>
      <c r="H25" s="18">
        <v>1264</v>
      </c>
      <c r="I25" s="18">
        <v>5500</v>
      </c>
      <c r="J25" s="18">
        <v>69.52</v>
      </c>
      <c r="K25" s="18">
        <v>0.02</v>
      </c>
      <c r="L25" s="18">
        <v>0.19622254662543509</v>
      </c>
      <c r="M25" s="18">
        <v>3.0280627633085033E-2</v>
      </c>
      <c r="N25" s="16"/>
    </row>
    <row r="26" spans="1:14" x14ac:dyDescent="0.2">
      <c r="A26" s="16"/>
      <c r="B26" s="16" t="s">
        <v>946</v>
      </c>
      <c r="C26" s="17" t="s">
        <v>947</v>
      </c>
      <c r="D26" s="17" t="s">
        <v>115</v>
      </c>
      <c r="E26" s="17" t="s">
        <v>921</v>
      </c>
      <c r="F26" s="16" t="s">
        <v>922</v>
      </c>
      <c r="G26" s="16" t="s">
        <v>79</v>
      </c>
      <c r="H26" s="18">
        <v>4490</v>
      </c>
      <c r="I26" s="18">
        <v>6168</v>
      </c>
      <c r="J26" s="18">
        <v>276.94</v>
      </c>
      <c r="K26" s="18">
        <v>7.0000000000000007E-2</v>
      </c>
      <c r="L26" s="18">
        <v>0.78167249802140393</v>
      </c>
      <c r="M26" s="18">
        <v>0.12062596399175157</v>
      </c>
      <c r="N26" s="16"/>
    </row>
    <row r="27" spans="1:14" x14ac:dyDescent="0.2">
      <c r="A27" s="16"/>
      <c r="B27" s="16" t="s">
        <v>948</v>
      </c>
      <c r="C27" s="17" t="s">
        <v>949</v>
      </c>
      <c r="D27" s="17" t="s">
        <v>115</v>
      </c>
      <c r="E27" s="17" t="s">
        <v>921</v>
      </c>
      <c r="F27" s="16" t="s">
        <v>922</v>
      </c>
      <c r="G27" s="16" t="s">
        <v>79</v>
      </c>
      <c r="H27" s="18">
        <v>885</v>
      </c>
      <c r="I27" s="18">
        <v>6705</v>
      </c>
      <c r="J27" s="18">
        <v>59.34</v>
      </c>
      <c r="K27" s="18">
        <v>0</v>
      </c>
      <c r="L27" s="18">
        <v>0.16748915300278078</v>
      </c>
      <c r="M27" s="18">
        <v>2.5846554139057336E-2</v>
      </c>
      <c r="N27" s="16"/>
    </row>
    <row r="28" spans="1:14" x14ac:dyDescent="0.2">
      <c r="A28" s="16"/>
      <c r="B28" s="16" t="s">
        <v>950</v>
      </c>
      <c r="C28" s="17" t="s">
        <v>951</v>
      </c>
      <c r="D28" s="17" t="s">
        <v>115</v>
      </c>
      <c r="E28" s="17" t="s">
        <v>921</v>
      </c>
      <c r="F28" s="16" t="s">
        <v>922</v>
      </c>
      <c r="G28" s="16" t="s">
        <v>79</v>
      </c>
      <c r="H28" s="18">
        <v>3073</v>
      </c>
      <c r="I28" s="18">
        <v>9332</v>
      </c>
      <c r="J28" s="18">
        <v>286.77</v>
      </c>
      <c r="K28" s="18">
        <v>0.02</v>
      </c>
      <c r="L28" s="18">
        <v>0.80941800482991977</v>
      </c>
      <c r="M28" s="18">
        <v>0.12490758898647575</v>
      </c>
      <c r="N28" s="16"/>
    </row>
    <row r="29" spans="1:14" x14ac:dyDescent="0.2">
      <c r="A29" s="16"/>
      <c r="B29" s="16" t="s">
        <v>952</v>
      </c>
      <c r="C29" s="17" t="s">
        <v>953</v>
      </c>
      <c r="D29" s="17" t="s">
        <v>115</v>
      </c>
      <c r="E29" s="17" t="s">
        <v>921</v>
      </c>
      <c r="F29" s="16" t="s">
        <v>922</v>
      </c>
      <c r="G29" s="16" t="s">
        <v>79</v>
      </c>
      <c r="H29" s="18">
        <v>1512</v>
      </c>
      <c r="I29" s="18">
        <v>13490</v>
      </c>
      <c r="J29" s="18">
        <v>203.97</v>
      </c>
      <c r="K29" s="18">
        <v>0</v>
      </c>
      <c r="L29" s="18">
        <v>0.57571220994231875</v>
      </c>
      <c r="M29" s="18">
        <v>8.8842629722674829E-2</v>
      </c>
      <c r="N29" s="16"/>
    </row>
    <row r="30" spans="1:14" x14ac:dyDescent="0.2">
      <c r="A30" s="16"/>
      <c r="B30" s="16" t="s">
        <v>954</v>
      </c>
      <c r="C30" s="17" t="s">
        <v>955</v>
      </c>
      <c r="D30" s="17" t="s">
        <v>115</v>
      </c>
      <c r="E30" s="17" t="s">
        <v>956</v>
      </c>
      <c r="F30" s="16" t="s">
        <v>922</v>
      </c>
      <c r="G30" s="16" t="s">
        <v>79</v>
      </c>
      <c r="H30" s="18">
        <v>45528</v>
      </c>
      <c r="I30" s="18">
        <v>1127</v>
      </c>
      <c r="J30" s="18">
        <v>513.1</v>
      </c>
      <c r="K30" s="18">
        <v>0.06</v>
      </c>
      <c r="L30" s="18">
        <v>1.4482420695269096</v>
      </c>
      <c r="M30" s="18">
        <v>0.22348949997894035</v>
      </c>
      <c r="N30" s="16"/>
    </row>
    <row r="31" spans="1:14" x14ac:dyDescent="0.2">
      <c r="A31" s="16"/>
      <c r="B31" s="16" t="s">
        <v>957</v>
      </c>
      <c r="C31" s="17" t="s">
        <v>958</v>
      </c>
      <c r="D31" s="17" t="s">
        <v>115</v>
      </c>
      <c r="E31" s="17" t="s">
        <v>959</v>
      </c>
      <c r="F31" s="16" t="s">
        <v>922</v>
      </c>
      <c r="G31" s="16" t="s">
        <v>79</v>
      </c>
      <c r="H31" s="18">
        <v>5990</v>
      </c>
      <c r="I31" s="18">
        <v>2278</v>
      </c>
      <c r="J31" s="18">
        <v>136.44999999999999</v>
      </c>
      <c r="K31" s="18">
        <v>0.01</v>
      </c>
      <c r="L31" s="18">
        <v>0.38513473082624594</v>
      </c>
      <c r="M31" s="18">
        <v>5.9433136371324122E-2</v>
      </c>
      <c r="N31" s="16"/>
    </row>
    <row r="32" spans="1:14" x14ac:dyDescent="0.2">
      <c r="A32" s="16"/>
      <c r="B32" s="17" t="s">
        <v>960</v>
      </c>
      <c r="C32" s="17" t="s">
        <v>961</v>
      </c>
      <c r="D32" s="17" t="s">
        <v>115</v>
      </c>
      <c r="E32" s="17" t="s">
        <v>962</v>
      </c>
      <c r="F32" s="16" t="s">
        <v>922</v>
      </c>
      <c r="G32" s="16" t="s">
        <v>79</v>
      </c>
      <c r="H32" s="18">
        <v>467</v>
      </c>
      <c r="I32" s="18">
        <v>8539</v>
      </c>
      <c r="J32" s="18">
        <v>39.880000000000003</v>
      </c>
      <c r="K32" s="18">
        <v>0</v>
      </c>
      <c r="L32" s="18">
        <v>0.11256264613668517</v>
      </c>
      <c r="M32" s="18">
        <v>1.7370417577782384E-2</v>
      </c>
      <c r="N32" s="16"/>
    </row>
    <row r="33" spans="1:14" x14ac:dyDescent="0.2">
      <c r="A33" s="7"/>
      <c r="B33" s="7" t="s">
        <v>963</v>
      </c>
      <c r="C33" s="7"/>
      <c r="D33" s="7"/>
      <c r="E33" s="7"/>
      <c r="F33" s="7"/>
      <c r="G33" s="7"/>
      <c r="H33" s="15">
        <v>0</v>
      </c>
      <c r="I33" s="7"/>
      <c r="J33" s="15">
        <v>0</v>
      </c>
      <c r="K33" s="7"/>
      <c r="L33" s="15">
        <v>0</v>
      </c>
      <c r="M33" s="15">
        <v>0</v>
      </c>
      <c r="N33" s="7"/>
    </row>
    <row r="34" spans="1:14" x14ac:dyDescent="0.2">
      <c r="A34" s="7"/>
      <c r="B34" s="7" t="s">
        <v>964</v>
      </c>
      <c r="C34" s="7"/>
      <c r="D34" s="7"/>
      <c r="E34" s="7"/>
      <c r="F34" s="7"/>
      <c r="G34" s="7"/>
      <c r="H34" s="15">
        <v>0</v>
      </c>
      <c r="I34" s="7"/>
      <c r="J34" s="15">
        <v>0</v>
      </c>
      <c r="K34" s="7"/>
      <c r="L34" s="15">
        <v>0</v>
      </c>
      <c r="M34" s="15">
        <v>0</v>
      </c>
      <c r="N34" s="7"/>
    </row>
    <row r="35" spans="1:14" x14ac:dyDescent="0.2">
      <c r="A35" s="7"/>
      <c r="B35" s="7" t="s">
        <v>965</v>
      </c>
      <c r="C35" s="7"/>
      <c r="D35" s="7"/>
      <c r="E35" s="7"/>
      <c r="F35" s="7"/>
      <c r="G35" s="7"/>
      <c r="H35" s="15">
        <v>0</v>
      </c>
      <c r="I35" s="7"/>
      <c r="J35" s="15">
        <v>0</v>
      </c>
      <c r="K35" s="7"/>
      <c r="L35" s="15">
        <v>0</v>
      </c>
      <c r="M35" s="15">
        <v>0</v>
      </c>
      <c r="N35" s="7"/>
    </row>
    <row r="36" spans="1:14" x14ac:dyDescent="0.2">
      <c r="A36" s="7"/>
      <c r="B36" s="7" t="s">
        <v>966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89</v>
      </c>
      <c r="C37" s="7"/>
      <c r="D37" s="7"/>
      <c r="E37" s="7"/>
      <c r="F37" s="7"/>
      <c r="G37" s="7"/>
      <c r="H37" s="15">
        <v>149004</v>
      </c>
      <c r="I37" s="7"/>
      <c r="J37" s="15">
        <v>31255.309999999998</v>
      </c>
      <c r="K37" s="7"/>
      <c r="L37" s="15">
        <v>88.219167488023999</v>
      </c>
      <c r="M37" s="15">
        <v>13.613786013616785</v>
      </c>
      <c r="N37" s="7"/>
    </row>
    <row r="38" spans="1:14" x14ac:dyDescent="0.2">
      <c r="A38" s="7"/>
      <c r="B38" s="7" t="s">
        <v>967</v>
      </c>
      <c r="C38" s="7"/>
      <c r="D38" s="7"/>
      <c r="E38" s="7"/>
      <c r="F38" s="7"/>
      <c r="G38" s="7"/>
      <c r="H38" s="15">
        <v>149004</v>
      </c>
      <c r="I38" s="7"/>
      <c r="J38" s="15">
        <v>31255.309999999998</v>
      </c>
      <c r="K38" s="7"/>
      <c r="L38" s="15">
        <v>88.219167488023999</v>
      </c>
      <c r="M38" s="15">
        <v>13.613786013616785</v>
      </c>
      <c r="N38" s="7"/>
    </row>
    <row r="39" spans="1:14" x14ac:dyDescent="0.2">
      <c r="A39" s="16"/>
      <c r="B39" s="17" t="s">
        <v>968</v>
      </c>
      <c r="C39" s="17" t="s">
        <v>969</v>
      </c>
      <c r="D39" s="17" t="s">
        <v>970</v>
      </c>
      <c r="E39" s="17" t="s">
        <v>971</v>
      </c>
      <c r="F39" s="16" t="s">
        <v>922</v>
      </c>
      <c r="G39" s="16" t="s">
        <v>44</v>
      </c>
      <c r="H39" s="18">
        <v>8269</v>
      </c>
      <c r="I39" s="18">
        <v>2389</v>
      </c>
      <c r="J39" s="18">
        <v>759.76</v>
      </c>
      <c r="K39" s="18">
        <v>0.02</v>
      </c>
      <c r="L39" s="18">
        <v>2.1444482454565676</v>
      </c>
      <c r="M39" s="18">
        <v>0.33092649094523424</v>
      </c>
      <c r="N39" s="17" t="s">
        <v>972</v>
      </c>
    </row>
    <row r="40" spans="1:14" x14ac:dyDescent="0.2">
      <c r="A40" s="16"/>
      <c r="B40" s="17" t="s">
        <v>973</v>
      </c>
      <c r="C40" s="17" t="s">
        <v>974</v>
      </c>
      <c r="D40" s="17" t="s">
        <v>558</v>
      </c>
      <c r="E40" s="17" t="s">
        <v>975</v>
      </c>
      <c r="F40" s="16" t="s">
        <v>922</v>
      </c>
      <c r="G40" s="16" t="s">
        <v>44</v>
      </c>
      <c r="H40" s="18">
        <v>5089</v>
      </c>
      <c r="I40" s="18">
        <v>8528</v>
      </c>
      <c r="J40" s="18">
        <v>1669.12</v>
      </c>
      <c r="K40" s="18">
        <v>0</v>
      </c>
      <c r="L40" s="18">
        <v>4.711147540613438</v>
      </c>
      <c r="M40" s="18">
        <v>0.72701382616419574</v>
      </c>
      <c r="N40" s="17" t="s">
        <v>976</v>
      </c>
    </row>
    <row r="41" spans="1:14" x14ac:dyDescent="0.2">
      <c r="A41" s="16"/>
      <c r="B41" s="17" t="s">
        <v>977</v>
      </c>
      <c r="C41" s="17" t="s">
        <v>978</v>
      </c>
      <c r="D41" s="16" t="s">
        <v>544</v>
      </c>
      <c r="E41" s="17" t="s">
        <v>979</v>
      </c>
      <c r="F41" s="16" t="s">
        <v>922</v>
      </c>
      <c r="G41" s="16" t="s">
        <v>48</v>
      </c>
      <c r="H41" s="18">
        <v>1500</v>
      </c>
      <c r="I41" s="18">
        <v>9473</v>
      </c>
      <c r="J41" s="18">
        <v>608.72</v>
      </c>
      <c r="K41" s="18">
        <v>0</v>
      </c>
      <c r="L41" s="18">
        <v>1.7181327471495236</v>
      </c>
      <c r="M41" s="18">
        <v>0.26513842998865828</v>
      </c>
      <c r="N41" s="17" t="s">
        <v>980</v>
      </c>
    </row>
    <row r="42" spans="1:14" x14ac:dyDescent="0.2">
      <c r="A42" s="16"/>
      <c r="B42" s="17" t="s">
        <v>981</v>
      </c>
      <c r="C42" s="17" t="s">
        <v>982</v>
      </c>
      <c r="D42" s="16" t="s">
        <v>544</v>
      </c>
      <c r="E42" s="17" t="s">
        <v>979</v>
      </c>
      <c r="F42" s="16" t="s">
        <v>922</v>
      </c>
      <c r="G42" s="16" t="s">
        <v>48</v>
      </c>
      <c r="H42" s="18">
        <v>15478</v>
      </c>
      <c r="I42" s="18">
        <v>6504</v>
      </c>
      <c r="J42" s="18">
        <v>4312.5600000000004</v>
      </c>
      <c r="K42" s="18">
        <v>0.11</v>
      </c>
      <c r="L42" s="18">
        <v>12.172346169087838</v>
      </c>
      <c r="M42" s="18">
        <v>1.8784094290180842</v>
      </c>
      <c r="N42" s="17" t="s">
        <v>983</v>
      </c>
    </row>
    <row r="43" spans="1:14" x14ac:dyDescent="0.2">
      <c r="A43" s="16"/>
      <c r="B43" s="17" t="s">
        <v>984</v>
      </c>
      <c r="C43" s="17" t="s">
        <v>985</v>
      </c>
      <c r="D43" s="17" t="s">
        <v>552</v>
      </c>
      <c r="E43" s="17" t="s">
        <v>986</v>
      </c>
      <c r="F43" s="16" t="s">
        <v>922</v>
      </c>
      <c r="G43" s="16" t="s">
        <v>44</v>
      </c>
      <c r="H43" s="18">
        <v>2717</v>
      </c>
      <c r="I43" s="18">
        <v>5319.5</v>
      </c>
      <c r="J43" s="18">
        <v>555.87</v>
      </c>
      <c r="K43" s="18">
        <v>7.0000000000000007E-2</v>
      </c>
      <c r="L43" s="18">
        <v>1.5689618382146233</v>
      </c>
      <c r="M43" s="18">
        <v>0.24211870659382878</v>
      </c>
      <c r="N43" s="17" t="s">
        <v>987</v>
      </c>
    </row>
    <row r="44" spans="1:14" x14ac:dyDescent="0.2">
      <c r="A44" s="16"/>
      <c r="B44" s="17" t="s">
        <v>988</v>
      </c>
      <c r="C44" s="17" t="s">
        <v>989</v>
      </c>
      <c r="D44" s="16" t="s">
        <v>544</v>
      </c>
      <c r="E44" s="17" t="s">
        <v>986</v>
      </c>
      <c r="F44" s="16" t="s">
        <v>922</v>
      </c>
      <c r="G44" s="16" t="s">
        <v>48</v>
      </c>
      <c r="H44" s="18">
        <v>2942</v>
      </c>
      <c r="I44" s="18">
        <v>1808</v>
      </c>
      <c r="J44" s="18">
        <v>227.87</v>
      </c>
      <c r="K44" s="18">
        <v>0.03</v>
      </c>
      <c r="L44" s="18">
        <v>0.64317076667919881</v>
      </c>
      <c r="M44" s="18">
        <v>9.9252684389399992E-2</v>
      </c>
      <c r="N44" s="17" t="s">
        <v>990</v>
      </c>
    </row>
    <row r="45" spans="1:14" x14ac:dyDescent="0.2">
      <c r="A45" s="16"/>
      <c r="B45" s="17" t="s">
        <v>991</v>
      </c>
      <c r="C45" s="17" t="s">
        <v>992</v>
      </c>
      <c r="D45" s="17" t="s">
        <v>552</v>
      </c>
      <c r="E45" s="17" t="s">
        <v>986</v>
      </c>
      <c r="F45" s="16" t="s">
        <v>922</v>
      </c>
      <c r="G45" s="16" t="s">
        <v>44</v>
      </c>
      <c r="H45" s="18">
        <v>3865</v>
      </c>
      <c r="I45" s="18">
        <v>1185</v>
      </c>
      <c r="J45" s="18">
        <v>176.15</v>
      </c>
      <c r="K45" s="18">
        <v>0.04</v>
      </c>
      <c r="L45" s="18">
        <v>0.49718932088708856</v>
      </c>
      <c r="M45" s="18">
        <v>7.6725151863750424E-2</v>
      </c>
      <c r="N45" s="17" t="s">
        <v>993</v>
      </c>
    </row>
    <row r="46" spans="1:14" x14ac:dyDescent="0.2">
      <c r="A46" s="16"/>
      <c r="B46" s="17" t="s">
        <v>994</v>
      </c>
      <c r="C46" s="17" t="s">
        <v>995</v>
      </c>
      <c r="D46" s="16" t="s">
        <v>544</v>
      </c>
      <c r="E46" s="17" t="s">
        <v>996</v>
      </c>
      <c r="F46" s="16" t="s">
        <v>922</v>
      </c>
      <c r="G46" s="16" t="s">
        <v>48</v>
      </c>
      <c r="H46" s="18">
        <v>1345</v>
      </c>
      <c r="I46" s="18">
        <v>2923.5</v>
      </c>
      <c r="J46" s="18">
        <v>168.45</v>
      </c>
      <c r="K46" s="18">
        <v>0</v>
      </c>
      <c r="L46" s="18">
        <v>0.4754558109760435</v>
      </c>
      <c r="M46" s="18">
        <v>7.3371284879073267E-2</v>
      </c>
      <c r="N46" s="17" t="s">
        <v>997</v>
      </c>
    </row>
    <row r="47" spans="1:14" x14ac:dyDescent="0.2">
      <c r="A47" s="16"/>
      <c r="B47" s="17" t="s">
        <v>998</v>
      </c>
      <c r="C47" s="17" t="s">
        <v>999</v>
      </c>
      <c r="D47" s="17" t="s">
        <v>558</v>
      </c>
      <c r="E47" s="17" t="s">
        <v>1000</v>
      </c>
      <c r="F47" s="16" t="s">
        <v>922</v>
      </c>
      <c r="G47" s="16" t="s">
        <v>44</v>
      </c>
      <c r="H47" s="18">
        <v>2888</v>
      </c>
      <c r="I47" s="18">
        <v>9290</v>
      </c>
      <c r="J47" s="18">
        <v>1031.8599999999999</v>
      </c>
      <c r="K47" s="18">
        <v>0.01</v>
      </c>
      <c r="L47" s="18">
        <v>2.9124596801053144</v>
      </c>
      <c r="M47" s="18">
        <v>0.44944430997518869</v>
      </c>
      <c r="N47" s="17" t="s">
        <v>1001</v>
      </c>
    </row>
    <row r="48" spans="1:14" x14ac:dyDescent="0.2">
      <c r="A48" s="16"/>
      <c r="B48" s="17" t="s">
        <v>1002</v>
      </c>
      <c r="C48" s="17" t="s">
        <v>1003</v>
      </c>
      <c r="D48" s="17" t="s">
        <v>558</v>
      </c>
      <c r="E48" s="17" t="s">
        <v>1004</v>
      </c>
      <c r="F48" s="16" t="s">
        <v>922</v>
      </c>
      <c r="G48" s="16" t="s">
        <v>44</v>
      </c>
      <c r="H48" s="18">
        <v>3101</v>
      </c>
      <c r="I48" s="18">
        <v>3330</v>
      </c>
      <c r="J48" s="18">
        <v>397.15</v>
      </c>
      <c r="K48" s="18">
        <v>0.01</v>
      </c>
      <c r="L48" s="18">
        <v>1.1209692806716276</v>
      </c>
      <c r="M48" s="18">
        <v>0.17298548999539298</v>
      </c>
      <c r="N48" s="17" t="s">
        <v>1005</v>
      </c>
    </row>
    <row r="49" spans="1:14" x14ac:dyDescent="0.2">
      <c r="A49" s="16"/>
      <c r="B49" s="17" t="s">
        <v>1006</v>
      </c>
      <c r="C49" s="17" t="s">
        <v>1007</v>
      </c>
      <c r="D49" s="17" t="s">
        <v>558</v>
      </c>
      <c r="E49" s="17" t="s">
        <v>1004</v>
      </c>
      <c r="F49" s="16" t="s">
        <v>922</v>
      </c>
      <c r="G49" s="16" t="s">
        <v>44</v>
      </c>
      <c r="H49" s="18">
        <v>2925</v>
      </c>
      <c r="I49" s="18">
        <v>11498</v>
      </c>
      <c r="J49" s="18">
        <v>1293.47</v>
      </c>
      <c r="K49" s="18">
        <v>0</v>
      </c>
      <c r="L49" s="18">
        <v>3.6508627356674559</v>
      </c>
      <c r="M49" s="18">
        <v>0.56339302969744676</v>
      </c>
      <c r="N49" s="17" t="s">
        <v>1008</v>
      </c>
    </row>
    <row r="50" spans="1:14" x14ac:dyDescent="0.2">
      <c r="A50" s="16"/>
      <c r="B50" s="17" t="s">
        <v>1009</v>
      </c>
      <c r="C50" s="17" t="s">
        <v>1010</v>
      </c>
      <c r="D50" s="17" t="s">
        <v>970</v>
      </c>
      <c r="E50" s="17" t="s">
        <v>1011</v>
      </c>
      <c r="F50" s="16" t="s">
        <v>922</v>
      </c>
      <c r="G50" s="16" t="s">
        <v>48</v>
      </c>
      <c r="H50" s="18">
        <v>24874</v>
      </c>
      <c r="I50" s="18">
        <v>1464</v>
      </c>
      <c r="J50" s="18">
        <v>1560</v>
      </c>
      <c r="K50" s="18">
        <v>0.06</v>
      </c>
      <c r="L50" s="18">
        <v>4.4031526573026296</v>
      </c>
      <c r="M50" s="18">
        <v>0.67948473975277124</v>
      </c>
      <c r="N50" s="17" t="s">
        <v>1012</v>
      </c>
    </row>
    <row r="51" spans="1:14" x14ac:dyDescent="0.2">
      <c r="A51" s="16"/>
      <c r="B51" s="17" t="s">
        <v>1013</v>
      </c>
      <c r="C51" s="17" t="s">
        <v>1014</v>
      </c>
      <c r="D51" s="17" t="s">
        <v>883</v>
      </c>
      <c r="E51" s="17" t="s">
        <v>1015</v>
      </c>
      <c r="F51" s="16" t="s">
        <v>922</v>
      </c>
      <c r="G51" s="16" t="s">
        <v>44</v>
      </c>
      <c r="H51" s="18">
        <v>3730</v>
      </c>
      <c r="I51" s="18">
        <v>10754</v>
      </c>
      <c r="J51" s="18">
        <v>1542.72</v>
      </c>
      <c r="K51" s="18">
        <v>0</v>
      </c>
      <c r="L51" s="18">
        <v>4.3543792740217384</v>
      </c>
      <c r="M51" s="18">
        <v>0.67195813955858663</v>
      </c>
      <c r="N51" s="17" t="s">
        <v>1016</v>
      </c>
    </row>
    <row r="52" spans="1:14" x14ac:dyDescent="0.2">
      <c r="A52" s="16"/>
      <c r="B52" s="17" t="s">
        <v>1017</v>
      </c>
      <c r="C52" s="17" t="s">
        <v>1018</v>
      </c>
      <c r="D52" s="16" t="s">
        <v>544</v>
      </c>
      <c r="E52" s="17" t="s">
        <v>1019</v>
      </c>
      <c r="F52" s="16" t="s">
        <v>922</v>
      </c>
      <c r="G52" s="16" t="s">
        <v>48</v>
      </c>
      <c r="H52" s="18">
        <v>162</v>
      </c>
      <c r="I52" s="18">
        <v>23214</v>
      </c>
      <c r="J52" s="18">
        <v>161.1</v>
      </c>
      <c r="K52" s="18">
        <v>0.02</v>
      </c>
      <c r="L52" s="18">
        <v>0.45471018787913692</v>
      </c>
      <c r="M52" s="18">
        <v>7.016986639369964E-2</v>
      </c>
      <c r="N52" s="17" t="s">
        <v>1020</v>
      </c>
    </row>
    <row r="53" spans="1:14" x14ac:dyDescent="0.2">
      <c r="A53" s="16"/>
      <c r="B53" s="17" t="s">
        <v>1021</v>
      </c>
      <c r="C53" s="17" t="s">
        <v>1022</v>
      </c>
      <c r="D53" s="16" t="s">
        <v>544</v>
      </c>
      <c r="E53" s="17" t="s">
        <v>1019</v>
      </c>
      <c r="F53" s="16" t="s">
        <v>922</v>
      </c>
      <c r="G53" s="16" t="s">
        <v>48</v>
      </c>
      <c r="H53" s="18">
        <v>445</v>
      </c>
      <c r="I53" s="18">
        <v>7426</v>
      </c>
      <c r="J53" s="18">
        <v>141.56</v>
      </c>
      <c r="K53" s="18">
        <v>0.03</v>
      </c>
      <c r="L53" s="18">
        <v>0.39955787831266681</v>
      </c>
      <c r="M53" s="18">
        <v>6.1658884461155319E-2</v>
      </c>
      <c r="N53" s="17" t="s">
        <v>1023</v>
      </c>
    </row>
    <row r="54" spans="1:14" x14ac:dyDescent="0.2">
      <c r="A54" s="16"/>
      <c r="B54" s="17" t="s">
        <v>1024</v>
      </c>
      <c r="C54" s="17" t="s">
        <v>1025</v>
      </c>
      <c r="D54" s="17" t="s">
        <v>558</v>
      </c>
      <c r="E54" s="17" t="s">
        <v>1026</v>
      </c>
      <c r="F54" s="16" t="s">
        <v>922</v>
      </c>
      <c r="G54" s="16" t="s">
        <v>44</v>
      </c>
      <c r="H54" s="18">
        <v>8772</v>
      </c>
      <c r="I54" s="18">
        <v>4337</v>
      </c>
      <c r="J54" s="18">
        <v>1463.18</v>
      </c>
      <c r="K54" s="18">
        <v>0</v>
      </c>
      <c r="L54" s="18">
        <v>4.1298749391743979</v>
      </c>
      <c r="M54" s="18">
        <v>0.63731312917401262</v>
      </c>
      <c r="N54" s="17" t="s">
        <v>1027</v>
      </c>
    </row>
    <row r="55" spans="1:14" x14ac:dyDescent="0.2">
      <c r="A55" s="16"/>
      <c r="B55" s="17" t="s">
        <v>1028</v>
      </c>
      <c r="C55" s="17" t="s">
        <v>1029</v>
      </c>
      <c r="D55" s="17" t="s">
        <v>558</v>
      </c>
      <c r="E55" s="17" t="s">
        <v>1026</v>
      </c>
      <c r="F55" s="16" t="s">
        <v>922</v>
      </c>
      <c r="G55" s="16" t="s">
        <v>44</v>
      </c>
      <c r="H55" s="18">
        <v>2191</v>
      </c>
      <c r="I55" s="18">
        <v>7806</v>
      </c>
      <c r="J55" s="18">
        <v>657.78</v>
      </c>
      <c r="K55" s="18">
        <v>0</v>
      </c>
      <c r="L55" s="18">
        <v>1.8566062531541816</v>
      </c>
      <c r="M55" s="18">
        <v>0.28650735391960119</v>
      </c>
      <c r="N55" s="17" t="s">
        <v>1030</v>
      </c>
    </row>
    <row r="56" spans="1:14" x14ac:dyDescent="0.2">
      <c r="A56" s="16"/>
      <c r="B56" s="17" t="s">
        <v>1031</v>
      </c>
      <c r="C56" s="17" t="s">
        <v>1032</v>
      </c>
      <c r="D56" s="17" t="s">
        <v>558</v>
      </c>
      <c r="E56" s="17" t="s">
        <v>1026</v>
      </c>
      <c r="F56" s="16" t="s">
        <v>922</v>
      </c>
      <c r="G56" s="16" t="s">
        <v>44</v>
      </c>
      <c r="H56" s="18">
        <v>8389</v>
      </c>
      <c r="I56" s="18">
        <v>3048</v>
      </c>
      <c r="J56" s="18">
        <v>983.41</v>
      </c>
      <c r="K56" s="18">
        <v>0.01</v>
      </c>
      <c r="L56" s="18">
        <v>2.7757079196910119</v>
      </c>
      <c r="M56" s="18">
        <v>0.42834108200017484</v>
      </c>
      <c r="N56" s="17" t="s">
        <v>1033</v>
      </c>
    </row>
    <row r="57" spans="1:14" x14ac:dyDescent="0.2">
      <c r="A57" s="16"/>
      <c r="B57" s="17" t="s">
        <v>1034</v>
      </c>
      <c r="C57" s="17" t="s">
        <v>1035</v>
      </c>
      <c r="D57" s="17" t="s">
        <v>558</v>
      </c>
      <c r="E57" s="17" t="s">
        <v>1026</v>
      </c>
      <c r="F57" s="16" t="s">
        <v>922</v>
      </c>
      <c r="G57" s="16" t="s">
        <v>44</v>
      </c>
      <c r="H57" s="18">
        <v>5722</v>
      </c>
      <c r="I57" s="18">
        <v>3354</v>
      </c>
      <c r="J57" s="18">
        <v>738.11</v>
      </c>
      <c r="K57" s="18">
        <v>0.01</v>
      </c>
      <c r="L57" s="18">
        <v>2.0833403896677201</v>
      </c>
      <c r="M57" s="18">
        <v>0.32149646234546025</v>
      </c>
      <c r="N57" s="17" t="s">
        <v>1036</v>
      </c>
    </row>
    <row r="58" spans="1:14" x14ac:dyDescent="0.2">
      <c r="A58" s="16"/>
      <c r="B58" s="17" t="s">
        <v>1037</v>
      </c>
      <c r="C58" s="17" t="s">
        <v>1038</v>
      </c>
      <c r="D58" s="17" t="s">
        <v>558</v>
      </c>
      <c r="E58" s="17" t="s">
        <v>1039</v>
      </c>
      <c r="F58" s="16" t="s">
        <v>922</v>
      </c>
      <c r="G58" s="16" t="s">
        <v>44</v>
      </c>
      <c r="H58" s="18">
        <v>5225</v>
      </c>
      <c r="I58" s="18">
        <v>5601</v>
      </c>
      <c r="J58" s="18">
        <v>1125.54</v>
      </c>
      <c r="K58" s="18">
        <v>0</v>
      </c>
      <c r="L58" s="18">
        <v>3.1768746422438467</v>
      </c>
      <c r="M58" s="18">
        <v>0.4902482397316244</v>
      </c>
      <c r="N58" s="17" t="s">
        <v>1040</v>
      </c>
    </row>
    <row r="59" spans="1:14" x14ac:dyDescent="0.2">
      <c r="A59" s="16"/>
      <c r="B59" s="17" t="s">
        <v>1041</v>
      </c>
      <c r="C59" s="17" t="s">
        <v>1042</v>
      </c>
      <c r="D59" s="17" t="s">
        <v>558</v>
      </c>
      <c r="E59" s="17" t="s">
        <v>1043</v>
      </c>
      <c r="F59" s="16" t="s">
        <v>922</v>
      </c>
      <c r="G59" s="16" t="s">
        <v>44</v>
      </c>
      <c r="H59" s="18">
        <v>15359</v>
      </c>
      <c r="I59" s="18">
        <v>2285.5</v>
      </c>
      <c r="J59" s="18">
        <v>1350.06</v>
      </c>
      <c r="K59" s="18">
        <v>0</v>
      </c>
      <c r="L59" s="18">
        <v>3.8105899208448637</v>
      </c>
      <c r="M59" s="18">
        <v>0.5880417741991194</v>
      </c>
      <c r="N59" s="17" t="s">
        <v>1044</v>
      </c>
    </row>
    <row r="60" spans="1:14" x14ac:dyDescent="0.2">
      <c r="A60" s="16"/>
      <c r="B60" s="17" t="s">
        <v>1045</v>
      </c>
      <c r="C60" s="17" t="s">
        <v>1046</v>
      </c>
      <c r="D60" s="17" t="s">
        <v>558</v>
      </c>
      <c r="E60" s="17" t="s">
        <v>1043</v>
      </c>
      <c r="F60" s="16" t="s">
        <v>922</v>
      </c>
      <c r="G60" s="16" t="s">
        <v>44</v>
      </c>
      <c r="H60" s="18">
        <v>1820</v>
      </c>
      <c r="I60" s="18">
        <v>5515</v>
      </c>
      <c r="J60" s="18">
        <v>386.03</v>
      </c>
      <c r="K60" s="18">
        <v>0</v>
      </c>
      <c r="L60" s="18">
        <v>1.089582705319573</v>
      </c>
      <c r="M60" s="18">
        <v>0.16814198338895014</v>
      </c>
      <c r="N60" s="17" t="s">
        <v>1047</v>
      </c>
    </row>
    <row r="61" spans="1:14" x14ac:dyDescent="0.2">
      <c r="A61" s="16"/>
      <c r="B61" s="17" t="s">
        <v>1048</v>
      </c>
      <c r="C61" s="17" t="s">
        <v>1049</v>
      </c>
      <c r="D61" s="17" t="s">
        <v>558</v>
      </c>
      <c r="E61" s="17" t="s">
        <v>1043</v>
      </c>
      <c r="F61" s="16" t="s">
        <v>922</v>
      </c>
      <c r="G61" s="16" t="s">
        <v>44</v>
      </c>
      <c r="H61" s="18">
        <v>10707</v>
      </c>
      <c r="I61" s="18">
        <v>7170.5</v>
      </c>
      <c r="J61" s="18">
        <v>2952.75</v>
      </c>
      <c r="K61" s="18">
        <v>0.01</v>
      </c>
      <c r="L61" s="18">
        <v>8.3342365441348321</v>
      </c>
      <c r="M61" s="18">
        <v>1.2861208751955095</v>
      </c>
      <c r="N61" s="17" t="s">
        <v>1050</v>
      </c>
    </row>
    <row r="62" spans="1:14" x14ac:dyDescent="0.2">
      <c r="A62" s="16"/>
      <c r="B62" s="17" t="s">
        <v>1051</v>
      </c>
      <c r="C62" s="17" t="s">
        <v>1052</v>
      </c>
      <c r="D62" s="17" t="s">
        <v>558</v>
      </c>
      <c r="E62" s="17" t="s">
        <v>1043</v>
      </c>
      <c r="F62" s="16" t="s">
        <v>922</v>
      </c>
      <c r="G62" s="16" t="s">
        <v>44</v>
      </c>
      <c r="H62" s="18">
        <v>4036</v>
      </c>
      <c r="I62" s="18">
        <v>20947.5</v>
      </c>
      <c r="J62" s="18">
        <v>3251.57</v>
      </c>
      <c r="K62" s="18">
        <v>0</v>
      </c>
      <c r="L62" s="18">
        <v>9.1776660807086596</v>
      </c>
      <c r="M62" s="18">
        <v>1.4162770482294349</v>
      </c>
      <c r="N62" s="17" t="s">
        <v>1053</v>
      </c>
    </row>
    <row r="63" spans="1:14" x14ac:dyDescent="0.2">
      <c r="A63" s="16"/>
      <c r="B63" s="17" t="s">
        <v>1054</v>
      </c>
      <c r="C63" s="17" t="s">
        <v>1055</v>
      </c>
      <c r="D63" s="17" t="s">
        <v>558</v>
      </c>
      <c r="E63" s="17" t="s">
        <v>1043</v>
      </c>
      <c r="F63" s="16" t="s">
        <v>922</v>
      </c>
      <c r="G63" s="16" t="s">
        <v>44</v>
      </c>
      <c r="H63" s="18">
        <v>3710</v>
      </c>
      <c r="I63" s="18">
        <v>6824</v>
      </c>
      <c r="J63" s="18">
        <v>973.69</v>
      </c>
      <c r="K63" s="18">
        <v>0</v>
      </c>
      <c r="L63" s="18">
        <v>2.7482728915955112</v>
      </c>
      <c r="M63" s="18">
        <v>0.42410736939094601</v>
      </c>
      <c r="N63" s="17" t="s">
        <v>1056</v>
      </c>
    </row>
    <row r="64" spans="1:14" x14ac:dyDescent="0.2">
      <c r="A64" s="16"/>
      <c r="B64" s="17" t="s">
        <v>1057</v>
      </c>
      <c r="C64" s="17" t="s">
        <v>1058</v>
      </c>
      <c r="D64" s="17" t="s">
        <v>558</v>
      </c>
      <c r="E64" s="17" t="s">
        <v>1059</v>
      </c>
      <c r="F64" s="16" t="s">
        <v>922</v>
      </c>
      <c r="G64" s="16" t="s">
        <v>44</v>
      </c>
      <c r="H64" s="18">
        <v>3743</v>
      </c>
      <c r="I64" s="18">
        <v>19220</v>
      </c>
      <c r="J64" s="18">
        <v>2766.83</v>
      </c>
      <c r="K64" s="18">
        <v>0</v>
      </c>
      <c r="L64" s="18">
        <v>7.809471068464509</v>
      </c>
      <c r="M64" s="18">
        <v>1.2051402323654872</v>
      </c>
      <c r="N64" s="17" t="s">
        <v>1060</v>
      </c>
    </row>
    <row r="65" spans="1:14" x14ac:dyDescent="0.2">
      <c r="A65" s="7"/>
      <c r="B65" s="7" t="s">
        <v>1061</v>
      </c>
      <c r="C65" s="7"/>
      <c r="D65" s="7"/>
      <c r="E65" s="7"/>
      <c r="F65" s="7"/>
      <c r="G65" s="7"/>
      <c r="H65" s="15">
        <v>0</v>
      </c>
      <c r="I65" s="7"/>
      <c r="J65" s="15">
        <v>0</v>
      </c>
      <c r="K65" s="7"/>
      <c r="L65" s="15">
        <v>0</v>
      </c>
      <c r="M65" s="15">
        <v>0</v>
      </c>
      <c r="N65" s="7"/>
    </row>
    <row r="66" spans="1:14" x14ac:dyDescent="0.2">
      <c r="A66" s="7"/>
      <c r="B66" s="7" t="s">
        <v>1062</v>
      </c>
      <c r="C66" s="7"/>
      <c r="D66" s="7"/>
      <c r="E66" s="7"/>
      <c r="F66" s="7"/>
      <c r="G66" s="7"/>
      <c r="H66" s="15">
        <v>0</v>
      </c>
      <c r="I66" s="7"/>
      <c r="J66" s="15">
        <v>0</v>
      </c>
      <c r="K66" s="7"/>
      <c r="L66" s="15">
        <v>0</v>
      </c>
      <c r="M66" s="15">
        <v>0</v>
      </c>
      <c r="N66" s="7"/>
    </row>
    <row r="67" spans="1:14" x14ac:dyDescent="0.2">
      <c r="A67" s="7"/>
      <c r="B67" s="7" t="s">
        <v>966</v>
      </c>
      <c r="C67" s="7"/>
      <c r="D67" s="7"/>
      <c r="E67" s="7"/>
      <c r="F67" s="7"/>
      <c r="G67" s="7"/>
      <c r="H67" s="15">
        <v>0</v>
      </c>
      <c r="I67" s="7"/>
      <c r="J67" s="15">
        <v>0</v>
      </c>
      <c r="K67" s="7"/>
      <c r="L67" s="15">
        <v>0</v>
      </c>
      <c r="M67" s="15">
        <v>0</v>
      </c>
      <c r="N67" s="7"/>
    </row>
    <row r="68" spans="1:14" x14ac:dyDescent="0.2">
      <c r="A68" s="13"/>
      <c r="B68" s="19" t="s">
        <v>92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">
      <c r="A69" s="13"/>
      <c r="B69" s="19" t="s">
        <v>138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">
      <c r="A70" s="3" t="s">
        <v>52</v>
      </c>
      <c r="B70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rightToLeft="1" zoomScaleNormal="100" workbookViewId="0">
      <selection sqref="A1:XFD1048576"/>
    </sheetView>
  </sheetViews>
  <sheetFormatPr defaultRowHeight="12.75" x14ac:dyDescent="0.2"/>
  <cols>
    <col min="1" max="1" width="2" style="1"/>
    <col min="2" max="2" width="38" style="1"/>
    <col min="3" max="3" width="15" style="1"/>
    <col min="4" max="4" width="11" style="1"/>
    <col min="5" max="5" width="12" style="1"/>
    <col min="6" max="6" width="24" style="1"/>
    <col min="7" max="8" width="11" style="1"/>
    <col min="9" max="9" width="14" style="1"/>
    <col min="10" max="10" width="12" style="1"/>
    <col min="11" max="11" width="15" style="1"/>
    <col min="12" max="12" width="11" style="1"/>
    <col min="13" max="13" width="22" style="1"/>
    <col min="14" max="14" width="24" style="1"/>
    <col min="15" max="15" width="23" style="1"/>
    <col min="16" max="16" width="11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1063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55</v>
      </c>
      <c r="C8" s="4" t="s">
        <v>56</v>
      </c>
      <c r="D8" s="4" t="s">
        <v>95</v>
      </c>
      <c r="E8" s="4" t="s">
        <v>57</v>
      </c>
      <c r="F8" s="4" t="s">
        <v>141</v>
      </c>
      <c r="G8" s="4" t="s">
        <v>58</v>
      </c>
      <c r="H8" s="4" t="s">
        <v>59</v>
      </c>
      <c r="I8" s="4" t="s">
        <v>60</v>
      </c>
      <c r="J8" s="4" t="s">
        <v>98</v>
      </c>
      <c r="K8" s="4" t="s">
        <v>99</v>
      </c>
      <c r="L8" s="4" t="s">
        <v>63</v>
      </c>
      <c r="M8" s="4" t="s">
        <v>100</v>
      </c>
      <c r="N8" s="4" t="s">
        <v>64</v>
      </c>
      <c r="O8" s="4" t="s">
        <v>101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103</v>
      </c>
      <c r="K9" s="4" t="s">
        <v>104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12" t="s">
        <v>106</v>
      </c>
      <c r="N10" s="12" t="s">
        <v>107</v>
      </c>
      <c r="O10" s="12" t="s">
        <v>108</v>
      </c>
      <c r="P10" s="4"/>
    </row>
    <row r="11" spans="1:16" x14ac:dyDescent="0.2">
      <c r="A11" s="13"/>
      <c r="B11" s="13" t="s">
        <v>1064</v>
      </c>
      <c r="C11" s="13"/>
      <c r="D11" s="13"/>
      <c r="E11" s="13"/>
      <c r="F11" s="13"/>
      <c r="G11" s="13"/>
      <c r="H11" s="13"/>
      <c r="I11" s="13"/>
      <c r="J11" s="14">
        <v>165328.51999999999</v>
      </c>
      <c r="K11" s="13"/>
      <c r="L11" s="14">
        <v>21866.159999999996</v>
      </c>
      <c r="M11" s="13"/>
      <c r="N11" s="14">
        <v>100</v>
      </c>
      <c r="O11" s="14">
        <v>9.5241807929438806</v>
      </c>
      <c r="P11" s="13"/>
    </row>
    <row r="12" spans="1:16" x14ac:dyDescent="0.2">
      <c r="A12" s="7"/>
      <c r="B12" s="7" t="s">
        <v>73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1065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0</v>
      </c>
      <c r="O13" s="7">
        <v>0</v>
      </c>
      <c r="P13" s="7"/>
    </row>
    <row r="14" spans="1:16" x14ac:dyDescent="0.2">
      <c r="A14" s="7"/>
      <c r="B14" s="7" t="s">
        <v>89</v>
      </c>
      <c r="C14" s="7"/>
      <c r="D14" s="7"/>
      <c r="E14" s="7"/>
      <c r="F14" s="7"/>
      <c r="G14" s="7"/>
      <c r="H14" s="7"/>
      <c r="I14" s="7"/>
      <c r="J14" s="15">
        <v>165328.51999999999</v>
      </c>
      <c r="K14" s="7"/>
      <c r="L14" s="15">
        <v>21866.159999999996</v>
      </c>
      <c r="M14" s="7"/>
      <c r="N14" s="15">
        <v>100</v>
      </c>
      <c r="O14" s="15">
        <v>9.5241807929438806</v>
      </c>
      <c r="P14" s="7"/>
    </row>
    <row r="15" spans="1:16" x14ac:dyDescent="0.2">
      <c r="A15" s="7"/>
      <c r="B15" s="7" t="s">
        <v>1066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</v>
      </c>
      <c r="O15" s="7">
        <v>0</v>
      </c>
      <c r="P15" s="7"/>
    </row>
    <row r="16" spans="1:16" x14ac:dyDescent="0.2">
      <c r="A16" s="16"/>
      <c r="B16" s="17" t="s">
        <v>1067</v>
      </c>
      <c r="C16" s="17" t="s">
        <v>1068</v>
      </c>
      <c r="D16" s="16" t="s">
        <v>913</v>
      </c>
      <c r="E16" s="17" t="s">
        <v>971</v>
      </c>
      <c r="F16" s="17" t="s">
        <v>577</v>
      </c>
      <c r="G16" s="16" t="s">
        <v>117</v>
      </c>
      <c r="H16" s="16" t="s">
        <v>117</v>
      </c>
      <c r="I16" s="16" t="s">
        <v>1069</v>
      </c>
      <c r="J16" s="18">
        <v>70</v>
      </c>
      <c r="K16" s="18">
        <v>10771400</v>
      </c>
      <c r="L16" s="18">
        <v>281.98</v>
      </c>
      <c r="M16" s="18">
        <v>1.96</v>
      </c>
      <c r="N16" s="18">
        <v>1.2895725632667101</v>
      </c>
      <c r="O16" s="18">
        <v>0.12282122238172206</v>
      </c>
      <c r="P16" s="17" t="s">
        <v>1070</v>
      </c>
    </row>
    <row r="17" spans="1:16" x14ac:dyDescent="0.2">
      <c r="A17" s="16"/>
      <c r="B17" s="17" t="s">
        <v>1071</v>
      </c>
      <c r="C17" s="17" t="s">
        <v>1072</v>
      </c>
      <c r="D17" s="16" t="s">
        <v>913</v>
      </c>
      <c r="E17" s="17" t="s">
        <v>1073</v>
      </c>
      <c r="F17" s="17" t="s">
        <v>1074</v>
      </c>
      <c r="G17" s="16" t="s">
        <v>117</v>
      </c>
      <c r="H17" s="16" t="s">
        <v>117</v>
      </c>
      <c r="I17" s="16" t="s">
        <v>48</v>
      </c>
      <c r="J17" s="18">
        <v>11922</v>
      </c>
      <c r="K17" s="18">
        <v>2035</v>
      </c>
      <c r="L17" s="18">
        <v>1039.33</v>
      </c>
      <c r="M17" s="18">
        <v>0.01</v>
      </c>
      <c r="N17" s="18">
        <v>4.7531436704021202</v>
      </c>
      <c r="O17" s="18">
        <v>0.45269799651746645</v>
      </c>
      <c r="P17" s="17" t="s">
        <v>1075</v>
      </c>
    </row>
    <row r="18" spans="1:16" x14ac:dyDescent="0.2">
      <c r="A18" s="16"/>
      <c r="B18" s="17" t="s">
        <v>1076</v>
      </c>
      <c r="C18" s="17" t="s">
        <v>1077</v>
      </c>
      <c r="D18" s="16" t="s">
        <v>544</v>
      </c>
      <c r="E18" s="17" t="s">
        <v>1078</v>
      </c>
      <c r="F18" s="17" t="s">
        <v>577</v>
      </c>
      <c r="G18" s="16" t="s">
        <v>117</v>
      </c>
      <c r="H18" s="16" t="s">
        <v>117</v>
      </c>
      <c r="I18" s="16" t="s">
        <v>44</v>
      </c>
      <c r="J18" s="18">
        <v>903</v>
      </c>
      <c r="K18" s="18">
        <v>113463</v>
      </c>
      <c r="L18" s="18">
        <v>3940.5</v>
      </c>
      <c r="M18" s="18">
        <v>0.02</v>
      </c>
      <c r="N18" s="18">
        <v>18.020996827975285</v>
      </c>
      <c r="O18" s="18">
        <v>1.716352318587048</v>
      </c>
      <c r="P18" s="17" t="s">
        <v>1079</v>
      </c>
    </row>
    <row r="19" spans="1:16" x14ac:dyDescent="0.2">
      <c r="A19" s="16"/>
      <c r="B19" s="17" t="s">
        <v>1080</v>
      </c>
      <c r="C19" s="17" t="s">
        <v>1081</v>
      </c>
      <c r="D19" s="16" t="s">
        <v>913</v>
      </c>
      <c r="E19" s="17" t="s">
        <v>1082</v>
      </c>
      <c r="F19" s="17" t="s">
        <v>1083</v>
      </c>
      <c r="G19" s="16" t="s">
        <v>117</v>
      </c>
      <c r="H19" s="16" t="s">
        <v>117</v>
      </c>
      <c r="I19" s="16" t="s">
        <v>44</v>
      </c>
      <c r="J19" s="18">
        <v>320</v>
      </c>
      <c r="K19" s="18">
        <v>98236</v>
      </c>
      <c r="L19" s="18">
        <v>1209.01</v>
      </c>
      <c r="M19" s="18">
        <v>0.04</v>
      </c>
      <c r="N19" s="18">
        <v>5.5291372604974995</v>
      </c>
      <c r="O19" s="18">
        <v>0.52660502897980632</v>
      </c>
      <c r="P19" s="17" t="s">
        <v>1084</v>
      </c>
    </row>
    <row r="20" spans="1:16" x14ac:dyDescent="0.2">
      <c r="A20" s="16"/>
      <c r="B20" s="17" t="s">
        <v>1085</v>
      </c>
      <c r="C20" s="17" t="s">
        <v>1086</v>
      </c>
      <c r="D20" s="16" t="s">
        <v>544</v>
      </c>
      <c r="E20" s="17" t="s">
        <v>1087</v>
      </c>
      <c r="F20" s="17" t="s">
        <v>1074</v>
      </c>
      <c r="G20" s="16" t="s">
        <v>117</v>
      </c>
      <c r="H20" s="16" t="s">
        <v>117</v>
      </c>
      <c r="I20" s="16" t="s">
        <v>48</v>
      </c>
      <c r="J20" s="18">
        <v>9220</v>
      </c>
      <c r="K20" s="18">
        <v>1797</v>
      </c>
      <c r="L20" s="18">
        <v>709.77</v>
      </c>
      <c r="M20" s="18">
        <v>0.08</v>
      </c>
      <c r="N20" s="18">
        <v>3.2459746018505311</v>
      </c>
      <c r="O20" s="18">
        <v>0.30915248957328484</v>
      </c>
      <c r="P20" s="17" t="s">
        <v>1088</v>
      </c>
    </row>
    <row r="21" spans="1:16" x14ac:dyDescent="0.2">
      <c r="A21" s="16"/>
      <c r="B21" s="17" t="s">
        <v>1089</v>
      </c>
      <c r="C21" s="17" t="s">
        <v>1090</v>
      </c>
      <c r="D21" s="16" t="s">
        <v>544</v>
      </c>
      <c r="E21" s="17" t="s">
        <v>1091</v>
      </c>
      <c r="F21" s="17" t="s">
        <v>1074</v>
      </c>
      <c r="G21" s="16" t="s">
        <v>117</v>
      </c>
      <c r="H21" s="16" t="s">
        <v>117</v>
      </c>
      <c r="I21" s="16" t="s">
        <v>44</v>
      </c>
      <c r="J21" s="18">
        <v>1185</v>
      </c>
      <c r="K21" s="18">
        <v>10411.43</v>
      </c>
      <c r="L21" s="18">
        <v>474.5</v>
      </c>
      <c r="M21" s="18">
        <v>0.02</v>
      </c>
      <c r="N21" s="18">
        <v>2.1700197931415488</v>
      </c>
      <c r="O21" s="18">
        <v>0.20667660834146789</v>
      </c>
      <c r="P21" s="17" t="s">
        <v>1092</v>
      </c>
    </row>
    <row r="22" spans="1:16" x14ac:dyDescent="0.2">
      <c r="A22" s="16"/>
      <c r="B22" s="17" t="s">
        <v>1093</v>
      </c>
      <c r="C22" s="17" t="s">
        <v>1094</v>
      </c>
      <c r="D22" s="16" t="s">
        <v>544</v>
      </c>
      <c r="E22" s="17" t="s">
        <v>1095</v>
      </c>
      <c r="F22" s="17" t="s">
        <v>1096</v>
      </c>
      <c r="G22" s="16" t="s">
        <v>117</v>
      </c>
      <c r="H22" s="16" t="s">
        <v>117</v>
      </c>
      <c r="I22" s="16" t="s">
        <v>44</v>
      </c>
      <c r="J22" s="18">
        <v>87</v>
      </c>
      <c r="K22" s="18">
        <v>1051589</v>
      </c>
      <c r="L22" s="18">
        <v>3518.64</v>
      </c>
      <c r="M22" s="18">
        <v>0.02</v>
      </c>
      <c r="N22" s="18">
        <v>16.09171432020986</v>
      </c>
      <c r="O22" s="18">
        <v>1.5326039645408274</v>
      </c>
      <c r="P22" s="17" t="s">
        <v>1097</v>
      </c>
    </row>
    <row r="23" spans="1:16" x14ac:dyDescent="0.2">
      <c r="A23" s="16"/>
      <c r="B23" s="17" t="s">
        <v>1098</v>
      </c>
      <c r="C23" s="17" t="s">
        <v>1099</v>
      </c>
      <c r="D23" s="16" t="s">
        <v>544</v>
      </c>
      <c r="E23" s="17" t="s">
        <v>1100</v>
      </c>
      <c r="F23" s="17" t="s">
        <v>1074</v>
      </c>
      <c r="G23" s="16" t="s">
        <v>117</v>
      </c>
      <c r="H23" s="16" t="s">
        <v>117</v>
      </c>
      <c r="I23" s="16" t="s">
        <v>46</v>
      </c>
      <c r="J23" s="18">
        <v>94450</v>
      </c>
      <c r="K23" s="18">
        <v>328.54</v>
      </c>
      <c r="L23" s="18">
        <v>1604.69</v>
      </c>
      <c r="M23" s="18">
        <v>3.13</v>
      </c>
      <c r="N23" s="18">
        <v>7.3386913843125647</v>
      </c>
      <c r="O23" s="18">
        <v>0.69895023527812472</v>
      </c>
      <c r="P23" s="17" t="s">
        <v>1101</v>
      </c>
    </row>
    <row r="24" spans="1:16" x14ac:dyDescent="0.2">
      <c r="A24" s="16"/>
      <c r="B24" s="17" t="s">
        <v>1102</v>
      </c>
      <c r="C24" s="17" t="s">
        <v>1103</v>
      </c>
      <c r="D24" s="16" t="s">
        <v>544</v>
      </c>
      <c r="E24" s="17" t="s">
        <v>1100</v>
      </c>
      <c r="F24" s="17" t="s">
        <v>1074</v>
      </c>
      <c r="G24" s="16" t="s">
        <v>117</v>
      </c>
      <c r="H24" s="16" t="s">
        <v>117</v>
      </c>
      <c r="I24" s="16" t="s">
        <v>46</v>
      </c>
      <c r="J24" s="18">
        <v>22781</v>
      </c>
      <c r="K24" s="18">
        <v>1614.96</v>
      </c>
      <c r="L24" s="18">
        <v>1902.54</v>
      </c>
      <c r="M24" s="18">
        <v>0.99</v>
      </c>
      <c r="N24" s="18">
        <v>8.7008418487745462</v>
      </c>
      <c r="O24" s="18">
        <v>0.82868390818540849</v>
      </c>
      <c r="P24" s="17" t="s">
        <v>1104</v>
      </c>
    </row>
    <row r="25" spans="1:16" x14ac:dyDescent="0.2">
      <c r="A25" s="16"/>
      <c r="B25" s="17" t="s">
        <v>1105</v>
      </c>
      <c r="C25" s="17" t="s">
        <v>1106</v>
      </c>
      <c r="D25" s="16" t="s">
        <v>913</v>
      </c>
      <c r="E25" s="17" t="s">
        <v>1107</v>
      </c>
      <c r="F25" s="17" t="s">
        <v>1096</v>
      </c>
      <c r="G25" s="16" t="s">
        <v>117</v>
      </c>
      <c r="H25" s="16" t="s">
        <v>117</v>
      </c>
      <c r="I25" s="16" t="s">
        <v>44</v>
      </c>
      <c r="J25" s="18">
        <v>1340</v>
      </c>
      <c r="K25" s="18">
        <v>24991.95</v>
      </c>
      <c r="L25" s="18">
        <v>1287.99</v>
      </c>
      <c r="M25" s="18">
        <v>0.01</v>
      </c>
      <c r="N25" s="18">
        <v>5.8903346540956445</v>
      </c>
      <c r="O25" s="18">
        <v>0.56100612176549469</v>
      </c>
      <c r="P25" s="17" t="s">
        <v>1108</v>
      </c>
    </row>
    <row r="26" spans="1:16" x14ac:dyDescent="0.2">
      <c r="A26" s="16"/>
      <c r="B26" s="17" t="s">
        <v>1109</v>
      </c>
      <c r="C26" s="17" t="s">
        <v>1110</v>
      </c>
      <c r="D26" s="16" t="s">
        <v>544</v>
      </c>
      <c r="E26" s="17" t="s">
        <v>1111</v>
      </c>
      <c r="F26" s="17" t="s">
        <v>1074</v>
      </c>
      <c r="G26" s="16" t="s">
        <v>117</v>
      </c>
      <c r="H26" s="16" t="s">
        <v>117</v>
      </c>
      <c r="I26" s="16" t="s">
        <v>1069</v>
      </c>
      <c r="J26" s="18">
        <v>4657.5200000000004</v>
      </c>
      <c r="K26" s="18">
        <v>1313402</v>
      </c>
      <c r="L26" s="18">
        <v>2287.71</v>
      </c>
      <c r="M26" s="18">
        <v>0.06</v>
      </c>
      <c r="N26" s="18">
        <v>10.462330834494947</v>
      </c>
      <c r="O26" s="18">
        <v>0.9964513038332129</v>
      </c>
      <c r="P26" s="17" t="s">
        <v>1112</v>
      </c>
    </row>
    <row r="27" spans="1:16" x14ac:dyDescent="0.2">
      <c r="A27" s="16"/>
      <c r="B27" s="17" t="s">
        <v>1113</v>
      </c>
      <c r="C27" s="17" t="s">
        <v>1114</v>
      </c>
      <c r="D27" s="16" t="s">
        <v>544</v>
      </c>
      <c r="E27" s="17" t="s">
        <v>1115</v>
      </c>
      <c r="F27" s="17" t="s">
        <v>1096</v>
      </c>
      <c r="G27" s="16" t="s">
        <v>117</v>
      </c>
      <c r="H27" s="16" t="s">
        <v>117</v>
      </c>
      <c r="I27" s="16" t="s">
        <v>44</v>
      </c>
      <c r="J27" s="18">
        <v>559</v>
      </c>
      <c r="K27" s="18">
        <v>30422</v>
      </c>
      <c r="L27" s="18">
        <v>654.04999999999995</v>
      </c>
      <c r="M27" s="18">
        <v>0</v>
      </c>
      <c r="N27" s="18">
        <v>2.9911516242449525</v>
      </c>
      <c r="O27" s="18">
        <v>0.28488268848416665</v>
      </c>
      <c r="P27" s="17" t="s">
        <v>1116</v>
      </c>
    </row>
    <row r="28" spans="1:16" x14ac:dyDescent="0.2">
      <c r="A28" s="16"/>
      <c r="B28" s="17" t="s">
        <v>1117</v>
      </c>
      <c r="C28" s="17" t="s">
        <v>1118</v>
      </c>
      <c r="D28" s="16" t="s">
        <v>544</v>
      </c>
      <c r="E28" s="17" t="s">
        <v>1115</v>
      </c>
      <c r="F28" s="17" t="s">
        <v>1074</v>
      </c>
      <c r="G28" s="16" t="s">
        <v>117</v>
      </c>
      <c r="H28" s="16" t="s">
        <v>117</v>
      </c>
      <c r="I28" s="16" t="s">
        <v>1069</v>
      </c>
      <c r="J28" s="18">
        <v>984</v>
      </c>
      <c r="K28" s="18">
        <v>775667</v>
      </c>
      <c r="L28" s="18">
        <v>285.44</v>
      </c>
      <c r="M28" s="18">
        <v>0</v>
      </c>
      <c r="N28" s="18">
        <v>1.3053961006413566</v>
      </c>
      <c r="O28" s="18">
        <v>0.12432828468912244</v>
      </c>
      <c r="P28" s="17" t="s">
        <v>1119</v>
      </c>
    </row>
    <row r="29" spans="1:16" x14ac:dyDescent="0.2">
      <c r="A29" s="16"/>
      <c r="B29" s="17" t="s">
        <v>1120</v>
      </c>
      <c r="C29" s="17" t="s">
        <v>1121</v>
      </c>
      <c r="D29" s="16" t="s">
        <v>544</v>
      </c>
      <c r="E29" s="17" t="s">
        <v>1122</v>
      </c>
      <c r="F29" s="17" t="s">
        <v>906</v>
      </c>
      <c r="G29" s="16" t="s">
        <v>117</v>
      </c>
      <c r="H29" s="16" t="s">
        <v>117</v>
      </c>
      <c r="I29" s="16" t="s">
        <v>44</v>
      </c>
      <c r="J29" s="18">
        <v>13570</v>
      </c>
      <c r="K29" s="18">
        <v>1195</v>
      </c>
      <c r="L29" s="18">
        <v>623.66999999999996</v>
      </c>
      <c r="M29" s="18">
        <v>0</v>
      </c>
      <c r="N29" s="18">
        <v>2.8522154781635187</v>
      </c>
      <c r="O29" s="18">
        <v>0.27165015874462228</v>
      </c>
      <c r="P29" s="17" t="s">
        <v>1123</v>
      </c>
    </row>
    <row r="30" spans="1:16" x14ac:dyDescent="0.2">
      <c r="A30" s="16"/>
      <c r="B30" s="17" t="s">
        <v>1124</v>
      </c>
      <c r="C30" s="17" t="s">
        <v>1125</v>
      </c>
      <c r="D30" s="16" t="s">
        <v>544</v>
      </c>
      <c r="E30" s="17" t="s">
        <v>1126</v>
      </c>
      <c r="F30" s="17" t="s">
        <v>1074</v>
      </c>
      <c r="G30" s="16" t="s">
        <v>117</v>
      </c>
      <c r="H30" s="16" t="s">
        <v>117</v>
      </c>
      <c r="I30" s="16" t="s">
        <v>44</v>
      </c>
      <c r="J30" s="18">
        <v>2673</v>
      </c>
      <c r="K30" s="18">
        <v>14910</v>
      </c>
      <c r="L30" s="18">
        <v>1532.8</v>
      </c>
      <c r="M30" s="18">
        <v>0.02</v>
      </c>
      <c r="N30" s="18">
        <v>7.0099185225023524</v>
      </c>
      <c r="O30" s="18">
        <v>0.66763731352118438</v>
      </c>
      <c r="P30" s="17" t="s">
        <v>1127</v>
      </c>
    </row>
    <row r="31" spans="1:16" x14ac:dyDescent="0.2">
      <c r="A31" s="16"/>
      <c r="B31" s="17" t="s">
        <v>1128</v>
      </c>
      <c r="C31" s="17" t="s">
        <v>1129</v>
      </c>
      <c r="D31" s="16" t="s">
        <v>913</v>
      </c>
      <c r="E31" s="17" t="s">
        <v>1130</v>
      </c>
      <c r="F31" s="17" t="s">
        <v>1074</v>
      </c>
      <c r="G31" s="16" t="s">
        <v>117</v>
      </c>
      <c r="H31" s="16" t="s">
        <v>117</v>
      </c>
      <c r="I31" s="16" t="s">
        <v>1069</v>
      </c>
      <c r="J31" s="18">
        <v>530</v>
      </c>
      <c r="K31" s="18">
        <v>1157000</v>
      </c>
      <c r="L31" s="18">
        <v>229.33</v>
      </c>
      <c r="M31" s="18">
        <v>0.01</v>
      </c>
      <c r="N31" s="18">
        <v>1.0487895451236069</v>
      </c>
      <c r="O31" s="18">
        <v>9.9888612415066053E-2</v>
      </c>
      <c r="P31" s="17" t="s">
        <v>1131</v>
      </c>
    </row>
    <row r="32" spans="1:16" x14ac:dyDescent="0.2">
      <c r="A32" s="16"/>
      <c r="B32" s="17" t="s">
        <v>1132</v>
      </c>
      <c r="C32" s="17" t="s">
        <v>1133</v>
      </c>
      <c r="D32" s="16" t="s">
        <v>544</v>
      </c>
      <c r="E32" s="17" t="s">
        <v>1134</v>
      </c>
      <c r="F32" s="17" t="s">
        <v>1074</v>
      </c>
      <c r="G32" s="16" t="s">
        <v>117</v>
      </c>
      <c r="H32" s="16" t="s">
        <v>117</v>
      </c>
      <c r="I32" s="16" t="s">
        <v>44</v>
      </c>
      <c r="J32" s="18">
        <v>77</v>
      </c>
      <c r="K32" s="18">
        <v>95970</v>
      </c>
      <c r="L32" s="18">
        <v>284.20999999999998</v>
      </c>
      <c r="M32" s="18">
        <v>0.02</v>
      </c>
      <c r="N32" s="18">
        <v>1.2997709703029705</v>
      </c>
      <c r="O32" s="18">
        <v>0.12379253710585582</v>
      </c>
      <c r="P32" s="17" t="s">
        <v>1135</v>
      </c>
    </row>
    <row r="33" spans="1:16" x14ac:dyDescent="0.2">
      <c r="A33" s="13"/>
      <c r="B33" s="19" t="s">
        <v>92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">
      <c r="A34" s="13"/>
      <c r="B34" s="19" t="s">
        <v>138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">
      <c r="A35" s="3" t="s">
        <v>1136</v>
      </c>
      <c r="B35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rightToLeft="1" zoomScaleNormal="100" workbookViewId="0">
      <selection activeCell="B42" sqref="B42"/>
    </sheetView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6" width="10" style="1"/>
    <col min="7" max="7" width="11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93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1137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151</v>
      </c>
      <c r="C8" s="4" t="s">
        <v>56</v>
      </c>
      <c r="D8" s="4" t="s">
        <v>95</v>
      </c>
      <c r="E8" s="4" t="s">
        <v>141</v>
      </c>
      <c r="F8" s="4" t="s">
        <v>60</v>
      </c>
      <c r="G8" s="4" t="s">
        <v>98</v>
      </c>
      <c r="H8" s="4" t="s">
        <v>99</v>
      </c>
      <c r="I8" s="4" t="s">
        <v>63</v>
      </c>
      <c r="J8" s="4" t="s">
        <v>100</v>
      </c>
      <c r="K8" s="4" t="s">
        <v>64</v>
      </c>
      <c r="L8" s="4" t="s">
        <v>101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103</v>
      </c>
      <c r="H9" s="4" t="s">
        <v>104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65</v>
      </c>
      <c r="F10" s="12" t="s">
        <v>66</v>
      </c>
      <c r="G10" s="12" t="s">
        <v>67</v>
      </c>
      <c r="H10" s="12" t="s">
        <v>68</v>
      </c>
      <c r="I10" s="12" t="s">
        <v>69</v>
      </c>
      <c r="J10" s="12" t="s">
        <v>70</v>
      </c>
      <c r="K10" s="12" t="s">
        <v>71</v>
      </c>
      <c r="L10" s="12" t="s">
        <v>105</v>
      </c>
      <c r="M10" s="4"/>
    </row>
    <row r="11" spans="1:13" x14ac:dyDescent="0.2">
      <c r="A11" s="13"/>
      <c r="B11" s="13" t="s">
        <v>1138</v>
      </c>
      <c r="C11" s="13"/>
      <c r="D11" s="13"/>
      <c r="E11" s="13"/>
      <c r="F11" s="13"/>
      <c r="G11" s="14">
        <v>56506.41</v>
      </c>
      <c r="H11" s="13"/>
      <c r="I11" s="14">
        <v>33.53</v>
      </c>
      <c r="J11" s="13"/>
      <c r="K11" s="14">
        <v>100</v>
      </c>
      <c r="L11" s="14">
        <v>1.4604566233275908E-2</v>
      </c>
      <c r="M11" s="13"/>
    </row>
    <row r="12" spans="1:13" x14ac:dyDescent="0.2">
      <c r="A12" s="7"/>
      <c r="B12" s="7" t="s">
        <v>73</v>
      </c>
      <c r="C12" s="7"/>
      <c r="D12" s="7"/>
      <c r="E12" s="7"/>
      <c r="F12" s="7"/>
      <c r="G12" s="15">
        <v>56506.41</v>
      </c>
      <c r="H12" s="7"/>
      <c r="I12" s="15">
        <v>33.53</v>
      </c>
      <c r="J12" s="7"/>
      <c r="K12" s="15">
        <v>100</v>
      </c>
      <c r="L12" s="15">
        <v>1.4604566233275908E-2</v>
      </c>
      <c r="M12" s="7"/>
    </row>
    <row r="13" spans="1:13" x14ac:dyDescent="0.2">
      <c r="A13" s="7"/>
      <c r="B13" s="7" t="s">
        <v>1139</v>
      </c>
      <c r="C13" s="7"/>
      <c r="D13" s="7"/>
      <c r="E13" s="7"/>
      <c r="F13" s="7"/>
      <c r="G13" s="7"/>
      <c r="H13" s="7"/>
      <c r="I13" s="7"/>
      <c r="J13" s="7"/>
      <c r="K13" s="7">
        <v>0</v>
      </c>
      <c r="L13" s="7">
        <v>0</v>
      </c>
      <c r="M13" s="7"/>
    </row>
    <row r="14" spans="1:13" x14ac:dyDescent="0.2">
      <c r="A14" s="16"/>
      <c r="B14" s="16" t="s">
        <v>1140</v>
      </c>
      <c r="C14" s="17" t="s">
        <v>1141</v>
      </c>
      <c r="D14" s="17" t="s">
        <v>115</v>
      </c>
      <c r="E14" s="16" t="s">
        <v>169</v>
      </c>
      <c r="F14" s="16" t="s">
        <v>79</v>
      </c>
      <c r="G14" s="18">
        <v>48302.11</v>
      </c>
      <c r="H14" s="18">
        <v>52.9</v>
      </c>
      <c r="I14" s="18">
        <v>25.55</v>
      </c>
      <c r="J14" s="18">
        <v>0.42</v>
      </c>
      <c r="K14" s="18">
        <v>76.200417536534445</v>
      </c>
      <c r="L14" s="18">
        <v>1.1128740449155964E-2</v>
      </c>
      <c r="M14" s="16"/>
    </row>
    <row r="15" spans="1:13" x14ac:dyDescent="0.2">
      <c r="A15" s="16"/>
      <c r="B15" s="16" t="s">
        <v>1142</v>
      </c>
      <c r="C15" s="17" t="s">
        <v>1143</v>
      </c>
      <c r="D15" s="17" t="s">
        <v>115</v>
      </c>
      <c r="E15" s="16" t="s">
        <v>175</v>
      </c>
      <c r="F15" s="16" t="s">
        <v>79</v>
      </c>
      <c r="G15" s="18">
        <v>7534.5</v>
      </c>
      <c r="H15" s="18">
        <v>105.8</v>
      </c>
      <c r="I15" s="18">
        <v>7.97</v>
      </c>
      <c r="J15" s="18">
        <v>0.23</v>
      </c>
      <c r="K15" s="18">
        <v>23.769758425290782</v>
      </c>
      <c r="L15" s="18">
        <v>3.4714701127112734E-3</v>
      </c>
      <c r="M15" s="16"/>
    </row>
    <row r="16" spans="1:13" x14ac:dyDescent="0.2">
      <c r="A16" s="16"/>
      <c r="B16" s="16" t="s">
        <v>1144</v>
      </c>
      <c r="C16" s="17" t="s">
        <v>1145</v>
      </c>
      <c r="D16" s="17" t="s">
        <v>115</v>
      </c>
      <c r="E16" s="16" t="s">
        <v>169</v>
      </c>
      <c r="F16" s="16" t="s">
        <v>79</v>
      </c>
      <c r="G16" s="18">
        <v>669.8</v>
      </c>
      <c r="H16" s="18">
        <v>1.6</v>
      </c>
      <c r="I16" s="18">
        <v>0.01</v>
      </c>
      <c r="J16" s="18">
        <v>0.08</v>
      </c>
      <c r="K16" s="18">
        <v>2.9824038174768867E-2</v>
      </c>
      <c r="L16" s="18">
        <v>4.35567140867161E-6</v>
      </c>
      <c r="M16" s="16"/>
    </row>
    <row r="17" spans="1:13" x14ac:dyDescent="0.2">
      <c r="A17" s="7"/>
      <c r="B17" s="7" t="s">
        <v>89</v>
      </c>
      <c r="C17" s="7"/>
      <c r="D17" s="7"/>
      <c r="E17" s="7"/>
      <c r="F17" s="7"/>
      <c r="G17" s="15">
        <v>0</v>
      </c>
      <c r="H17" s="7"/>
      <c r="I17" s="15">
        <v>0</v>
      </c>
      <c r="J17" s="7"/>
      <c r="K17" s="15">
        <v>0</v>
      </c>
      <c r="L17" s="15">
        <v>0</v>
      </c>
      <c r="M17" s="7"/>
    </row>
    <row r="18" spans="1:13" x14ac:dyDescent="0.2">
      <c r="A18" s="7"/>
      <c r="B18" s="7" t="s">
        <v>1146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13"/>
      <c r="B19" s="19" t="s">
        <v>92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13"/>
      <c r="B20" s="19" t="s">
        <v>138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3" t="s">
        <v>1136</v>
      </c>
      <c r="B21" s="3" t="s">
        <v>53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0822 - שי מסנברג</dc:creator>
  <cp:lastModifiedBy>קובי פסי</cp:lastModifiedBy>
  <dcterms:created xsi:type="dcterms:W3CDTF">2016-07-11T09:17:14Z</dcterms:created>
  <dcterms:modified xsi:type="dcterms:W3CDTF">2016-08-15T05:55:45Z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