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פועלים\סופי לאתר\"/>
    </mc:Choice>
  </mc:AlternateContent>
  <bookViews>
    <workbookView xWindow="0" yWindow="0" windowWidth="16380" windowHeight="8190" tabRatio="89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N11" i="23" l="1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10" i="23"/>
  <c r="C34" i="1"/>
  <c r="C33" i="1"/>
  <c r="M10" i="23"/>
  <c r="M11" i="23"/>
  <c r="M36" i="23"/>
  <c r="M37" i="23"/>
  <c r="K37" i="23"/>
</calcChain>
</file>

<file path=xl/sharedStrings.xml><?xml version="1.0" encoding="utf-8"?>
<sst xmlns="http://schemas.openxmlformats.org/spreadsheetml/2006/main" count="7540" uniqueCount="2417">
  <si>
    <r>
      <rPr>
        <b/>
        <sz val="10"/>
        <rFont val="Tahoma"/>
        <family val="2"/>
        <charset val="177"/>
      </rPr>
      <t>מנורה מבטחים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</si>
  <si>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r>
      <rPr>
        <b/>
        <sz val="10"/>
        <rFont val="Tahoma"/>
        <family val="2"/>
        <charset val="177"/>
      </rPr>
      <t>מנורה תגמולים</t>
    </r>
    <r>
      <rPr>
        <b/>
        <sz val="10"/>
        <rFont val="Tahoma"/>
        <family val="2"/>
        <charset val="177"/>
      </rPr>
      <t>60-50</t>
    </r>
  </si>
  <si>
    <t>9792</t>
  </si>
  <si>
    <t>2016-06-30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</si>
  <si>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</si>
  <si>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</si>
  <si>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</si>
  <si>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</si>
  <si>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</si>
  <si>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</si>
  <si>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</si>
  <si>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</si>
  <si>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</si>
  <si>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</si>
  <si>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</si>
  <si>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</si>
  <si>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</si>
  <si>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</si>
  <si>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</si>
  <si>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</si>
  <si>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</si>
  <si>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</si>
  <si>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</si>
  <si>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</si>
  <si>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</si>
  <si>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</si>
  <si>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</si>
  <si>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</si>
  <si>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</si>
  <si>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</si>
  <si>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</si>
  <si>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</si>
  <si>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</si>
  <si>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</si>
  <si>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</si>
  <si>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</si>
  <si>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</si>
  <si>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</si>
  <si>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</si>
  <si>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</si>
  <si>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</si>
  <si>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</si>
  <si>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</si>
  <si>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</si>
  <si>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</si>
  <si>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3.846</t>
  </si>
  <si>
    <t>לירה שטרלינג</t>
  </si>
  <si>
    <t>5.1713</t>
  </si>
  <si>
    <t>פרנק שוויצרי</t>
  </si>
  <si>
    <t>3.9373</t>
  </si>
  <si>
    <t>אירו</t>
  </si>
  <si>
    <t>4.2839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</si>
  <si>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</si>
  <si>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3.7398</t>
  </si>
  <si>
    <t>11:07:42</t>
  </si>
  <si>
    <t>2016-07-11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</si>
  <si>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</si>
  <si>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</si>
  <si>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</si>
  <si>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</si>
  <si>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</si>
  <si>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</si>
  <si>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</si>
  <si>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</si>
  <si>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</si>
  <si>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</si>
  <si>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</si>
  <si>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</si>
  <si>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</si>
  <si>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</si>
  <si>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</si>
  <si>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</si>
  <si>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</si>
  <si>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</si>
  <si>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</si>
  <si>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</si>
  <si>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</si>
  <si>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</si>
  <si>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662</t>
  </si>
  <si>
    <t>AA+</t>
  </si>
  <si>
    <t>מעלות</t>
  </si>
  <si>
    <t>שקל חדש</t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</si>
  <si>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</si>
  <si>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</rPr>
      <t>T</t>
    </r>
    <r>
      <rPr>
        <sz val="8"/>
        <rFont val="Tahoma"/>
        <family val="2"/>
        <charset val="177"/>
      </rPr>
      <t>מט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</si>
  <si>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</si>
  <si>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</si>
  <si>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</si>
  <si>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</si>
  <si>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</si>
  <si>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</si>
  <si>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</si>
  <si>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</si>
  <si>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</si>
  <si>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</si>
  <si>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</si>
  <si>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</si>
  <si>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</si>
  <si>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</si>
  <si>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</si>
  <si>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</si>
  <si>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</si>
  <si>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</si>
  <si>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</si>
  <si>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</si>
  <si>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</si>
  <si>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</si>
  <si>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</si>
  <si>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</si>
  <si>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</si>
  <si>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</si>
  <si>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</si>
  <si>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</si>
  <si>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</si>
  <si>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</si>
  <si>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</si>
  <si>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1025</t>
    </r>
  </si>
  <si>
    <t>1135912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</si>
  <si>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</si>
  <si>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</si>
  <si>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</si>
  <si>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</si>
  <si>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</si>
  <si>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</si>
  <si>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</si>
  <si>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</si>
  <si>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</si>
  <si>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</si>
  <si>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</si>
  <si>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</si>
  <si>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</si>
  <si>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</si>
  <si>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  <charset val="177"/>
      </rPr>
      <t>417</t>
    </r>
  </si>
  <si>
    <t>8170417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</si>
  <si>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0519</t>
    </r>
  </si>
  <si>
    <t>1131770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</si>
  <si>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</si>
  <si>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</si>
  <si>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</si>
  <si>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</si>
  <si>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0324</t>
    </r>
  </si>
  <si>
    <t>1130848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</si>
  <si>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</si>
  <si>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</si>
  <si>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</si>
  <si>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</si>
  <si>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</si>
  <si>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</si>
  <si>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</si>
  <si>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</si>
  <si>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</si>
  <si>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</si>
  <si>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</si>
  <si>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</si>
  <si>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</si>
  <si>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</si>
  <si>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</si>
  <si>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</si>
  <si>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</si>
  <si>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</si>
  <si>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</si>
  <si>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</si>
  <si>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</si>
  <si>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</si>
  <si>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177</t>
    </r>
  </si>
  <si>
    <t>6040315</t>
  </si>
  <si>
    <t>604</t>
  </si>
  <si>
    <t>בנקים</t>
  </si>
  <si>
    <t>AAA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</si>
  <si>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42</t>
    </r>
  </si>
  <si>
    <t>2310183</t>
  </si>
  <si>
    <t>231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</si>
  <si>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39</t>
    </r>
  </si>
  <si>
    <t>2310159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</si>
  <si>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35</t>
    </r>
  </si>
  <si>
    <t>2310118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</si>
  <si>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43</t>
    </r>
  </si>
  <si>
    <t>2310191</t>
  </si>
  <si>
    <r>
      <rPr>
        <sz val="8"/>
        <rFont val="Tahoma"/>
        <family val="2"/>
        <charset val="177"/>
      </rPr>
      <t>פועלים הנ אגח</t>
    </r>
    <r>
      <rPr>
        <sz val="8"/>
        <rFont val="Tahoma"/>
        <family val="2"/>
        <charset val="177"/>
      </rPr>
      <t>34</t>
    </r>
  </si>
  <si>
    <t>1940576</t>
  </si>
  <si>
    <t>194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</si>
  <si>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</si>
  <si>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</si>
  <si>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לאומי התחייבות נדחה יד</t>
  </si>
  <si>
    <t>6040299</t>
  </si>
  <si>
    <t>לאומי התחייבות נדחה ח</t>
  </si>
  <si>
    <t>6040232</t>
  </si>
  <si>
    <t>עזריאלי אגח ב</t>
  </si>
  <si>
    <t>1134436</t>
  </si>
  <si>
    <t>1420</t>
  </si>
  <si>
    <t>נדלן ובינוי</t>
  </si>
  <si>
    <t>עזריאלי אגח ג</t>
  </si>
  <si>
    <t>1136324</t>
  </si>
  <si>
    <t>פועלים הנפקות הת יד</t>
  </si>
  <si>
    <t>1940501</t>
  </si>
  <si>
    <t>רכבת ישראל אגח ב</t>
  </si>
  <si>
    <t>1134998</t>
  </si>
  <si>
    <t>1641</t>
  </si>
  <si>
    <t>מסחר ושרותים</t>
  </si>
  <si>
    <t>ארפורט אגח ה</t>
  </si>
  <si>
    <t>1133487</t>
  </si>
  <si>
    <t>1300</t>
  </si>
  <si>
    <t>AA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</si>
  <si>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</si>
  <si>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</si>
  <si>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</si>
  <si>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t>בינלאומי הנפ התח כא</t>
  </si>
  <si>
    <t>1126598</t>
  </si>
  <si>
    <t>1153</t>
  </si>
  <si>
    <t>בינל הנפקות התח כ</t>
  </si>
  <si>
    <t>1121953</t>
  </si>
  <si>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בינלאומי הנפ</t>
    </r>
    <r>
      <rPr>
        <sz val="8"/>
        <rFont val="Tahoma"/>
        <family val="2"/>
      </rPr>
      <t>.</t>
    </r>
    <r>
      <rPr>
        <sz val="8"/>
        <rFont val="Tahoma"/>
        <family val="2"/>
      </rPr>
      <t>התח ד</t>
    </r>
  </si>
  <si>
    <t>1103126</t>
  </si>
  <si>
    <t>הפניקס הון התח א</t>
  </si>
  <si>
    <t>1115104</t>
  </si>
  <si>
    <t>1527</t>
  </si>
  <si>
    <t>ביטוח</t>
  </si>
  <si>
    <t>וילאר אגח ו</t>
  </si>
  <si>
    <t>4160115</t>
  </si>
  <si>
    <t>416</t>
  </si>
  <si>
    <r>
      <rPr>
        <sz val="8"/>
        <rFont val="Tahoma"/>
        <family val="2"/>
        <charset val="177"/>
      </rPr>
      <t>כללביט מימון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2021.6.1</t>
    </r>
  </si>
  <si>
    <t>1097138</t>
  </si>
  <si>
    <t>1324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</si>
  <si>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300</t>
    </r>
  </si>
  <si>
    <t>6040257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</si>
  <si>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</si>
  <si>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</si>
  <si>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</si>
  <si>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ד</t>
    </r>
  </si>
  <si>
    <t>1129899</t>
  </si>
  <si>
    <t>1357</t>
  </si>
  <si>
    <t>AA-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</si>
  <si>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ג</t>
    </r>
  </si>
  <si>
    <t>1120021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</si>
  <si>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א</t>
    </r>
  </si>
  <si>
    <t>1106657</t>
  </si>
  <si>
    <t>אגוד הנפ אגח ו</t>
  </si>
  <si>
    <t>1126762</t>
  </si>
  <si>
    <t>1239</t>
  </si>
  <si>
    <t>Aa3</t>
  </si>
  <si>
    <t>מידרוג</t>
  </si>
  <si>
    <t>אדמה אגח ב</t>
  </si>
  <si>
    <t>1110915</t>
  </si>
  <si>
    <t>1063</t>
  </si>
  <si>
    <t>תעשייה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</si>
  <si>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</si>
  <si>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</si>
  <si>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</si>
  <si>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2019.7.5 -</t>
    </r>
    <r>
      <rPr>
        <sz val="8"/>
        <rFont val="Tahoma"/>
        <family val="2"/>
      </rPr>
      <t>פדיון לקבל</t>
    </r>
  </si>
  <si>
    <t>10973850</t>
  </si>
  <si>
    <t>1328</t>
  </si>
  <si>
    <t>אמות אגח ב</t>
  </si>
  <si>
    <t>1126630</t>
  </si>
  <si>
    <t>אמות אגח ג</t>
  </si>
  <si>
    <t>1117357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</si>
  <si>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2019.7.5</t>
    </r>
  </si>
  <si>
    <t>1097385</t>
  </si>
  <si>
    <r>
      <rPr>
        <sz val="8"/>
        <rFont val="Tahoma"/>
        <family val="2"/>
        <charset val="177"/>
      </rPr>
      <t>גב ים אגח ו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2026.3.31</t>
    </r>
  </si>
  <si>
    <t>7590128</t>
  </si>
  <si>
    <t>759</t>
  </si>
  <si>
    <t>גזית גלוב אגח יא</t>
  </si>
  <si>
    <t>1260546</t>
  </si>
  <si>
    <t>126</t>
  </si>
  <si>
    <r>
      <rPr>
        <sz val="8"/>
        <rFont val="Tahoma"/>
        <family val="2"/>
        <charset val="177"/>
      </rPr>
      <t>גזית גלוב אגח ט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2018.7.1</t>
    </r>
  </si>
  <si>
    <t>1260462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</si>
  <si>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3</t>
    </r>
  </si>
  <si>
    <t>1260306</t>
  </si>
  <si>
    <t>גזית גלוב אגח י</t>
  </si>
  <si>
    <t>1260488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</si>
  <si>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2021.3.31</t>
    </r>
  </si>
  <si>
    <t>1260397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</si>
  <si>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מנפיקים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להנפקות כ</t>
    </r>
    <r>
      <rPr>
        <sz val="8"/>
        <rFont val="Tahoma"/>
        <family val="2"/>
      </rPr>
      <t>.</t>
    </r>
    <r>
      <rPr>
        <sz val="8"/>
        <rFont val="Tahoma"/>
        <family val="2"/>
      </rPr>
      <t>התחיבות ב</t>
    </r>
  </si>
  <si>
    <t>7480023</t>
  </si>
  <si>
    <t>748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</si>
  <si>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</si>
  <si>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</si>
  <si>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דקסיה ישראל הנפקות אגח ז</t>
  </si>
  <si>
    <t>1119825</t>
  </si>
  <si>
    <t>1291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</si>
  <si>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דקסיה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</si>
  <si>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1095066</t>
  </si>
  <si>
    <r>
      <rPr>
        <sz val="8"/>
        <rFont val="Tahoma"/>
        <family val="2"/>
        <charset val="177"/>
      </rPr>
      <t>פניקס אגח</t>
    </r>
    <r>
      <rPr>
        <sz val="8"/>
        <rFont val="Tahoma"/>
        <family val="2"/>
        <charset val="177"/>
      </rPr>
      <t>2</t>
    </r>
  </si>
  <si>
    <t>7670177</t>
  </si>
  <si>
    <t>767</t>
  </si>
  <si>
    <t>פניקס הון התחייבות ה</t>
  </si>
  <si>
    <t>1135417</t>
  </si>
  <si>
    <t>הראל הנפקות אגח ו</t>
  </si>
  <si>
    <t>1126069</t>
  </si>
  <si>
    <t>1175</t>
  </si>
  <si>
    <t>הראל הנפקות אגח ז</t>
  </si>
  <si>
    <t>1126077</t>
  </si>
  <si>
    <t>הראל הנפקות אגח ה</t>
  </si>
  <si>
    <t>1119221</t>
  </si>
  <si>
    <t>הראל הנפקות אגח י</t>
  </si>
  <si>
    <t>1134048</t>
  </si>
  <si>
    <t>1367</t>
  </si>
  <si>
    <t>הראל הנפקות אגח ט</t>
  </si>
  <si>
    <t>1134030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</si>
  <si>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</si>
  <si>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32301740</t>
  </si>
  <si>
    <t>323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</si>
  <si>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</si>
  <si>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32301660</t>
  </si>
  <si>
    <t>מליסרון אגח ט</t>
  </si>
  <si>
    <t>3230174</t>
  </si>
  <si>
    <t>מליסרון אגח ח</t>
  </si>
  <si>
    <t>3230166</t>
  </si>
  <si>
    <t>מליסרון אגח ז</t>
  </si>
  <si>
    <t>3230141</t>
  </si>
  <si>
    <t>מליסרון אגח יג</t>
  </si>
  <si>
    <t>3230224</t>
  </si>
  <si>
    <t>אגוד הנפקות התח יט</t>
  </si>
  <si>
    <t>1124080</t>
  </si>
  <si>
    <t>A1</t>
  </si>
  <si>
    <t>אלקטרה אגח ג</t>
  </si>
  <si>
    <t>7390131</t>
  </si>
  <si>
    <t>739</t>
  </si>
  <si>
    <t>השקעה ואחזקות</t>
  </si>
  <si>
    <t>ביג אגח ג</t>
  </si>
  <si>
    <t>1106947</t>
  </si>
  <si>
    <t>1327</t>
  </si>
  <si>
    <t>בינל הנפק התחייבות כב</t>
  </si>
  <si>
    <t>1138585</t>
  </si>
  <si>
    <t>A+</t>
  </si>
  <si>
    <r>
      <rPr>
        <sz val="8"/>
        <rFont val="Tahoma"/>
        <family val="2"/>
        <charset val="177"/>
      </rPr>
      <t>דיסק מנ שה נד</t>
    </r>
    <r>
      <rPr>
        <sz val="8"/>
        <rFont val="Tahoma"/>
        <family val="2"/>
        <charset val="177"/>
      </rPr>
      <t>1</t>
    </r>
  </si>
  <si>
    <t>7480098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</si>
  <si>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7</t>
    </r>
  </si>
  <si>
    <t>5760160</t>
  </si>
  <si>
    <t>576</t>
  </si>
  <si>
    <t>ירושלים הנפקות אגח ט</t>
  </si>
  <si>
    <t>1127422</t>
  </si>
  <si>
    <t>1248</t>
  </si>
  <si>
    <r>
      <rPr>
        <sz val="8"/>
        <rFont val="Tahoma"/>
        <family val="2"/>
        <charset val="177"/>
      </rPr>
      <t>ירושלים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והנפקות הת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2017.3.1</t>
    </r>
  </si>
  <si>
    <t>1096510</t>
  </si>
  <si>
    <t>ישרס אגח יב</t>
  </si>
  <si>
    <t>6130173</t>
  </si>
  <si>
    <t>613</t>
  </si>
  <si>
    <t>מיטב דש אגח ג</t>
  </si>
  <si>
    <t>1121763</t>
  </si>
  <si>
    <t>1064</t>
  </si>
  <si>
    <t>נכסים ובנין אגח ו</t>
  </si>
  <si>
    <t>6990188</t>
  </si>
  <si>
    <t>699</t>
  </si>
  <si>
    <t>סלקום אגח ח</t>
  </si>
  <si>
    <t>1132828</t>
  </si>
  <si>
    <t>2066</t>
  </si>
  <si>
    <t>סלקום אגח ו</t>
  </si>
  <si>
    <t>1125996</t>
  </si>
  <si>
    <t>פרטנר אגח ב</t>
  </si>
  <si>
    <t>1119320</t>
  </si>
  <si>
    <t>2095</t>
  </si>
  <si>
    <t>פרטנר אגח ג</t>
  </si>
  <si>
    <t>1118827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</si>
  <si>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</si>
  <si>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</si>
  <si>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1068</t>
  </si>
  <si>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</rPr>
      <t>הנ הת ג</t>
    </r>
  </si>
  <si>
    <t>1127349</t>
  </si>
  <si>
    <t>1566</t>
  </si>
  <si>
    <t>A2</t>
  </si>
  <si>
    <t>אלרוב נדלן אגח ב</t>
  </si>
  <si>
    <t>3870094</t>
  </si>
  <si>
    <t>387</t>
  </si>
  <si>
    <r>
      <rPr>
        <sz val="8"/>
        <rFont val="Tahoma"/>
        <family val="2"/>
        <charset val="177"/>
      </rPr>
      <t>אפריקה יש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מגורים אג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2016.12.20</t>
    </r>
  </si>
  <si>
    <t>1097955</t>
  </si>
  <si>
    <t>1338</t>
  </si>
  <si>
    <t>אשטרום קב אגח א</t>
  </si>
  <si>
    <t>1132323</t>
  </si>
  <si>
    <t>1618</t>
  </si>
  <si>
    <t>A</t>
  </si>
  <si>
    <t>דלק קבוצה אגח יח</t>
  </si>
  <si>
    <t>1115823</t>
  </si>
  <si>
    <t>1095</t>
  </si>
  <si>
    <r>
      <rPr>
        <sz val="8"/>
        <rFont val="Tahoma"/>
        <family val="2"/>
        <charset val="177"/>
      </rPr>
      <t>קב דלק אגח כב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2021.12.31</t>
    </r>
  </si>
  <si>
    <t>1106046</t>
  </si>
  <si>
    <r>
      <rPr>
        <sz val="8"/>
        <rFont val="Tahoma"/>
        <family val="2"/>
        <charset val="177"/>
      </rPr>
      <t>קב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דלק אגח יג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2021.9.29</t>
    </r>
  </si>
  <si>
    <t>1105543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</si>
  <si>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</rPr>
      <t>3 -</t>
    </r>
    <r>
      <rPr>
        <sz val="8"/>
        <rFont val="Tahoma"/>
        <family val="2"/>
      </rPr>
      <t>פדיון לקבל</t>
    </r>
  </si>
  <si>
    <t>63200710</t>
  </si>
  <si>
    <t>632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</si>
  <si>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3</t>
    </r>
  </si>
  <si>
    <t>6320071</t>
  </si>
  <si>
    <r>
      <rPr>
        <sz val="8"/>
        <rFont val="Tahoma"/>
        <family val="2"/>
        <charset val="177"/>
      </rPr>
      <t>נכסים ובנין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112017.24</t>
    </r>
  </si>
  <si>
    <t>6990139</t>
  </si>
  <si>
    <r>
      <rPr>
        <sz val="8"/>
        <rFont val="Tahoma"/>
        <family val="2"/>
        <charset val="177"/>
      </rPr>
      <t>נכסים ובנין אגח ד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2025.12.31</t>
    </r>
  </si>
  <si>
    <t>6990154</t>
  </si>
  <si>
    <t>שופרסל אגח ד</t>
  </si>
  <si>
    <t>7770191</t>
  </si>
  <si>
    <t>777</t>
  </si>
  <si>
    <t>שופרסל אגח ו</t>
  </si>
  <si>
    <t>7770217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</si>
  <si>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שופרסל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</si>
  <si>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7770142</t>
  </si>
  <si>
    <t>שלמה החזקות אגח יא</t>
  </si>
  <si>
    <t>1410224</t>
  </si>
  <si>
    <t>141</t>
  </si>
  <si>
    <t>אדגר אגח ח</t>
  </si>
  <si>
    <t>1820174</t>
  </si>
  <si>
    <t>182</t>
  </si>
  <si>
    <t>A3</t>
  </si>
  <si>
    <t>אדגר השקעות אגח ז</t>
  </si>
  <si>
    <t>1820158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</si>
  <si>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  <charset val="177"/>
      </rPr>
      <t>9</t>
    </r>
  </si>
  <si>
    <t>7150337</t>
  </si>
  <si>
    <t>715</t>
  </si>
  <si>
    <t>אלבר אגח יג</t>
  </si>
  <si>
    <t>1127588</t>
  </si>
  <si>
    <t>1382</t>
  </si>
  <si>
    <t>אפריקה נכסים אגח ה</t>
  </si>
  <si>
    <t>1122233</t>
  </si>
  <si>
    <t>1172</t>
  </si>
  <si>
    <r>
      <rPr>
        <sz val="8"/>
        <rFont val="Tahoma"/>
        <family val="2"/>
        <charset val="177"/>
      </rPr>
      <t>אשדר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2020.5.31</t>
    </r>
  </si>
  <si>
    <t>1104330</t>
  </si>
  <si>
    <t>1448</t>
  </si>
  <si>
    <r>
      <rPr>
        <sz val="8"/>
        <rFont val="Tahoma"/>
        <family val="2"/>
        <charset val="177"/>
      </rPr>
      <t>טלדור מערכות אגח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2017.3.27</t>
    </r>
  </si>
  <si>
    <t>4770145</t>
  </si>
  <si>
    <t>477</t>
  </si>
  <si>
    <t>טכנולוגיה</t>
  </si>
  <si>
    <t>A-</t>
  </si>
  <si>
    <t>רבוע נדלן אגח ה</t>
  </si>
  <si>
    <t>1130467</t>
  </si>
  <si>
    <t>1349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</si>
  <si>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אגח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2016.8.31</t>
    </r>
  </si>
  <si>
    <t>1098656</t>
  </si>
  <si>
    <r>
      <rPr>
        <sz val="8"/>
        <rFont val="Tahoma"/>
        <family val="2"/>
        <charset val="177"/>
      </rPr>
      <t>הכשרת הישוב אגח</t>
    </r>
    <r>
      <rPr>
        <sz val="8"/>
        <rFont val="Tahoma"/>
        <family val="2"/>
      </rPr>
      <t>12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2017.9.8</t>
    </r>
  </si>
  <si>
    <t>6120117</t>
  </si>
  <si>
    <t>612</t>
  </si>
  <si>
    <t>BBB+</t>
  </si>
  <si>
    <r>
      <rPr>
        <sz val="8"/>
        <rFont val="Tahoma"/>
        <family val="2"/>
        <charset val="177"/>
      </rPr>
      <t>הכשרת הישוב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13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2018.5.2</t>
    </r>
  </si>
  <si>
    <t>6120125</t>
  </si>
  <si>
    <t>מבני תעש אגח יד</t>
  </si>
  <si>
    <t>2260412</t>
  </si>
  <si>
    <t>226</t>
  </si>
  <si>
    <t>BBB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</si>
  <si>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ח</t>
    </r>
  </si>
  <si>
    <t>2260131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</si>
  <si>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2025.12.31</t>
    </r>
  </si>
  <si>
    <t>6390207</t>
  </si>
  <si>
    <t>639</t>
  </si>
  <si>
    <t>BBB-</t>
  </si>
  <si>
    <t>פלאזה סנטרס אגח ב</t>
  </si>
  <si>
    <t>1109503</t>
  </si>
  <si>
    <t>1476</t>
  </si>
  <si>
    <t>פלאזה סנטרס אגח א</t>
  </si>
  <si>
    <t>1109495</t>
  </si>
  <si>
    <r>
      <rPr>
        <sz val="8"/>
        <rFont val="Tahoma"/>
        <family val="2"/>
        <charset val="177"/>
      </rPr>
      <t>פלאזה סנטרס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</si>
  <si>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11095030</t>
  </si>
  <si>
    <r>
      <rPr>
        <sz val="8"/>
        <rFont val="Tahoma"/>
        <family val="2"/>
        <charset val="177"/>
      </rPr>
      <t>פלאזה סנטרס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</si>
  <si>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11094950</t>
  </si>
  <si>
    <t>קרדן אןוי אגח ב</t>
  </si>
  <si>
    <t>1113034</t>
  </si>
  <si>
    <t>1154</t>
  </si>
  <si>
    <t>B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</si>
  <si>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לפתוח אג</t>
    </r>
    <r>
      <rPr>
        <sz val="8"/>
        <rFont val="Tahoma"/>
        <family val="2"/>
      </rPr>
      <t>"</t>
    </r>
    <r>
      <rPr>
        <sz val="8"/>
        <rFont val="Tahoma"/>
        <family val="2"/>
      </rPr>
      <t>ח ז</t>
    </r>
  </si>
  <si>
    <t>7980121</t>
  </si>
  <si>
    <t>798</t>
  </si>
  <si>
    <t>CCC</t>
  </si>
  <si>
    <t>אפריקה אגח כז</t>
  </si>
  <si>
    <t>6110431</t>
  </si>
  <si>
    <t>611</t>
  </si>
  <si>
    <t>Ca</t>
  </si>
  <si>
    <t>אפריקה אגח כו</t>
  </si>
  <si>
    <t>6110365</t>
  </si>
  <si>
    <r>
      <rPr>
        <sz val="8"/>
        <rFont val="Tahoma"/>
        <family val="2"/>
        <charset val="177"/>
      </rPr>
      <t>ארזים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2</t>
    </r>
  </si>
  <si>
    <t>1380047</t>
  </si>
  <si>
    <t>138</t>
  </si>
  <si>
    <t>D</t>
  </si>
  <si>
    <t>פנימי</t>
  </si>
  <si>
    <t>אלביט הד אגח ט</t>
  </si>
  <si>
    <t>1131275</t>
  </si>
  <si>
    <t>1039</t>
  </si>
  <si>
    <t>אלביט הד אגח ח</t>
  </si>
  <si>
    <t>1131267</t>
  </si>
  <si>
    <t>אלרן נדלן אגח ג</t>
  </si>
  <si>
    <t>1124650</t>
  </si>
  <si>
    <t>1377</t>
  </si>
  <si>
    <t>אנגל משאב אגח ו</t>
  </si>
  <si>
    <t>7710155</t>
  </si>
  <si>
    <t>771</t>
  </si>
  <si>
    <t>אנגל משא אגח ז</t>
  </si>
  <si>
    <t>7710163</t>
  </si>
  <si>
    <r>
      <rPr>
        <sz val="8"/>
        <rFont val="Tahoma"/>
        <family val="2"/>
        <charset val="177"/>
      </rPr>
      <t>ארזים אגח</t>
    </r>
    <r>
      <rPr>
        <sz val="8"/>
        <rFont val="Tahoma"/>
        <family val="2"/>
        <charset val="177"/>
      </rPr>
      <t>4</t>
    </r>
  </si>
  <si>
    <t>1380104</t>
  </si>
  <si>
    <t>גמול השקעות אגח ב</t>
  </si>
  <si>
    <t>1116755</t>
  </si>
  <si>
    <t>1134</t>
  </si>
  <si>
    <t>דלק אנרגיה אגחה</t>
  </si>
  <si>
    <t>5650114</t>
  </si>
  <si>
    <t>565</t>
  </si>
  <si>
    <t>נפט גז</t>
  </si>
  <si>
    <r>
      <rPr>
        <sz val="8"/>
        <rFont val="Tahoma"/>
        <family val="2"/>
        <charset val="177"/>
      </rPr>
      <t>חלל תקשורת אגח ה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2017.1.1</t>
    </r>
  </si>
  <si>
    <t>1102698</t>
  </si>
  <si>
    <t>1132</t>
  </si>
  <si>
    <r>
      <rPr>
        <sz val="8"/>
        <rFont val="Tahoma"/>
        <family val="2"/>
        <charset val="177"/>
      </rPr>
      <t>לוי אגח ו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2018.3.11</t>
    </r>
  </si>
  <si>
    <t>7190150</t>
  </si>
  <si>
    <t>719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</si>
  <si>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</rPr>
      <t>לוי השקעות ובנין אגח ה</t>
    </r>
  </si>
  <si>
    <t>7190168</t>
  </si>
  <si>
    <r>
      <rPr>
        <sz val="8"/>
        <rFont val="Tahoma"/>
        <family val="2"/>
      </rPr>
      <t>1% 2020 '</t>
    </r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</si>
  <si>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3180239</t>
  </si>
  <si>
    <t>318</t>
  </si>
  <si>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  <charset val="177"/>
      </rPr>
      <t>2020/2015 3.75</t>
    </r>
  </si>
  <si>
    <t>3180221</t>
  </si>
  <si>
    <r>
      <rPr>
        <sz val="8"/>
        <rFont val="Tahoma"/>
        <family val="2"/>
        <charset val="177"/>
      </rPr>
      <t>נאוסיטי אגח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2014.3.2</t>
    </r>
  </si>
  <si>
    <t>1102375</t>
  </si>
  <si>
    <t>1408</t>
  </si>
  <si>
    <t>סקורפיו אגח א</t>
  </si>
  <si>
    <t>1113398</t>
  </si>
  <si>
    <t>1402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</si>
  <si>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178</t>
    </r>
  </si>
  <si>
    <t>6040323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</si>
  <si>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41</t>
    </r>
  </si>
  <si>
    <t>2310175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</si>
  <si>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37</t>
    </r>
  </si>
  <si>
    <t>2310134</t>
  </si>
  <si>
    <t>אלביט מערכות אגח א</t>
  </si>
  <si>
    <t>1119635</t>
  </si>
  <si>
    <t>1040</t>
  </si>
  <si>
    <t>Capital Goods</t>
  </si>
  <si>
    <t>Aa1</t>
  </si>
  <si>
    <t>מגדל הון אגח ד</t>
  </si>
  <si>
    <t>1137033</t>
  </si>
  <si>
    <t>439</t>
  </si>
  <si>
    <t>פועלים הנפקות הת יג</t>
  </si>
  <si>
    <t>1940436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</si>
  <si>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9</t>
    </r>
  </si>
  <si>
    <t>2300176</t>
  </si>
  <si>
    <t>כיל אגח ה</t>
  </si>
  <si>
    <t>2810299</t>
  </si>
  <si>
    <t>281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</si>
  <si>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301</t>
    </r>
  </si>
  <si>
    <t>6040265</t>
  </si>
  <si>
    <r>
      <rPr>
        <sz val="8"/>
        <rFont val="Tahoma"/>
        <family val="2"/>
      </rPr>
      <t>'</t>
    </r>
    <r>
      <rPr>
        <sz val="8"/>
        <rFont val="Tahoma"/>
        <family val="2"/>
      </rPr>
      <t>מגדל הון אגח ג</t>
    </r>
  </si>
  <si>
    <t>1135862</t>
  </si>
  <si>
    <t>Aa2</t>
  </si>
  <si>
    <t>תעשיה אוירית אגח ד</t>
  </si>
  <si>
    <t>1133131</t>
  </si>
  <si>
    <t>1457</t>
  </si>
  <si>
    <t>תעש אוירית אגח ג</t>
  </si>
  <si>
    <t>1127547</t>
  </si>
  <si>
    <t>אדמה אגח ד</t>
  </si>
  <si>
    <t>1110931</t>
  </si>
  <si>
    <t>אלוני חץ אגח ט</t>
  </si>
  <si>
    <t>3900354</t>
  </si>
  <si>
    <t>גב ים אגח ז</t>
  </si>
  <si>
    <t>7590144</t>
  </si>
  <si>
    <r>
      <rPr>
        <sz val="8"/>
        <rFont val="Tahoma"/>
        <family val="2"/>
        <charset val="177"/>
      </rPr>
      <t>גזית גלוב אגח ו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2017.1.1</t>
    </r>
  </si>
  <si>
    <t>1260405</t>
  </si>
  <si>
    <t>דיסקונט מנ הת ט</t>
  </si>
  <si>
    <t>7480106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</si>
  <si>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</si>
  <si>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</si>
  <si>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t>הראל הנפקות אגח ב</t>
  </si>
  <si>
    <t>1119197</t>
  </si>
  <si>
    <t>הראל הנפקות אגח ג</t>
  </si>
  <si>
    <t>1119205</t>
  </si>
  <si>
    <t>כללביט אגח י</t>
  </si>
  <si>
    <t>1136068</t>
  </si>
  <si>
    <t>מויניאן אגח א</t>
  </si>
  <si>
    <t>1135656</t>
  </si>
  <si>
    <t>1643</t>
  </si>
  <si>
    <t>פז נפט אגח ד</t>
  </si>
  <si>
    <t>1132505</t>
  </si>
  <si>
    <t>1363</t>
  </si>
  <si>
    <t>פז נפט אגח ג</t>
  </si>
  <si>
    <t>1114073</t>
  </si>
  <si>
    <r>
      <rPr>
        <sz val="8"/>
        <rFont val="Tahoma"/>
        <family val="2"/>
        <charset val="177"/>
      </rPr>
      <t>קיי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</si>
  <si>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1137918</t>
  </si>
  <si>
    <t>1662</t>
  </si>
  <si>
    <t>אגוד הנפקות התח יח</t>
  </si>
  <si>
    <t>1121854</t>
  </si>
  <si>
    <t>דלתא אגח ב</t>
  </si>
  <si>
    <t>6270151</t>
  </si>
  <si>
    <t>627</t>
  </si>
  <si>
    <t>דלתא אגח א</t>
  </si>
  <si>
    <t>6270144</t>
  </si>
  <si>
    <t>וואן טכנולוגיות אגח ג</t>
  </si>
  <si>
    <t>1610187</t>
  </si>
  <si>
    <t>161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</si>
  <si>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10</t>
    </r>
  </si>
  <si>
    <t>5760236</t>
  </si>
  <si>
    <t>ישרס אגח יד</t>
  </si>
  <si>
    <t>6130199</t>
  </si>
  <si>
    <t>ישרס אגח יא</t>
  </si>
  <si>
    <t>6130165</t>
  </si>
  <si>
    <t>ממן אגח ב</t>
  </si>
  <si>
    <t>2380046</t>
  </si>
  <si>
    <t>238</t>
  </si>
  <si>
    <t>סלקום אגח ט</t>
  </si>
  <si>
    <t>1132836</t>
  </si>
  <si>
    <t>סלקום אגח ז</t>
  </si>
  <si>
    <t>1126002</t>
  </si>
  <si>
    <t>פרטנר אגח ד</t>
  </si>
  <si>
    <t>1118835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</si>
  <si>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7</t>
    </r>
  </si>
  <si>
    <t>1129741</t>
  </si>
  <si>
    <t>אבגול אגח ב</t>
  </si>
  <si>
    <t>1126317</t>
  </si>
  <si>
    <t>1390</t>
  </si>
  <si>
    <t>אבגול אגח ג</t>
  </si>
  <si>
    <t>1133289</t>
  </si>
  <si>
    <r>
      <rPr>
        <sz val="8"/>
        <rFont val="Tahoma"/>
        <family val="2"/>
        <charset val="177"/>
      </rPr>
      <t>אגוד הנפקות שה נד</t>
    </r>
    <r>
      <rPr>
        <sz val="8"/>
        <rFont val="Tahoma"/>
        <family val="2"/>
        <charset val="177"/>
      </rPr>
      <t>2</t>
    </r>
  </si>
  <si>
    <t>1115286</t>
  </si>
  <si>
    <t>אקסטל אגח ב</t>
  </si>
  <si>
    <t>1135367</t>
  </si>
  <si>
    <t>1622</t>
  </si>
  <si>
    <t>אשטרום קב אגח ב</t>
  </si>
  <si>
    <t>1132331</t>
  </si>
  <si>
    <t>דלק קב אגח לא</t>
  </si>
  <si>
    <t>1134790</t>
  </si>
  <si>
    <t>דלק קבוצה אגח יד</t>
  </si>
  <si>
    <t>1115062</t>
  </si>
  <si>
    <t>ויתניה אגח ב</t>
  </si>
  <si>
    <t>1115922</t>
  </si>
  <si>
    <t>1515</t>
  </si>
  <si>
    <t>טאואר אגח ז</t>
  </si>
  <si>
    <t>1138494</t>
  </si>
  <si>
    <t>2028</t>
  </si>
  <si>
    <t>לוינשטיין הנדסה אגח ג</t>
  </si>
  <si>
    <t>5730080</t>
  </si>
  <si>
    <t>573</t>
  </si>
  <si>
    <t>לוינשט נכסים אגח א</t>
  </si>
  <si>
    <t>1119098</t>
  </si>
  <si>
    <t>1536</t>
  </si>
  <si>
    <t>מנרב אגח א</t>
  </si>
  <si>
    <t>1550037</t>
  </si>
  <si>
    <t>155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</si>
  <si>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5</t>
    </r>
  </si>
  <si>
    <t>6320097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</si>
  <si>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6</t>
    </r>
  </si>
  <si>
    <t>6320105</t>
  </si>
  <si>
    <t>קרדן רכב אגח ח</t>
  </si>
  <si>
    <t>4590147</t>
  </si>
  <si>
    <t>NYX</t>
  </si>
  <si>
    <t>459</t>
  </si>
  <si>
    <t>אלבר אגח יד</t>
  </si>
  <si>
    <t>1132562</t>
  </si>
  <si>
    <t>אשדר אגח ד</t>
  </si>
  <si>
    <t>1135607</t>
  </si>
  <si>
    <t>דור אלון אגח ה</t>
  </si>
  <si>
    <t>1136761</t>
  </si>
  <si>
    <t>1072</t>
  </si>
  <si>
    <t>ירושלים הנפקות אגח יד</t>
  </si>
  <si>
    <t>1123587</t>
  </si>
  <si>
    <t>אלדן תחבורה אגח ב</t>
  </si>
  <si>
    <t>1138254</t>
  </si>
  <si>
    <t>1636</t>
  </si>
  <si>
    <t>Baa1</t>
  </si>
  <si>
    <t>אלדן תחבורה אגח א</t>
  </si>
  <si>
    <t>1134840</t>
  </si>
  <si>
    <t>בזן אגח ה</t>
  </si>
  <si>
    <t>2590388</t>
  </si>
  <si>
    <t>259</t>
  </si>
  <si>
    <t>בזן אגח ד</t>
  </si>
  <si>
    <t>2590362</t>
  </si>
  <si>
    <t>דיסקונט השקעות אגח ט</t>
  </si>
  <si>
    <t>6390249</t>
  </si>
  <si>
    <r>
      <rPr>
        <sz val="8"/>
        <rFont val="Tahoma"/>
        <family val="2"/>
        <charset val="177"/>
      </rPr>
      <t>אי די בי פתוח אגח י</t>
    </r>
    <r>
      <rPr>
        <sz val="8"/>
        <rFont val="Tahoma"/>
        <family val="2"/>
        <charset val="177"/>
      </rPr>
      <t>'</t>
    </r>
  </si>
  <si>
    <t>7980162</t>
  </si>
  <si>
    <t>אפריל נדלן א</t>
  </si>
  <si>
    <t>1127265</t>
  </si>
  <si>
    <t>1504</t>
  </si>
  <si>
    <t>דלק אנרגיה אגחד</t>
  </si>
  <si>
    <t>5650106</t>
  </si>
  <si>
    <t>חלל תקש אגח יג</t>
  </si>
  <si>
    <t>1136555</t>
  </si>
  <si>
    <t>חלל תקשורת אגח ו</t>
  </si>
  <si>
    <t>1135151</t>
  </si>
  <si>
    <r>
      <rPr>
        <sz val="8"/>
        <rFont val="Tahoma"/>
        <family val="2"/>
        <charset val="177"/>
      </rPr>
      <t>פטרוכימים אגח</t>
    </r>
    <r>
      <rPr>
        <sz val="8"/>
        <rFont val="Tahoma"/>
        <family val="2"/>
        <charset val="177"/>
      </rPr>
      <t>1</t>
    </r>
  </si>
  <si>
    <t>7560154</t>
  </si>
  <si>
    <t>756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</si>
  <si>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</si>
  <si>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ISRELE 7 1/4 01/15/19</t>
  </si>
  <si>
    <t>US46507NAA81</t>
  </si>
  <si>
    <t>SGX</t>
  </si>
  <si>
    <t>בלומברג</t>
  </si>
  <si>
    <t>99189</t>
  </si>
  <si>
    <t>Utilities</t>
  </si>
  <si>
    <t>S&amp;P</t>
  </si>
  <si>
    <t>60187424</t>
  </si>
  <si>
    <t>ISRELE 9.375 20</t>
  </si>
  <si>
    <t>US46507NAB64</t>
  </si>
  <si>
    <t>60203155</t>
  </si>
  <si>
    <t>ISRELE 6 7/8 06/21/23</t>
  </si>
  <si>
    <t>US46507NAE04</t>
  </si>
  <si>
    <t>60333119</t>
  </si>
  <si>
    <t>SRENVX 6 3/8 09/01/24</t>
  </si>
  <si>
    <t>XS0901578681</t>
  </si>
  <si>
    <t>אחר</t>
  </si>
  <si>
    <t>97713</t>
  </si>
  <si>
    <t>Insurance</t>
  </si>
  <si>
    <t>60324464</t>
  </si>
  <si>
    <t>PRUFIN 5 1/4 03/29/49</t>
  </si>
  <si>
    <t>XS0873630742</t>
  </si>
  <si>
    <t>LSE</t>
  </si>
  <si>
    <t>98250</t>
  </si>
  <si>
    <t>MOODIES</t>
  </si>
  <si>
    <t>60319969</t>
  </si>
  <si>
    <t>CS 6 1/2 08/08/23</t>
  </si>
  <si>
    <t>XS0957135212</t>
  </si>
  <si>
    <t>SIX</t>
  </si>
  <si>
    <t>99286</t>
  </si>
  <si>
    <t>Diversified Financials</t>
  </si>
  <si>
    <t>60335874</t>
  </si>
  <si>
    <t>SHBASS 5 1/4 12/29/49</t>
  </si>
  <si>
    <t>XS1194054166</t>
  </si>
  <si>
    <t>ISE</t>
  </si>
  <si>
    <t>97819</t>
  </si>
  <si>
    <t>Banks</t>
  </si>
  <si>
    <t>60380466</t>
  </si>
  <si>
    <t>BAC 4 01/25</t>
  </si>
  <si>
    <t>US06051GFM69</t>
  </si>
  <si>
    <t>NYSE</t>
  </si>
  <si>
    <t>99204</t>
  </si>
  <si>
    <t>Baa3</t>
  </si>
  <si>
    <t>60377991</t>
  </si>
  <si>
    <t>C 3.875 03/25</t>
  </si>
  <si>
    <t>US172967JL61</t>
  </si>
  <si>
    <t>99201</t>
  </si>
  <si>
    <t>60383353</t>
  </si>
  <si>
    <t>EDF 5 1/4 12/29/49</t>
  </si>
  <si>
    <t>USF2893TAF33</t>
  </si>
  <si>
    <t>DAX</t>
  </si>
  <si>
    <t>99179</t>
  </si>
  <si>
    <t>60321460</t>
  </si>
  <si>
    <t>HRB 5.25 10</t>
  </si>
  <si>
    <t>US093662AG97</t>
  </si>
  <si>
    <t>אחר</t>
  </si>
  <si>
    <t>98290</t>
  </si>
  <si>
    <t>Consumer Services</t>
  </si>
  <si>
    <t>60395340</t>
  </si>
  <si>
    <t>WFM 5.2 12/25</t>
  </si>
  <si>
    <t>US966837AD89</t>
  </si>
  <si>
    <t>99750</t>
  </si>
  <si>
    <t>Food &amp; Staples Retailing</t>
  </si>
  <si>
    <t>60397544</t>
  </si>
  <si>
    <t>FIBRIA (FIBRBZ)</t>
  </si>
  <si>
    <t>US31572UAE64</t>
  </si>
  <si>
    <t>98714</t>
  </si>
  <si>
    <t>Ba1</t>
  </si>
  <si>
    <t>60357886</t>
  </si>
  <si>
    <t>GPS 5.95 4/21</t>
  </si>
  <si>
    <t>US364760AK48</t>
  </si>
  <si>
    <t>98557</t>
  </si>
  <si>
    <t>Retailing</t>
  </si>
  <si>
    <t>BB+</t>
  </si>
  <si>
    <t>60273802</t>
  </si>
  <si>
    <t>LB 5 5/8 10/15/23</t>
  </si>
  <si>
    <t>US501797AJ37</t>
  </si>
  <si>
    <t>98863</t>
  </si>
  <si>
    <t>60368651</t>
  </si>
  <si>
    <t>UBS 7 12/29/49</t>
  </si>
  <si>
    <t>CH0271428333</t>
  </si>
  <si>
    <t>99769</t>
  </si>
  <si>
    <t>60380433</t>
  </si>
  <si>
    <t>VRSN5.25 04/25</t>
  </si>
  <si>
    <t>US92343EAH53</t>
  </si>
  <si>
    <t>98864</t>
  </si>
  <si>
    <t>Software &amp; Services</t>
  </si>
  <si>
    <t>60391059</t>
  </si>
  <si>
    <t>MSCI 5.25 11/24</t>
  </si>
  <si>
    <t>US55354GAA85</t>
  </si>
  <si>
    <t>99936</t>
  </si>
  <si>
    <t>Ba2</t>
  </si>
  <si>
    <t>60373818</t>
  </si>
  <si>
    <t>EUCH5.125 12/17</t>
  </si>
  <si>
    <t>XS0863583281</t>
  </si>
  <si>
    <t>97166</t>
  </si>
  <si>
    <t>Materials</t>
  </si>
  <si>
    <t>BB-</t>
  </si>
  <si>
    <t>60317724</t>
  </si>
  <si>
    <t>SAMMIN 4 1/8 11/01/22</t>
  </si>
  <si>
    <t>USP84050AA46</t>
  </si>
  <si>
    <t>97366</t>
  </si>
  <si>
    <t>Caa2</t>
  </si>
  <si>
    <t>60314259</t>
  </si>
  <si>
    <t>LENOVO 4.7 05/08/19</t>
  </si>
  <si>
    <t>XS1064674127</t>
  </si>
  <si>
    <t>HKSE</t>
  </si>
  <si>
    <t>99223</t>
  </si>
  <si>
    <t>Technology Hardware &amp; Equipment</t>
  </si>
  <si>
    <t>60356953</t>
  </si>
  <si>
    <t>TRECN 6.25 17</t>
  </si>
  <si>
    <t>USC83912AF98</t>
  </si>
  <si>
    <t>98679</t>
  </si>
  <si>
    <t>60257359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</si>
  <si>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</si>
  <si>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</si>
  <si>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</si>
  <si>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r>
      <rPr>
        <sz val="8"/>
        <rFont val="Tahoma"/>
        <family val="2"/>
        <charset val="177"/>
      </rPr>
      <t>הבנק הבינלאומי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05.0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'</t>
    </r>
    <r>
      <rPr>
        <sz val="8"/>
        <rFont val="Tahoma"/>
        <family val="2"/>
      </rPr>
      <t>ח</t>
    </r>
  </si>
  <si>
    <t>593038</t>
  </si>
  <si>
    <t>593</t>
  </si>
  <si>
    <r>
      <rPr>
        <sz val="8"/>
        <rFont val="Tahoma"/>
        <family val="2"/>
        <charset val="177"/>
      </rPr>
      <t>בנק דיסקונט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</si>
  <si>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691212</t>
  </si>
  <si>
    <t>691</t>
  </si>
  <si>
    <r>
      <rPr>
        <sz val="8"/>
        <rFont val="Tahoma"/>
        <family val="2"/>
        <charset val="177"/>
      </rPr>
      <t>בנק לאומי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</si>
  <si>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604611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</si>
  <si>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בנק המזרחי טפחות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</si>
  <si>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695437</t>
  </si>
  <si>
    <t>695</t>
  </si>
  <si>
    <r>
      <rPr>
        <sz val="8"/>
        <rFont val="Tahoma"/>
        <family val="2"/>
        <charset val="177"/>
      </rPr>
      <t>בנק הפועלים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</si>
  <si>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662577</t>
  </si>
  <si>
    <t>אורמת טכנולוגיות</t>
  </si>
  <si>
    <t>1134402</t>
  </si>
  <si>
    <t>2250</t>
  </si>
  <si>
    <r>
      <rPr>
        <sz val="8"/>
        <rFont val="Tahoma"/>
        <family val="2"/>
        <charset val="177"/>
      </rPr>
      <t>אלביט מערכות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</si>
  <si>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1081124</t>
  </si>
  <si>
    <r>
      <rPr>
        <sz val="8"/>
        <rFont val="Tahoma"/>
        <family val="2"/>
        <charset val="177"/>
      </rPr>
      <t>נייס מערכות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</si>
  <si>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273011</t>
  </si>
  <si>
    <t>273</t>
  </si>
  <si>
    <r>
      <rPr>
        <sz val="8"/>
        <rFont val="Tahoma"/>
        <family val="2"/>
        <charset val="177"/>
      </rPr>
      <t>בזק מניות רגילות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</si>
  <si>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230011</t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</si>
  <si>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11982)</t>
    </r>
    <r>
      <rPr>
        <sz val="8"/>
        <rFont val="Tahoma"/>
        <family val="2"/>
      </rPr>
      <t>גזית גלוב</t>
    </r>
  </si>
  <si>
    <t>126011</t>
  </si>
  <si>
    <t>עזריאלי קבוצה</t>
  </si>
  <si>
    <t>1119478</t>
  </si>
  <si>
    <r>
      <rPr>
        <sz val="8"/>
        <rFont val="Tahoma"/>
        <family val="2"/>
        <charset val="177"/>
      </rPr>
      <t>טבע תעשיות פרמצבטיות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</si>
  <si>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629014</t>
  </si>
  <si>
    <t>629</t>
  </si>
  <si>
    <r>
      <rPr>
        <sz val="8"/>
        <rFont val="Tahoma"/>
        <family val="2"/>
        <charset val="177"/>
      </rPr>
      <t>כימיקלים לישראל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</si>
  <si>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281014</t>
  </si>
  <si>
    <r>
      <rPr>
        <sz val="8"/>
        <rFont val="Tahoma"/>
        <family val="2"/>
        <charset val="177"/>
      </rPr>
      <t>פרוטרום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</si>
  <si>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1081082</t>
  </si>
  <si>
    <t>1037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</si>
  <si>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</si>
  <si>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</si>
  <si>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חברה לישראל מ</t>
    </r>
    <r>
      <rPr>
        <sz val="8"/>
        <rFont val="Tahoma"/>
        <family val="2"/>
      </rPr>
      <t>"</t>
    </r>
    <r>
      <rPr>
        <sz val="8"/>
        <rFont val="Tahoma"/>
        <family val="2"/>
      </rPr>
      <t>ר א</t>
    </r>
  </si>
  <si>
    <t>576017</t>
  </si>
  <si>
    <t>פז נפט</t>
  </si>
  <si>
    <t>1100007</t>
  </si>
  <si>
    <r>
      <rPr>
        <sz val="8"/>
        <rFont val="Tahoma"/>
        <family val="2"/>
        <charset val="177"/>
      </rPr>
      <t>אבנר נפט י</t>
    </r>
    <r>
      <rPr>
        <sz val="8"/>
        <rFont val="Tahoma"/>
        <family val="2"/>
      </rPr>
      <t>.</t>
    </r>
    <r>
      <rPr>
        <sz val="8"/>
        <rFont val="Tahoma"/>
        <family val="2"/>
      </rPr>
      <t>השתתפות</t>
    </r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</si>
  <si>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</si>
  <si>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</si>
  <si>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</si>
  <si>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</si>
  <si>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</si>
  <si>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תעודות השתתפות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</si>
  <si>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</si>
  <si>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</si>
  <si>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</si>
  <si>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sz val="8"/>
        <rFont val="Tahoma"/>
        <family val="2"/>
        <charset val="177"/>
      </rPr>
      <t>איגוד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</si>
  <si>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722314</t>
  </si>
  <si>
    <t>722</t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</si>
  <si>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</si>
  <si>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</si>
  <si>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</si>
  <si>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r>
      <rPr>
        <sz val="8"/>
        <rFont val="Tahoma"/>
        <family val="2"/>
        <charset val="177"/>
      </rPr>
      <t>הפניקס אחזקות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</si>
  <si>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767012</t>
  </si>
  <si>
    <r>
      <rPr>
        <sz val="8"/>
        <rFont val="Tahoma"/>
        <family val="2"/>
        <charset val="177"/>
      </rPr>
      <t>הראל השקעות ביטוח ופיננסים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</si>
  <si>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585018</t>
  </si>
  <si>
    <t>585</t>
  </si>
  <si>
    <r>
      <rPr>
        <sz val="8"/>
        <rFont val="Tahoma"/>
        <family val="2"/>
        <charset val="177"/>
      </rPr>
      <t>כלל החזקות בטוח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</si>
  <si>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224014</t>
  </si>
  <si>
    <t>224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</si>
  <si>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מגדל אחזקות בטוח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</si>
  <si>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1081165</t>
  </si>
  <si>
    <t>1041</t>
  </si>
  <si>
    <t>אבוגן</t>
  </si>
  <si>
    <t>1105055</t>
  </si>
  <si>
    <t>1461</t>
  </si>
  <si>
    <t>ביומד</t>
  </si>
  <si>
    <r>
      <rPr>
        <sz val="8"/>
        <rFont val="Tahoma"/>
        <family val="2"/>
      </rPr>
      <t>.</t>
    </r>
    <r>
      <rPr>
        <sz val="8"/>
        <rFont val="Tahoma"/>
        <family val="2"/>
      </rPr>
      <t>מזור רובוטיקה</t>
    </r>
  </si>
  <si>
    <t>1106855</t>
  </si>
  <si>
    <t>1487</t>
  </si>
  <si>
    <r>
      <rPr>
        <sz val="8"/>
        <rFont val="Tahoma"/>
        <family val="2"/>
        <charset val="177"/>
      </rPr>
      <t>טאואר סמיקונדקטור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</si>
  <si>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1082379</t>
  </si>
  <si>
    <t>לייבפרסון</t>
  </si>
  <si>
    <t>1123017</t>
  </si>
  <si>
    <t>1579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</si>
  <si>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</si>
  <si>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</si>
  <si>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</si>
  <si>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נובה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</si>
  <si>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1084557</t>
  </si>
  <si>
    <t>2177</t>
  </si>
  <si>
    <r>
      <rPr>
        <sz val="8"/>
        <rFont val="Tahoma"/>
        <family val="2"/>
      </rPr>
      <t>1 .</t>
    </r>
    <r>
      <rPr>
        <sz val="8"/>
        <rFont val="Tahoma"/>
        <family val="2"/>
        <charset val="177"/>
      </rPr>
      <t>פורמולה מ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</si>
  <si>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256016</t>
  </si>
  <si>
    <t>256</t>
  </si>
  <si>
    <r>
      <rPr>
        <sz val="8"/>
        <rFont val="Tahoma"/>
        <family val="2"/>
      </rPr>
      <t>'</t>
    </r>
    <r>
      <rPr>
        <sz val="8"/>
        <rFont val="Tahoma"/>
        <family val="2"/>
      </rPr>
      <t>דלק מערכות רכב מר</t>
    </r>
  </si>
  <si>
    <t>829010</t>
  </si>
  <si>
    <t>829</t>
  </si>
  <si>
    <t>חלל תקשורת</t>
  </si>
  <si>
    <t>1092345</t>
  </si>
  <si>
    <t>מיטב דש</t>
  </si>
  <si>
    <t>1081843</t>
  </si>
  <si>
    <t>סלקום</t>
  </si>
  <si>
    <t>1101534</t>
  </si>
  <si>
    <r>
      <rPr>
        <sz val="8"/>
        <rFont val="Tahoma"/>
        <family val="2"/>
        <charset val="177"/>
      </rPr>
      <t>חברת פרטנר תקשורת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</si>
  <si>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1083484</t>
  </si>
  <si>
    <t>רמי לוי שיווק</t>
  </si>
  <si>
    <t>1104249</t>
  </si>
  <si>
    <t>1445</t>
  </si>
  <si>
    <t>שופרסל</t>
  </si>
  <si>
    <t>777037</t>
  </si>
  <si>
    <r>
      <rPr>
        <sz val="8"/>
        <rFont val="Tahoma"/>
        <family val="2"/>
      </rPr>
      <t>1 '</t>
    </r>
    <r>
      <rPr>
        <sz val="8"/>
        <rFont val="Tahoma"/>
        <family val="2"/>
      </rPr>
      <t>ריט מנ</t>
    </r>
  </si>
  <si>
    <t>1098920</t>
  </si>
  <si>
    <r>
      <rPr>
        <sz val="8"/>
        <rFont val="Tahoma"/>
        <family val="2"/>
      </rPr>
      <t>'</t>
    </r>
    <r>
      <rPr>
        <sz val="8"/>
        <rFont val="Tahoma"/>
        <family val="2"/>
      </rPr>
      <t>איירפורט סיטי מנ</t>
    </r>
  </si>
  <si>
    <t>1095835</t>
  </si>
  <si>
    <r>
      <rPr>
        <sz val="8"/>
        <rFont val="Tahoma"/>
        <family val="2"/>
        <charset val="177"/>
      </rPr>
      <t>אלוני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חץ נכסים והשקעות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</si>
  <si>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390013</t>
  </si>
  <si>
    <t>אמות השקעות</t>
  </si>
  <si>
    <t>1097278</t>
  </si>
  <si>
    <t>אפריקה ישראל נכסים</t>
  </si>
  <si>
    <t>1091354</t>
  </si>
  <si>
    <r>
      <rPr>
        <sz val="8"/>
        <rFont val="Tahoma"/>
        <family val="2"/>
        <charset val="177"/>
      </rPr>
      <t>ביג מרכזי קניות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</si>
  <si>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1097260</t>
  </si>
  <si>
    <t>בראק קפיטל פרופרטיז אן וי</t>
  </si>
  <si>
    <t>1121607</t>
  </si>
  <si>
    <t>1560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</si>
  <si>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</si>
  <si>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</si>
  <si>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</si>
  <si>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</si>
  <si>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</si>
  <si>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r>
      <rPr>
        <sz val="8"/>
        <rFont val="Tahoma"/>
        <family val="2"/>
        <charset val="177"/>
      </rPr>
      <t>נכסים ובנין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</si>
  <si>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699017</t>
  </si>
  <si>
    <r>
      <rPr>
        <sz val="8"/>
        <rFont val="Tahoma"/>
        <family val="2"/>
      </rPr>
      <t>(.(</t>
    </r>
    <r>
      <rPr>
        <sz val="8"/>
        <rFont val="Tahoma"/>
        <family val="2"/>
        <charset val="177"/>
      </rPr>
      <t>חייל אחז סאמיט אחזקות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</si>
  <si>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1081686</t>
  </si>
  <si>
    <t>1060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</si>
  <si>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</si>
  <si>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1098565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</si>
  <si>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שיכון ובינוי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</si>
  <si>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1081942</t>
  </si>
  <si>
    <r>
      <rPr>
        <sz val="8"/>
        <rFont val="Tahoma"/>
        <family val="2"/>
        <charset val="177"/>
      </rPr>
      <t>בתי זיקוק לנפט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בזן</t>
    </r>
    <r>
      <rPr>
        <sz val="8"/>
        <rFont val="Tahoma"/>
        <family val="2"/>
        <charset val="177"/>
      </rPr>
      <t>)</t>
    </r>
  </si>
  <si>
    <t>2590248</t>
  </si>
  <si>
    <r>
      <rPr>
        <sz val="8"/>
        <rFont val="Tahoma"/>
        <family val="2"/>
        <charset val="177"/>
      </rPr>
      <t>נטו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ע</t>
    </r>
    <r>
      <rPr>
        <sz val="8"/>
        <rFont val="Tahoma"/>
        <family val="2"/>
      </rPr>
      <t>.</t>
    </r>
    <r>
      <rPr>
        <sz val="8"/>
        <rFont val="Tahoma"/>
        <family val="2"/>
      </rPr>
      <t>אחזקות מר</t>
    </r>
  </si>
  <si>
    <t>168013</t>
  </si>
  <si>
    <t>168</t>
  </si>
  <si>
    <t>סודהסטרים</t>
  </si>
  <si>
    <t>1121300</t>
  </si>
  <si>
    <t>2263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</si>
  <si>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</si>
  <si>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739037</t>
  </si>
  <si>
    <r>
      <rPr>
        <sz val="8"/>
        <rFont val="Tahoma"/>
        <family val="2"/>
        <charset val="177"/>
      </rPr>
      <t>אקויטל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</si>
  <si>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755017</t>
  </si>
  <si>
    <t>755</t>
  </si>
  <si>
    <r>
      <rPr>
        <sz val="8"/>
        <rFont val="Tahoma"/>
        <family val="2"/>
        <charset val="177"/>
      </rPr>
      <t>מבטח שמיר אחזקות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</si>
  <si>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127019</t>
  </si>
  <si>
    <t>127</t>
  </si>
  <si>
    <r>
      <rPr>
        <sz val="8"/>
        <rFont val="Tahoma"/>
        <family val="2"/>
        <charset val="177"/>
      </rPr>
      <t>רציו חיפושי נפט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</si>
  <si>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394015</t>
  </si>
  <si>
    <t>394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</si>
  <si>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</si>
  <si>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t>דקסיה ישראל הנפקות</t>
  </si>
  <si>
    <t>711010</t>
  </si>
  <si>
    <t>711</t>
  </si>
  <si>
    <r>
      <rPr>
        <sz val="8"/>
        <rFont val="Tahoma"/>
        <family val="2"/>
      </rPr>
      <t>'</t>
    </r>
    <r>
      <rPr>
        <sz val="8"/>
        <rFont val="Tahoma"/>
        <family val="2"/>
      </rPr>
      <t>אופקו הלת</t>
    </r>
  </si>
  <si>
    <t>1129543</t>
  </si>
  <si>
    <t>1610</t>
  </si>
  <si>
    <t>כלל ביוטכנולוגיה</t>
  </si>
  <si>
    <t>1104280</t>
  </si>
  <si>
    <t>1447</t>
  </si>
  <si>
    <r>
      <rPr>
        <sz val="8"/>
        <rFont val="Tahoma"/>
        <family val="2"/>
        <charset val="177"/>
      </rPr>
      <t>או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טכנולוגיות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</si>
  <si>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1086230</t>
  </si>
  <si>
    <t>1135</t>
  </si>
  <si>
    <t>אלוט</t>
  </si>
  <si>
    <t>1099654</t>
  </si>
  <si>
    <t>2252</t>
  </si>
  <si>
    <r>
      <rPr>
        <sz val="8"/>
        <rFont val="Tahoma"/>
        <family val="2"/>
        <charset val="177"/>
      </rPr>
      <t>סאפיינס אינטרנשיונל קורפוריישן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</si>
  <si>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1087659</t>
  </si>
  <si>
    <t>1146</t>
  </si>
  <si>
    <r>
      <rPr>
        <sz val="8"/>
        <rFont val="Tahoma"/>
        <family val="2"/>
        <charset val="177"/>
      </rPr>
      <t>קסניה ונצ</t>
    </r>
    <r>
      <rPr>
        <sz val="8"/>
        <rFont val="Tahoma"/>
        <family val="2"/>
      </rPr>
      <t>'</t>
    </r>
    <r>
      <rPr>
        <sz val="8"/>
        <rFont val="Tahoma"/>
        <family val="2"/>
      </rPr>
      <t>ר קפיטל</t>
    </r>
  </si>
  <si>
    <t>1099571</t>
  </si>
  <si>
    <t>1364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</si>
  <si>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תמיר פישמן הון סיכון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</si>
  <si>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1084367</t>
  </si>
  <si>
    <t>1102</t>
  </si>
  <si>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בית השקעות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</si>
  <si>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175018</t>
  </si>
  <si>
    <t>175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</si>
  <si>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</si>
  <si>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1081074</t>
  </si>
  <si>
    <t>1036</t>
  </si>
  <si>
    <t>אלקטרה צריכה</t>
  </si>
  <si>
    <t>5010129</t>
  </si>
  <si>
    <t>501</t>
  </si>
  <si>
    <r>
      <rPr>
        <sz val="8"/>
        <rFont val="Tahoma"/>
        <family val="2"/>
        <charset val="177"/>
      </rPr>
      <t>קבוצת ברן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</si>
  <si>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286013</t>
  </si>
  <si>
    <t>286</t>
  </si>
  <si>
    <r>
      <rPr>
        <sz val="8"/>
        <rFont val="Tahoma"/>
        <family val="2"/>
        <charset val="177"/>
      </rPr>
      <t>וילי פוד 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</si>
  <si>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371013</t>
  </si>
  <si>
    <t>371</t>
  </si>
  <si>
    <t>לידר שוקי הון</t>
  </si>
  <si>
    <t>1096106</t>
  </si>
  <si>
    <t>1307</t>
  </si>
  <si>
    <r>
      <rPr>
        <sz val="8"/>
        <rFont val="Tahoma"/>
        <family val="2"/>
        <charset val="177"/>
      </rPr>
      <t>מדטכניקה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</si>
  <si>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253013</t>
  </si>
  <si>
    <t>253</t>
  </si>
  <si>
    <t>ניסקו חשמל ואלקטרוניקה</t>
  </si>
  <si>
    <t>1103621</t>
  </si>
  <si>
    <t>1429</t>
  </si>
  <si>
    <r>
      <rPr>
        <sz val="8"/>
        <rFont val="Tahoma"/>
        <family val="2"/>
        <charset val="177"/>
      </rPr>
      <t>נעמן פורצלן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</si>
  <si>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1083575</t>
  </si>
  <si>
    <t>1085</t>
  </si>
  <si>
    <t>סאטקום</t>
  </si>
  <si>
    <t>1080597</t>
  </si>
  <si>
    <t>1006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</si>
  <si>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סינאל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</si>
  <si>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1084953</t>
  </si>
  <si>
    <t>1115</t>
  </si>
  <si>
    <r>
      <rPr>
        <sz val="8"/>
        <rFont val="Tahoma"/>
        <family val="2"/>
        <charset val="177"/>
      </rPr>
      <t>סקופ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סחר מתכת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</si>
  <si>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288019</t>
  </si>
  <si>
    <t>288</t>
  </si>
  <si>
    <t>קרסו מוטורס</t>
  </si>
  <si>
    <t>1123850</t>
  </si>
  <si>
    <t>1585</t>
  </si>
  <si>
    <t>שגריר</t>
  </si>
  <si>
    <t>1138379</t>
  </si>
  <si>
    <t>1664</t>
  </si>
  <si>
    <r>
      <rPr>
        <sz val="8"/>
        <rFont val="Tahoma"/>
        <family val="2"/>
        <charset val="177"/>
      </rPr>
      <t>אנגל משאבים ופיתוח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</si>
  <si>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771014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</si>
  <si>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  <charset val="177"/>
      </rPr>
      <t>1</t>
    </r>
  </si>
  <si>
    <t>313015</t>
  </si>
  <si>
    <t>313</t>
  </si>
  <si>
    <t>אפריקה ישראל מגורים</t>
  </si>
  <si>
    <t>1097948</t>
  </si>
  <si>
    <t>אשטרום קבוצה</t>
  </si>
  <si>
    <t>1132315</t>
  </si>
  <si>
    <t>גמול השקעות</t>
  </si>
  <si>
    <t>1133081</t>
  </si>
  <si>
    <r>
      <rPr>
        <sz val="8"/>
        <rFont val="Tahoma"/>
        <family val="2"/>
        <charset val="177"/>
      </rPr>
      <t>דורסל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</si>
  <si>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1096676</t>
  </si>
  <si>
    <t>1312</t>
  </si>
  <si>
    <r>
      <rPr>
        <sz val="8"/>
        <rFont val="Tahoma"/>
        <family val="2"/>
        <charset val="177"/>
      </rPr>
      <t>וויטסמוק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</si>
  <si>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216010</t>
  </si>
  <si>
    <t>216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</si>
  <si>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לוי השק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ובנין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</si>
  <si>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719013</t>
  </si>
  <si>
    <t>לוינשטין נכסים</t>
  </si>
  <si>
    <t>1119080</t>
  </si>
  <si>
    <r>
      <rPr>
        <sz val="8"/>
        <rFont val="Tahoma"/>
        <family val="2"/>
        <charset val="177"/>
      </rPr>
      <t>מנרב החזקות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5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</si>
  <si>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155036</t>
  </si>
  <si>
    <t>סאנפלאואר</t>
  </si>
  <si>
    <t>1098755</t>
  </si>
  <si>
    <t>1062</t>
  </si>
  <si>
    <t>סלע נדלן</t>
  </si>
  <si>
    <t>1109644</t>
  </si>
  <si>
    <t>1514</t>
  </si>
  <si>
    <t>פלאזה סנטרס</t>
  </si>
  <si>
    <t>1109917</t>
  </si>
  <si>
    <r>
      <rPr>
        <sz val="8"/>
        <rFont val="Tahoma"/>
        <family val="2"/>
        <charset val="177"/>
      </rPr>
      <t>אלספק הנדסה</t>
    </r>
    <r>
      <rPr>
        <sz val="8"/>
        <rFont val="Tahoma"/>
        <family val="2"/>
        <charset val="177"/>
      </rPr>
      <t>01.0</t>
    </r>
  </si>
  <si>
    <t>1090364</t>
  </si>
  <si>
    <t>1194</t>
  </si>
  <si>
    <r>
      <rPr>
        <sz val="8"/>
        <rFont val="Tahoma"/>
        <family val="2"/>
        <charset val="177"/>
      </rPr>
      <t>אפריקה ישראל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</si>
  <si>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800011</t>
  </si>
  <si>
    <t>800</t>
  </si>
  <si>
    <t>גולן מוצרי פלסטיק</t>
  </si>
  <si>
    <t>1091933</t>
  </si>
  <si>
    <t>1226</t>
  </si>
  <si>
    <t>מיילן</t>
  </si>
  <si>
    <t>1136704</t>
  </si>
  <si>
    <t>1655</t>
  </si>
  <si>
    <r>
      <rPr>
        <sz val="8"/>
        <rFont val="Tahoma"/>
        <family val="2"/>
        <charset val="177"/>
      </rPr>
      <t>מרחב חומרי בניה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</si>
  <si>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384016</t>
  </si>
  <si>
    <t>384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</si>
  <si>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</si>
  <si>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</si>
  <si>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r>
      <rPr>
        <sz val="8"/>
        <rFont val="Tahoma"/>
        <family val="2"/>
        <charset val="177"/>
      </rPr>
      <t>פטרוכימים 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ש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</si>
  <si>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756015</t>
  </si>
  <si>
    <r>
      <rPr>
        <sz val="8"/>
        <rFont val="Tahoma"/>
        <family val="2"/>
        <charset val="177"/>
      </rPr>
      <t>מפעלי פ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מיגון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</si>
  <si>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315010</t>
  </si>
  <si>
    <t>315</t>
  </si>
  <si>
    <t>פריגו פי אל סי</t>
  </si>
  <si>
    <t>1130699</t>
  </si>
  <si>
    <t>1233</t>
  </si>
  <si>
    <r>
      <rPr>
        <sz val="8"/>
        <rFont val="Tahoma"/>
        <family val="2"/>
        <charset val="177"/>
      </rPr>
      <t>רימוני תעשיות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</si>
  <si>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1080456</t>
  </si>
  <si>
    <t>76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</si>
  <si>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מפעלי ע</t>
    </r>
    <r>
      <rPr>
        <sz val="8"/>
        <rFont val="Tahoma"/>
        <family val="2"/>
      </rPr>
      <t>.</t>
    </r>
    <r>
      <rPr>
        <sz val="8"/>
        <rFont val="Tahoma"/>
        <family val="2"/>
      </rPr>
      <t>שנפ ושות</t>
    </r>
  </si>
  <si>
    <t>1103571</t>
  </si>
  <si>
    <t>1427</t>
  </si>
  <si>
    <r>
      <rPr>
        <sz val="8"/>
        <rFont val="Tahoma"/>
        <family val="2"/>
        <charset val="177"/>
      </rPr>
      <t>אלביט הדמיה רפואית</t>
    </r>
    <r>
      <rPr>
        <sz val="8"/>
        <rFont val="Tahoma"/>
        <family val="2"/>
        <charset val="177"/>
      </rPr>
      <t>1</t>
    </r>
  </si>
  <si>
    <t>1081116</t>
  </si>
  <si>
    <r>
      <rPr>
        <sz val="8"/>
        <rFont val="Tahoma"/>
        <family val="2"/>
        <charset val="177"/>
      </rPr>
      <t>הכשרת הישוב סטוק רגיל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</si>
  <si>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612010</t>
  </si>
  <si>
    <r>
      <rPr>
        <sz val="8"/>
        <rFont val="Tahoma"/>
        <family val="2"/>
        <charset val="177"/>
      </rPr>
      <t>לידר החזקות והשקעות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</si>
  <si>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318014</t>
  </si>
  <si>
    <t>קנון</t>
  </si>
  <si>
    <t>1134139</t>
  </si>
  <si>
    <t>1635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</si>
  <si>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</si>
  <si>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</si>
  <si>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</si>
  <si>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r>
      <rPr>
        <sz val="8"/>
        <rFont val="Tahoma"/>
        <family val="2"/>
      </rPr>
      <t>EVSN</t>
    </r>
    <r>
      <rPr>
        <sz val="8"/>
        <rFont val="Tahoma"/>
        <family val="2"/>
        <charset val="177"/>
      </rPr>
      <t>אלביט ויז</t>
    </r>
    <r>
      <rPr>
        <sz val="8"/>
        <rFont val="Tahoma"/>
        <family val="2"/>
      </rPr>
      <t>'</t>
    </r>
    <r>
      <rPr>
        <sz val="8"/>
        <rFont val="Tahoma"/>
        <family val="2"/>
      </rPr>
      <t>ין</t>
    </r>
  </si>
  <si>
    <t>IL0010824527</t>
  </si>
  <si>
    <t>2058</t>
  </si>
  <si>
    <t>101070290</t>
  </si>
  <si>
    <t>אלביט ראיה</t>
  </si>
  <si>
    <t>273831024</t>
  </si>
  <si>
    <t>פוינטר טלוקיישן</t>
  </si>
  <si>
    <t>IL0010826274</t>
  </si>
  <si>
    <t>2100</t>
  </si>
  <si>
    <t>Commercial &amp; Professional Services</t>
  </si>
  <si>
    <t>273830604</t>
  </si>
  <si>
    <t>EVOGENE LTD</t>
  </si>
  <si>
    <t>IL0011050551</t>
  </si>
  <si>
    <t>97660</t>
  </si>
  <si>
    <t>Pharmaceuticals Biotechnology &amp; Life Sciences</t>
  </si>
  <si>
    <t>60344082</t>
  </si>
  <si>
    <t>FOAMIX PH(FOMX)</t>
  </si>
  <si>
    <t>IL0011334385</t>
  </si>
  <si>
    <t>NASDAQ</t>
  </si>
  <si>
    <t>98868</t>
  </si>
  <si>
    <t>60369295</t>
  </si>
  <si>
    <t>טבע נסחר בדולר</t>
  </si>
  <si>
    <t>US8816242098</t>
  </si>
  <si>
    <t>101000578</t>
  </si>
  <si>
    <t>MELLANOX (MLNX)</t>
  </si>
  <si>
    <t>IL0011017329</t>
  </si>
  <si>
    <t>99660</t>
  </si>
  <si>
    <t>Semiconductors &amp; Semiconductor Equipment</t>
  </si>
  <si>
    <t>60084126</t>
  </si>
  <si>
    <t>EMER PLANT</t>
  </si>
  <si>
    <t>KYG303371028</t>
  </si>
  <si>
    <t>97183</t>
  </si>
  <si>
    <t>60322575</t>
  </si>
  <si>
    <r>
      <rPr>
        <sz val="8"/>
        <rFont val="Tahoma"/>
        <family val="2"/>
        <charset val="177"/>
      </rPr>
      <t>יונייטד טכנולוג</t>
    </r>
    <r>
      <rPr>
        <sz val="8"/>
        <rFont val="Tahoma"/>
        <family val="2"/>
      </rPr>
      <t>'</t>
    </r>
    <r>
      <rPr>
        <sz val="8"/>
        <rFont val="Tahoma"/>
        <family val="2"/>
      </rPr>
      <t>יס נסחר בדולר</t>
    </r>
  </si>
  <si>
    <t>US9130171096</t>
  </si>
  <si>
    <t>98025</t>
  </si>
  <si>
    <t>110565975</t>
  </si>
  <si>
    <t>VINCI SA(DG FP</t>
  </si>
  <si>
    <t>FR0000125486</t>
  </si>
  <si>
    <t>CAC</t>
  </si>
  <si>
    <t>99140</t>
  </si>
  <si>
    <t>60122074</t>
  </si>
  <si>
    <t>FEDEX CORP</t>
  </si>
  <si>
    <t>US31428X1063</t>
  </si>
  <si>
    <t>97184</t>
  </si>
  <si>
    <t>Transportation</t>
  </si>
  <si>
    <t>101124824</t>
  </si>
  <si>
    <t>GENERAL MOTORS CO</t>
  </si>
  <si>
    <t>US37045V1008</t>
  </si>
  <si>
    <t>98756</t>
  </si>
  <si>
    <t>Automobiles and Components</t>
  </si>
  <si>
    <t>60259579</t>
  </si>
  <si>
    <t>WALT DISNEY(DIS</t>
  </si>
  <si>
    <t>US2546871060</t>
  </si>
  <si>
    <t>99110</t>
  </si>
  <si>
    <t>Media</t>
  </si>
  <si>
    <t>101034650</t>
  </si>
  <si>
    <t>COMCAST CORP</t>
  </si>
  <si>
    <t>US20030N1019</t>
  </si>
  <si>
    <t>99462</t>
  </si>
  <si>
    <t>60002912</t>
  </si>
  <si>
    <t>HOME DEPOT INC/THE</t>
  </si>
  <si>
    <t>US4370761029</t>
  </si>
  <si>
    <t>99384</t>
  </si>
  <si>
    <t>101037059</t>
  </si>
  <si>
    <t>JOHNSON&amp;JO (JNJ)</t>
  </si>
  <si>
    <t>US4781601046</t>
  </si>
  <si>
    <t>99918</t>
  </si>
  <si>
    <t>101022283</t>
  </si>
  <si>
    <t>KITE PHARMA INC</t>
  </si>
  <si>
    <t>US49803L1098</t>
  </si>
  <si>
    <t>97790</t>
  </si>
  <si>
    <t>60361466</t>
  </si>
  <si>
    <t>MERCK &amp; CO(MRK)</t>
  </si>
  <si>
    <t>US58933Y1055</t>
  </si>
  <si>
    <t>98083</t>
  </si>
  <si>
    <t>101040343</t>
  </si>
  <si>
    <t>OPKO HEALTH INC</t>
  </si>
  <si>
    <t>US68375N1037</t>
  </si>
  <si>
    <t>97338</t>
  </si>
  <si>
    <t>101091163</t>
  </si>
  <si>
    <t>PFIZER (PFE)</t>
  </si>
  <si>
    <t>US7170811035</t>
  </si>
  <si>
    <t>99200</t>
  </si>
  <si>
    <t>101023687</t>
  </si>
  <si>
    <r>
      <rPr>
        <sz val="8"/>
        <rFont val="Tahoma"/>
        <family val="2"/>
      </rPr>
      <t>BAC-</t>
    </r>
    <r>
      <rPr>
        <sz val="8"/>
        <rFont val="Tahoma"/>
        <family val="2"/>
      </rPr>
      <t>בנק אמריקה</t>
    </r>
  </si>
  <si>
    <t>US0605051046</t>
  </si>
  <si>
    <t>110601937</t>
  </si>
  <si>
    <t>CITIGROUP(C)</t>
  </si>
  <si>
    <t>US1729674242</t>
  </si>
  <si>
    <t>101037471</t>
  </si>
  <si>
    <t>J.P MORGAN</t>
  </si>
  <si>
    <t>US46625H1005</t>
  </si>
  <si>
    <t>99374</t>
  </si>
  <si>
    <t>110514247</t>
  </si>
  <si>
    <t>GOLDMAN SACH(GS</t>
  </si>
  <si>
    <t>US38141G1040</t>
  </si>
  <si>
    <t>99375</t>
  </si>
  <si>
    <t>101135713</t>
  </si>
  <si>
    <t>MUENCHENER(MUV2</t>
  </si>
  <si>
    <t>DE0008430026</t>
  </si>
  <si>
    <t>99299</t>
  </si>
  <si>
    <t>110543451</t>
  </si>
  <si>
    <t>SWISS RE (SREN)</t>
  </si>
  <si>
    <t>CH0126881561</t>
  </si>
  <si>
    <t>99499</t>
  </si>
  <si>
    <t>60277381</t>
  </si>
  <si>
    <t>AFI DEVE(AFI LI</t>
  </si>
  <si>
    <t>US00106J2006</t>
  </si>
  <si>
    <t>99737</t>
  </si>
  <si>
    <t>Real Estate</t>
  </si>
  <si>
    <t>60154127</t>
  </si>
  <si>
    <t>AFI DEV B SHS</t>
  </si>
  <si>
    <t>CY0101380612</t>
  </si>
  <si>
    <t>60248275</t>
  </si>
  <si>
    <t>AROUNDT PROP</t>
  </si>
  <si>
    <t>CY0105562116</t>
  </si>
  <si>
    <t>91254</t>
  </si>
  <si>
    <t>60404498</t>
  </si>
  <si>
    <t>GOOGLE(GOOG)</t>
  </si>
  <si>
    <t>US02079K3059</t>
  </si>
  <si>
    <t>99915</t>
  </si>
  <si>
    <t>60032877</t>
  </si>
  <si>
    <t>PAYPAL HOLDINGS INC</t>
  </si>
  <si>
    <t>US70450Y1038</t>
  </si>
  <si>
    <t>97912</t>
  </si>
  <si>
    <t>60087186</t>
  </si>
  <si>
    <t>VISA INC (V US)</t>
  </si>
  <si>
    <t>US92826C8394</t>
  </si>
  <si>
    <t>98108</t>
  </si>
  <si>
    <t>110557147</t>
  </si>
  <si>
    <t>סיסקו סיסטם נסחר בדולר</t>
  </si>
  <si>
    <t>US17275R1023</t>
  </si>
  <si>
    <t>99115</t>
  </si>
  <si>
    <t>101036481</t>
  </si>
  <si>
    <r>
      <rPr>
        <sz val="8"/>
        <rFont val="Tahoma"/>
        <family val="2"/>
        <charset val="177"/>
      </rPr>
      <t>נסחר בחו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AT&amp;T</t>
    </r>
    <r>
      <rPr>
        <sz val="8"/>
        <rFont val="Tahoma"/>
        <family val="2"/>
        <charset val="177"/>
      </rPr>
      <t>ט</t>
    </r>
    <r>
      <rPr>
        <sz val="8"/>
        <rFont val="Tahoma"/>
        <family val="2"/>
      </rPr>
      <t>&amp;</t>
    </r>
    <r>
      <rPr>
        <sz val="8"/>
        <rFont val="Tahoma"/>
        <family val="2"/>
      </rPr>
      <t>אט</t>
    </r>
  </si>
  <si>
    <t>US00206R1023</t>
  </si>
  <si>
    <t>99144</t>
  </si>
  <si>
    <t>Telecommunication Services</t>
  </si>
  <si>
    <t>101055515</t>
  </si>
  <si>
    <t>VERIZON COM (VZ)</t>
  </si>
  <si>
    <t>US92343V1044</t>
  </si>
  <si>
    <t>99665</t>
  </si>
  <si>
    <t>110524717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</si>
  <si>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</si>
  <si>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</si>
  <si>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</si>
  <si>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הראלס ב תא</t>
    </r>
    <r>
      <rPr>
        <sz val="8"/>
        <rFont val="Tahoma"/>
        <family val="2"/>
        <charset val="177"/>
      </rPr>
      <t>100</t>
    </r>
  </si>
  <si>
    <t>1113232</t>
  </si>
  <si>
    <t>1523</t>
  </si>
  <si>
    <t>מניות</t>
  </si>
  <si>
    <r>
      <rPr>
        <sz val="8"/>
        <rFont val="Tahoma"/>
        <family val="2"/>
        <charset val="177"/>
      </rPr>
      <t>הראל סל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25</t>
    </r>
  </si>
  <si>
    <t>1113703</t>
  </si>
  <si>
    <r>
      <rPr>
        <sz val="8"/>
        <rFont val="Tahoma"/>
        <family val="2"/>
        <charset val="177"/>
      </rPr>
      <t>פסגות תא</t>
    </r>
    <r>
      <rPr>
        <sz val="8"/>
        <rFont val="Tahoma"/>
        <family val="2"/>
        <charset val="177"/>
      </rPr>
      <t>100</t>
    </r>
  </si>
  <si>
    <t>1125327</t>
  </si>
  <si>
    <t>1249</t>
  </si>
  <si>
    <r>
      <rPr>
        <sz val="8"/>
        <rFont val="Tahoma"/>
        <family val="2"/>
        <charset val="177"/>
      </rPr>
      <t>פסגות 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25</t>
    </r>
  </si>
  <si>
    <t>1125319</t>
  </si>
  <si>
    <r>
      <rPr>
        <sz val="8"/>
        <rFont val="Tahoma"/>
        <family val="2"/>
        <charset val="177"/>
      </rPr>
      <t>פסגות סל ג תא</t>
    </r>
    <r>
      <rPr>
        <sz val="8"/>
        <rFont val="Tahoma"/>
        <family val="2"/>
        <charset val="177"/>
      </rPr>
      <t>100</t>
    </r>
  </si>
  <si>
    <t>1096593</t>
  </si>
  <si>
    <t>1108</t>
  </si>
  <si>
    <r>
      <rPr>
        <sz val="8"/>
        <rFont val="Tahoma"/>
        <family val="2"/>
        <charset val="177"/>
      </rPr>
      <t>פסגות תעודות סל</t>
    </r>
    <r>
      <rPr>
        <sz val="8"/>
        <rFont val="Tahoma"/>
        <family val="2"/>
        <charset val="177"/>
      </rPr>
      <t>25</t>
    </r>
  </si>
  <si>
    <t>1084656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</si>
  <si>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9</t>
    </r>
    <r>
      <rPr>
        <sz val="8"/>
        <rFont val="Tahoma"/>
        <family val="2"/>
        <charset val="177"/>
      </rPr>
      <t>תא</t>
    </r>
    <r>
      <rPr>
        <sz val="8"/>
        <rFont val="Tahoma"/>
        <family val="2"/>
        <charset val="177"/>
      </rPr>
      <t>25</t>
    </r>
  </si>
  <si>
    <t>1116979</t>
  </si>
  <si>
    <t>1224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</si>
  <si>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תכלית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25</t>
    </r>
    <r>
      <rPr>
        <sz val="8"/>
        <rFont val="Tahoma"/>
        <family val="2"/>
      </rPr>
      <t>תעודות סל ב</t>
    </r>
  </si>
  <si>
    <t>1091826</t>
  </si>
  <si>
    <t>1223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</si>
  <si>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</si>
  <si>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sz val="8"/>
        <rFont val="Tahoma"/>
        <family val="2"/>
      </rPr>
      <t>500sp</t>
    </r>
    <r>
      <rPr>
        <sz val="8"/>
        <rFont val="Tahoma"/>
        <family val="2"/>
      </rPr>
      <t>הראל סל</t>
    </r>
  </si>
  <si>
    <t>1116441</t>
  </si>
  <si>
    <r>
      <rPr>
        <sz val="8"/>
        <rFont val="Tahoma"/>
        <family val="2"/>
        <charset val="177"/>
      </rPr>
      <t>פסגות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</si>
  <si>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1126242</t>
  </si>
  <si>
    <t>1446</t>
  </si>
  <si>
    <t>פסגות מדד מח נסדק</t>
  </si>
  <si>
    <t>1118801</t>
  </si>
  <si>
    <t>פסגות סל יב דיבידנד אירופה</t>
  </si>
  <si>
    <t>1099522</t>
  </si>
  <si>
    <r>
      <rPr>
        <sz val="8"/>
        <rFont val="Tahoma"/>
        <family val="2"/>
        <charset val="177"/>
      </rPr>
      <t>פסגות סל ז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</si>
  <si>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1096635</t>
  </si>
  <si>
    <t>קסם סמ מח סינגפור</t>
  </si>
  <si>
    <t>1107721</t>
  </si>
  <si>
    <r>
      <rPr>
        <sz val="8"/>
        <rFont val="Tahoma"/>
        <family val="2"/>
        <charset val="177"/>
      </rPr>
      <t>קסם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</si>
  <si>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1106053</t>
  </si>
  <si>
    <t>קסם קנדה</t>
  </si>
  <si>
    <t>1106269</t>
  </si>
  <si>
    <r>
      <rPr>
        <sz val="8"/>
        <rFont val="Tahoma"/>
        <family val="2"/>
        <charset val="177"/>
      </rPr>
      <t>קסם יורוסטוקס</t>
    </r>
    <r>
      <rPr>
        <sz val="8"/>
        <rFont val="Tahoma"/>
        <family val="2"/>
      </rPr>
      <t>50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</si>
  <si>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1099472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</si>
  <si>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4</t>
    </r>
    <r>
      <rPr>
        <sz val="8"/>
        <rFont val="Tahoma"/>
        <family val="2"/>
      </rPr>
      <t>דקס</t>
    </r>
  </si>
  <si>
    <t>1116912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</si>
  <si>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37</t>
    </r>
    <r>
      <rPr>
        <sz val="8"/>
        <rFont val="Tahoma"/>
        <family val="2"/>
      </rPr>
      <t>דאוגונס</t>
    </r>
  </si>
  <si>
    <t>1117308</t>
  </si>
  <si>
    <t>קסם דיבידנד אירופה</t>
  </si>
  <si>
    <t>1105733</t>
  </si>
  <si>
    <r>
      <rPr>
        <sz val="8"/>
        <rFont val="Tahoma"/>
        <family val="2"/>
        <charset val="177"/>
      </rPr>
      <t>קסםסמ ז</t>
    </r>
    <r>
      <rPr>
        <sz val="8"/>
        <rFont val="Tahoma"/>
        <family val="2"/>
        <charset val="177"/>
      </rPr>
      <t>39 500</t>
    </r>
  </si>
  <si>
    <t>1117324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</si>
  <si>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dax</t>
    </r>
    <r>
      <rPr>
        <sz val="8"/>
        <rFont val="Tahoma"/>
        <family val="2"/>
      </rPr>
      <t>קסם</t>
    </r>
  </si>
  <si>
    <t>1121441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</si>
  <si>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3</t>
    </r>
    <r>
      <rPr>
        <sz val="8"/>
        <rFont val="Tahoma"/>
        <family val="2"/>
      </rPr>
      <t>נסדק</t>
    </r>
  </si>
  <si>
    <t>1116904</t>
  </si>
  <si>
    <r>
      <rPr>
        <sz val="8"/>
        <rFont val="Tahoma"/>
        <family val="2"/>
        <charset val="177"/>
      </rPr>
      <t>אינדקס ראסל</t>
    </r>
    <r>
      <rPr>
        <sz val="8"/>
        <rFont val="Tahoma"/>
        <family val="2"/>
      </rPr>
      <t>2000</t>
    </r>
    <r>
      <rPr>
        <sz val="8"/>
        <rFont val="Tahoma"/>
        <family val="2"/>
      </rPr>
      <t>שקלי</t>
    </r>
  </si>
  <si>
    <t>1120971</t>
  </si>
  <si>
    <t>1337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</si>
  <si>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500S&amp;P</t>
    </r>
    <r>
      <rPr>
        <sz val="8"/>
        <rFont val="Tahoma"/>
        <family val="2"/>
      </rPr>
      <t>סאינדק</t>
    </r>
  </si>
  <si>
    <t>1107556</t>
  </si>
  <si>
    <r>
      <rPr>
        <sz val="8"/>
        <rFont val="Tahoma"/>
        <family val="2"/>
        <charset val="177"/>
      </rPr>
      <t>אינדקס יורוסטוקס</t>
    </r>
    <r>
      <rPr>
        <sz val="8"/>
        <rFont val="Tahoma"/>
        <family val="2"/>
      </rPr>
      <t>50</t>
    </r>
    <r>
      <rPr>
        <sz val="8"/>
        <rFont val="Tahoma"/>
        <family val="2"/>
      </rPr>
      <t>שקלי</t>
    </r>
  </si>
  <si>
    <t>1101823</t>
  </si>
  <si>
    <t>תכלית מורכבות לז נסדק</t>
  </si>
  <si>
    <t>1118777</t>
  </si>
  <si>
    <t>1475</t>
  </si>
  <si>
    <t>תכלית מורכבות נג דקס</t>
  </si>
  <si>
    <t>1118793</t>
  </si>
  <si>
    <t>תכלית מורכבות נד ניקי</t>
  </si>
  <si>
    <t>1118728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</si>
  <si>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</si>
  <si>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sz val="8"/>
        <rFont val="Tahoma"/>
        <family val="2"/>
        <charset val="177"/>
      </rPr>
      <t>הראל סל תל בונד</t>
    </r>
    <r>
      <rPr>
        <sz val="8"/>
        <rFont val="Tahoma"/>
        <family val="2"/>
        <charset val="177"/>
      </rPr>
      <t>60</t>
    </r>
  </si>
  <si>
    <t>1113257</t>
  </si>
  <si>
    <r>
      <rPr>
        <sz val="8"/>
        <rFont val="Tahoma"/>
        <family val="2"/>
        <charset val="177"/>
      </rPr>
      <t>אג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</si>
  <si>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הראל תלבונד</t>
    </r>
    <r>
      <rPr>
        <sz val="8"/>
        <rFont val="Tahoma"/>
        <family val="2"/>
        <charset val="177"/>
      </rPr>
      <t>20</t>
    </r>
  </si>
  <si>
    <t>1113240</t>
  </si>
  <si>
    <r>
      <rPr>
        <sz val="8"/>
        <rFont val="Tahoma"/>
        <family val="2"/>
        <charset val="177"/>
      </rPr>
      <t>פסגות תלבונד</t>
    </r>
    <r>
      <rPr>
        <sz val="8"/>
        <rFont val="Tahoma"/>
        <family val="2"/>
        <charset val="177"/>
      </rPr>
      <t>60</t>
    </r>
  </si>
  <si>
    <t>1134550</t>
  </si>
  <si>
    <t>קסם תל בונד</t>
  </si>
  <si>
    <t>1101633</t>
  </si>
  <si>
    <t>תכלית תל בונד שקלי</t>
  </si>
  <si>
    <t>1116250</t>
  </si>
  <si>
    <t>1336</t>
  </si>
  <si>
    <r>
      <rPr>
        <sz val="8"/>
        <rFont val="Tahoma"/>
        <family val="2"/>
        <charset val="177"/>
      </rPr>
      <t>תכלית תל בונד</t>
    </r>
    <r>
      <rPr>
        <sz val="8"/>
        <rFont val="Tahoma"/>
        <family val="2"/>
        <charset val="177"/>
      </rPr>
      <t>60 (A00)</t>
    </r>
  </si>
  <si>
    <t>1109362</t>
  </si>
  <si>
    <r>
      <rPr>
        <sz val="8"/>
        <rFont val="Tahoma"/>
        <family val="2"/>
        <charset val="177"/>
      </rPr>
      <t>תכלית תל בונד</t>
    </r>
    <r>
      <rPr>
        <sz val="8"/>
        <rFont val="Tahoma"/>
        <family val="2"/>
        <charset val="177"/>
      </rPr>
      <t>20 (A00)</t>
    </r>
  </si>
  <si>
    <t>1109370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</si>
  <si>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</si>
  <si>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</si>
  <si>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</si>
  <si>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</si>
  <si>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DB X-TRACKERS STOXX EUROP</t>
  </si>
  <si>
    <t>LU0292101796</t>
  </si>
  <si>
    <t>98169</t>
  </si>
  <si>
    <t>60242872</t>
  </si>
  <si>
    <t>AMUNDI ETF JPX-NIKKEI 400 UCIT</t>
  </si>
  <si>
    <t>FR0012205623</t>
  </si>
  <si>
    <t>98403</t>
  </si>
  <si>
    <t>ין יפני</t>
  </si>
  <si>
    <t>60386778</t>
  </si>
  <si>
    <t>AASU FP</t>
  </si>
  <si>
    <t>FR0011018316</t>
  </si>
  <si>
    <t>60386968</t>
  </si>
  <si>
    <t>STOXX BANKS</t>
  </si>
  <si>
    <t>DE0006289309</t>
  </si>
  <si>
    <t>99568</t>
  </si>
  <si>
    <t>60005360</t>
  </si>
  <si>
    <t>DJ STOXX INSURA</t>
  </si>
  <si>
    <t>DE000A0H08K7</t>
  </si>
  <si>
    <t>60009586</t>
  </si>
  <si>
    <t>ISHARES IFT(ISF</t>
  </si>
  <si>
    <t>IE0005042456</t>
  </si>
  <si>
    <t>60055522</t>
  </si>
  <si>
    <t>DAXEX (DAXEX)</t>
  </si>
  <si>
    <t>DE0005933931</t>
  </si>
  <si>
    <t>98339</t>
  </si>
  <si>
    <t>110691458</t>
  </si>
  <si>
    <t>DJ SELECT DIVID</t>
  </si>
  <si>
    <t>US4642871689</t>
  </si>
  <si>
    <t>60023694</t>
  </si>
  <si>
    <t>S&amp;P 500 (IVV)</t>
  </si>
  <si>
    <t>US4642872000</t>
  </si>
  <si>
    <t>60094109</t>
  </si>
  <si>
    <t>DB DJ STX600 TE</t>
  </si>
  <si>
    <t>LU0292104469</t>
  </si>
  <si>
    <t>98210</t>
  </si>
  <si>
    <t>60220399</t>
  </si>
  <si>
    <t>M X-TRACKERS DB</t>
  </si>
  <si>
    <t>LU0322252502</t>
  </si>
  <si>
    <t>60230174</t>
  </si>
  <si>
    <t>XSX6 GR</t>
  </si>
  <si>
    <t>LU0328475792</t>
  </si>
  <si>
    <t>60245420</t>
  </si>
  <si>
    <t>DB X-TRACKERS MSCI KOREA</t>
  </si>
  <si>
    <t>LU0292100046</t>
  </si>
  <si>
    <t>60241551</t>
  </si>
  <si>
    <t>DB X-TRACKERS - MSCI PACI</t>
  </si>
  <si>
    <t>LU0322252338</t>
  </si>
  <si>
    <t>60317278</t>
  </si>
  <si>
    <t>DB X-TRACKERS IBEX 35 IND</t>
  </si>
  <si>
    <t>LU0592216393</t>
  </si>
  <si>
    <t>60312956</t>
  </si>
  <si>
    <t>XCS6 LN</t>
  </si>
  <si>
    <t>LU0514695690</t>
  </si>
  <si>
    <t>60323532</t>
  </si>
  <si>
    <t>60391596</t>
  </si>
  <si>
    <r>
      <rPr>
        <sz val="8"/>
        <rFont val="Tahoma"/>
        <family val="2"/>
      </rPr>
      <t>(SXSEEX)</t>
    </r>
    <r>
      <rPr>
        <sz val="8"/>
        <rFont val="Tahoma"/>
        <family val="2"/>
      </rPr>
      <t>יורו סטוק</t>
    </r>
  </si>
  <si>
    <t>DE0005933956</t>
  </si>
  <si>
    <t>99307</t>
  </si>
  <si>
    <t>110774866</t>
  </si>
  <si>
    <t>ISHARES MSCI PACIFIC EX-J</t>
  </si>
  <si>
    <t>IE00B4WXJD03</t>
  </si>
  <si>
    <t>99341</t>
  </si>
  <si>
    <t>60338340</t>
  </si>
  <si>
    <t>ISHARES MSCI RUSSIA ADR/G</t>
  </si>
  <si>
    <t>IE00B5V87390</t>
  </si>
  <si>
    <t>60357860</t>
  </si>
  <si>
    <t>ISHARES TEL(IYZ</t>
  </si>
  <si>
    <t>US4642877132</t>
  </si>
  <si>
    <t>99342</t>
  </si>
  <si>
    <t>60004827</t>
  </si>
  <si>
    <t>LYXOR ETF STOXX EUROPE 600 BAN</t>
  </si>
  <si>
    <t>FR0010345371</t>
  </si>
  <si>
    <t>99964</t>
  </si>
  <si>
    <t>60194966</t>
  </si>
  <si>
    <t>POWERSHARES QQQ TRUST SER</t>
  </si>
  <si>
    <t>US6311001043</t>
  </si>
  <si>
    <t>99245</t>
  </si>
  <si>
    <t>101122430</t>
  </si>
  <si>
    <t>SOURCE MARKETS PLC - STOX</t>
  </si>
  <si>
    <t>IE00B5MTWD60</t>
  </si>
  <si>
    <t>98262</t>
  </si>
  <si>
    <t>60228236</t>
  </si>
  <si>
    <t>DJ STX600 HEALT</t>
  </si>
  <si>
    <t>IE00B5MJYY16</t>
  </si>
  <si>
    <t>60225901</t>
  </si>
  <si>
    <t>DJ STOX600 SOUR</t>
  </si>
  <si>
    <t>IE00B60SWW18</t>
  </si>
  <si>
    <t>60241536</t>
  </si>
  <si>
    <t>DJ STOXX 600</t>
  </si>
  <si>
    <t>IE00B5MTXJ97</t>
  </si>
  <si>
    <t>60282340</t>
  </si>
  <si>
    <t>TECH SPDR(XLK)</t>
  </si>
  <si>
    <t>US81369Y8030</t>
  </si>
  <si>
    <t>99506</t>
  </si>
  <si>
    <t>101081834</t>
  </si>
  <si>
    <t>SPDR MATERI(XLB</t>
  </si>
  <si>
    <t>US81369Y1001</t>
  </si>
  <si>
    <t>60004835</t>
  </si>
  <si>
    <t>CONSUMER DI(XLY</t>
  </si>
  <si>
    <t>US81369Y4070</t>
  </si>
  <si>
    <t>60021169</t>
  </si>
  <si>
    <t>STREET TRA(KBE)</t>
  </si>
  <si>
    <t>US78464A7972</t>
  </si>
  <si>
    <t>60127503</t>
  </si>
  <si>
    <t>STREETTRACK(XHB</t>
  </si>
  <si>
    <t>US86330E7452</t>
  </si>
  <si>
    <t>60133634</t>
  </si>
  <si>
    <t>SPDR METALS(XME</t>
  </si>
  <si>
    <t>US78464A7550</t>
  </si>
  <si>
    <t>60139755</t>
  </si>
  <si>
    <t>ISHARES IND'</t>
  </si>
  <si>
    <t>US81369Y7040</t>
  </si>
  <si>
    <t>99148</t>
  </si>
  <si>
    <t>60094026</t>
  </si>
  <si>
    <t>KBW REGION(KRE)</t>
  </si>
  <si>
    <t>US78464A6982</t>
  </si>
  <si>
    <t>60166360</t>
  </si>
  <si>
    <t>CONS' SPDR(XLP)</t>
  </si>
  <si>
    <t>US81369Y3080</t>
  </si>
  <si>
    <t>99390</t>
  </si>
  <si>
    <t>101081917</t>
  </si>
  <si>
    <t>HEALTH SPDR(XVL</t>
  </si>
  <si>
    <t>US81369Y2090</t>
  </si>
  <si>
    <t>101082097</t>
  </si>
  <si>
    <t>FINANC SPDR(XLF</t>
  </si>
  <si>
    <t>US81369Y6059</t>
  </si>
  <si>
    <t>101115756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</si>
  <si>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</si>
  <si>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</si>
  <si>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</si>
  <si>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ENERGY SPDR(XLE</t>
  </si>
  <si>
    <t>US81369Y5069</t>
  </si>
  <si>
    <t>60024866</t>
  </si>
  <si>
    <t>VANGUARD HEALTH CARE ETF</t>
  </si>
  <si>
    <t>US92204A5048</t>
  </si>
  <si>
    <t>99237</t>
  </si>
  <si>
    <t>60124583</t>
  </si>
  <si>
    <t>VANGUARD S&amp;P 500 ETF</t>
  </si>
  <si>
    <t>US9229084135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</si>
  <si>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</si>
  <si>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</si>
  <si>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</si>
  <si>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t>11:07:43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</si>
  <si>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</si>
  <si>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</si>
  <si>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</si>
  <si>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</si>
  <si>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AMUNDI FUNDS - INDEX EQUI</t>
  </si>
  <si>
    <t>LU0996179692</t>
  </si>
  <si>
    <t>60398229</t>
  </si>
  <si>
    <t>COMGEST GROWTH PLC - EURO</t>
  </si>
  <si>
    <t>IE00B5WN3467</t>
  </si>
  <si>
    <t>97214</t>
  </si>
  <si>
    <t>Equity</t>
  </si>
  <si>
    <t>60331725</t>
  </si>
  <si>
    <t>CS NOV(CSNGSMU)</t>
  </si>
  <si>
    <t>LU0635707705</t>
  </si>
  <si>
    <t>99298</t>
  </si>
  <si>
    <t>60319043</t>
  </si>
  <si>
    <t>CREDIT SUISSE LUX GLOBAL</t>
  </si>
  <si>
    <t>LU1189105080</t>
  </si>
  <si>
    <t>99295</t>
  </si>
  <si>
    <t>Fixed Income</t>
  </si>
  <si>
    <t>60399672</t>
  </si>
  <si>
    <t>HENDERSON HORIZON - PAN E</t>
  </si>
  <si>
    <t>LU0828814763</t>
  </si>
  <si>
    <t>98602</t>
  </si>
  <si>
    <t>60312220</t>
  </si>
  <si>
    <t>HEPT OPP DEV M</t>
  </si>
  <si>
    <t>IE00B6RSJ564</t>
  </si>
  <si>
    <t>98591</t>
  </si>
  <si>
    <t>60331733</t>
  </si>
  <si>
    <t>ING L FLEX - SENIOR LOANS</t>
  </si>
  <si>
    <t>LU0426533492</t>
  </si>
  <si>
    <t>984449</t>
  </si>
  <si>
    <t>Debt</t>
  </si>
  <si>
    <t>60343712</t>
  </si>
  <si>
    <t>JUP EUR SP SITS</t>
  </si>
  <si>
    <t>GB0004911540</t>
  </si>
  <si>
    <t>98014</t>
  </si>
  <si>
    <t>60173184</t>
  </si>
  <si>
    <t>JUPITER EUROPEAN FUND</t>
  </si>
  <si>
    <t>GB0006664683</t>
  </si>
  <si>
    <t>60387529</t>
  </si>
  <si>
    <t>NOMURA-US HIGH YLD BND</t>
  </si>
  <si>
    <t>IE00B3RW8498</t>
  </si>
  <si>
    <t>99482</t>
  </si>
  <si>
    <t>60400694</t>
  </si>
  <si>
    <t>PICTET F-JAPAN</t>
  </si>
  <si>
    <t>LU0188802960</t>
  </si>
  <si>
    <t>99166</t>
  </si>
  <si>
    <t>60210184</t>
  </si>
  <si>
    <t>JULIUS BAER MULTIBOND - L</t>
  </si>
  <si>
    <t>LU0107852435</t>
  </si>
  <si>
    <t>98675</t>
  </si>
  <si>
    <t>60278850</t>
  </si>
  <si>
    <t>PICTET - JAPANESE EQUITY</t>
  </si>
  <si>
    <t>LU0155301467</t>
  </si>
  <si>
    <t>60348562</t>
  </si>
  <si>
    <t>PIMCO FUNDS GLOBAL INVESTORS S</t>
  </si>
  <si>
    <t>IE00B29K0P99</t>
  </si>
  <si>
    <t>98199</t>
  </si>
  <si>
    <t>60112307</t>
  </si>
  <si>
    <t>RAM LUX SYSTEMATIC FUNDS</t>
  </si>
  <si>
    <t>LU0704154458</t>
  </si>
  <si>
    <t>97240</t>
  </si>
  <si>
    <t>60332400</t>
  </si>
  <si>
    <t>SCHR GLOB HIGH</t>
  </si>
  <si>
    <t>LU0189893794</t>
  </si>
  <si>
    <t>98193</t>
  </si>
  <si>
    <t>60207974</t>
  </si>
  <si>
    <t>SPARX JAPAN</t>
  </si>
  <si>
    <t>IE00BNGY0956</t>
  </si>
  <si>
    <t>91888</t>
  </si>
  <si>
    <t>60399664</t>
  </si>
  <si>
    <t>UBAM NB US</t>
  </si>
  <si>
    <t>LU0181362285</t>
  </si>
  <si>
    <t>99340</t>
  </si>
  <si>
    <t>60124419</t>
  </si>
  <si>
    <t>UBAM - GLOBAL HIGH YIELD</t>
  </si>
  <si>
    <t>LU0569863243</t>
  </si>
  <si>
    <t>60343720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</si>
  <si>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</si>
  <si>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</si>
  <si>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</si>
  <si>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אאורה אפ</t>
    </r>
    <r>
      <rPr>
        <sz val="8"/>
        <rFont val="Tahoma"/>
        <family val="2"/>
        <charset val="177"/>
      </rPr>
      <t>5</t>
    </r>
  </si>
  <si>
    <t>3730363</t>
  </si>
  <si>
    <r>
      <rPr>
        <sz val="8"/>
        <rFont val="Tahoma"/>
        <family val="2"/>
        <charset val="177"/>
      </rPr>
      <t>ברן אפ</t>
    </r>
    <r>
      <rPr>
        <sz val="8"/>
        <rFont val="Tahoma"/>
        <family val="2"/>
        <charset val="177"/>
      </rPr>
      <t>4</t>
    </r>
  </si>
  <si>
    <t>2860153</t>
  </si>
  <si>
    <r>
      <rPr>
        <sz val="8"/>
        <rFont val="Tahoma"/>
        <family val="2"/>
        <charset val="177"/>
      </rPr>
      <t>לוי אפ</t>
    </r>
    <r>
      <rPr>
        <sz val="8"/>
        <rFont val="Tahoma"/>
        <family val="2"/>
      </rPr>
      <t>4-</t>
    </r>
    <r>
      <rPr>
        <sz val="8"/>
        <rFont val="Tahoma"/>
        <family val="2"/>
      </rPr>
      <t>ש</t>
    </r>
  </si>
  <si>
    <t>7190192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</si>
  <si>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</si>
  <si>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</si>
  <si>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</si>
  <si>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</si>
  <si>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</si>
  <si>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</si>
  <si>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</si>
  <si>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</si>
  <si>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</si>
  <si>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</si>
  <si>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</si>
  <si>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</si>
  <si>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</si>
  <si>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</si>
  <si>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</si>
  <si>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</si>
  <si>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</si>
  <si>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sz val="8"/>
        <rFont val="Tahoma"/>
        <family val="2"/>
        <charset val="177"/>
      </rPr>
      <t>גליל מור אגח א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2015.12.30</t>
    </r>
  </si>
  <si>
    <t>1108877</t>
  </si>
  <si>
    <t>שכבת חוב</t>
  </si>
  <si>
    <t>Caa1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</si>
  <si>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</si>
  <si>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</si>
  <si>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</si>
  <si>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</si>
  <si>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</si>
  <si>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</si>
  <si>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</si>
  <si>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</si>
  <si>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</si>
  <si>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</si>
  <si>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</si>
  <si>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</si>
  <si>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</si>
  <si>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</rPr>
      <t>3.3% 2019 9 '</t>
    </r>
    <r>
      <rPr>
        <sz val="8"/>
        <rFont val="Tahoma"/>
        <family val="2"/>
      </rPr>
      <t>מקורות סד</t>
    </r>
  </si>
  <si>
    <t>1124353</t>
  </si>
  <si>
    <t>1150</t>
  </si>
  <si>
    <t>2013-06-27</t>
  </si>
  <si>
    <t>111243531</t>
  </si>
  <si>
    <r>
      <rPr>
        <sz val="8"/>
        <rFont val="Tahoma"/>
        <family val="2"/>
        <charset val="177"/>
      </rPr>
      <t>מקורות סדרה</t>
    </r>
    <r>
      <rPr>
        <sz val="8"/>
        <rFont val="Tahoma"/>
        <family val="2"/>
        <charset val="177"/>
      </rPr>
      <t>8 4.1% 2048/2016</t>
    </r>
  </si>
  <si>
    <t>1124346</t>
  </si>
  <si>
    <t>111243465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</si>
  <si>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4.9% 2007/2036 6 '</t>
    </r>
    <r>
      <rPr>
        <sz val="8"/>
        <rFont val="Tahoma"/>
        <family val="2"/>
      </rPr>
      <t>מקורות סד</t>
    </r>
  </si>
  <si>
    <t>1100908</t>
  </si>
  <si>
    <t>111009080</t>
  </si>
  <si>
    <r>
      <rPr>
        <sz val="8"/>
        <rFont val="Tahoma"/>
        <family val="2"/>
        <charset val="177"/>
      </rPr>
      <t>לאומי שטר הון</t>
    </r>
    <r>
      <rPr>
        <sz val="8"/>
        <rFont val="Tahoma"/>
        <family val="2"/>
        <charset val="177"/>
      </rPr>
      <t>2027/08 6.60%</t>
    </r>
  </si>
  <si>
    <t>164017725</t>
  </si>
  <si>
    <r>
      <rPr>
        <sz val="8"/>
        <rFont val="Tahoma"/>
        <family val="2"/>
        <charset val="177"/>
      </rPr>
      <t>לאומי שטר הון</t>
    </r>
    <r>
      <rPr>
        <sz val="8"/>
        <rFont val="Tahoma"/>
        <family val="2"/>
        <charset val="177"/>
      </rPr>
      <t>2028/09 6.60%</t>
    </r>
  </si>
  <si>
    <t>164017642</t>
  </si>
  <si>
    <t>2013-07-02</t>
  </si>
  <si>
    <r>
      <rPr>
        <sz val="8"/>
        <rFont val="Tahoma"/>
        <family val="2"/>
        <charset val="177"/>
      </rPr>
      <t>מזרחי כתב התחייבות נדחה</t>
    </r>
    <r>
      <rPr>
        <sz val="8"/>
        <rFont val="Tahoma"/>
        <family val="2"/>
        <charset val="177"/>
      </rPr>
      <t>2017 %2.25</t>
    </r>
  </si>
  <si>
    <t>168519502</t>
  </si>
  <si>
    <t>668</t>
  </si>
  <si>
    <r>
      <rPr>
        <sz val="8"/>
        <rFont val="Tahoma"/>
        <family val="2"/>
        <charset val="177"/>
      </rPr>
      <t>סופר גז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2025/2025 %5.4 (</t>
    </r>
    <r>
      <rPr>
        <sz val="8"/>
        <rFont val="Tahoma"/>
        <family val="2"/>
      </rPr>
      <t>נשר</t>
    </r>
  </si>
  <si>
    <t>1106822</t>
  </si>
  <si>
    <t>1486</t>
  </si>
  <si>
    <t>111068227</t>
  </si>
  <si>
    <r>
      <rPr>
        <sz val="8"/>
        <rFont val="Tahoma"/>
        <family val="2"/>
        <charset val="177"/>
      </rPr>
      <t>פועלים שטר הון</t>
    </r>
    <r>
      <rPr>
        <sz val="8"/>
        <rFont val="Tahoma"/>
        <family val="2"/>
        <charset val="177"/>
      </rPr>
      <t>2017/08 6.50%</t>
    </r>
  </si>
  <si>
    <t>166262790</t>
  </si>
  <si>
    <r>
      <rPr>
        <sz val="8"/>
        <rFont val="Tahoma"/>
        <family val="2"/>
        <charset val="177"/>
      </rPr>
      <t>פועלים שטר הון</t>
    </r>
    <r>
      <rPr>
        <sz val="8"/>
        <rFont val="Tahoma"/>
        <family val="2"/>
        <charset val="177"/>
      </rPr>
      <t>2027/08 6.60%</t>
    </r>
  </si>
  <si>
    <t>166263525</t>
  </si>
  <si>
    <r>
      <rPr>
        <sz val="8"/>
        <rFont val="Tahoma"/>
        <family val="2"/>
        <charset val="177"/>
      </rPr>
      <t>עירית רעננה סדרה</t>
    </r>
    <r>
      <rPr>
        <sz val="8"/>
        <rFont val="Tahoma"/>
        <family val="2"/>
      </rPr>
      <t>1 2021/2006 %5</t>
    </r>
    <r>
      <rPr>
        <sz val="8"/>
        <rFont val="Tahoma"/>
        <family val="2"/>
      </rPr>
      <t>נש</t>
    </r>
  </si>
  <si>
    <t>1098698</t>
  </si>
  <si>
    <t>1352</t>
  </si>
  <si>
    <t>110986981</t>
  </si>
  <si>
    <r>
      <rPr>
        <sz val="8"/>
        <rFont val="Tahoma"/>
        <family val="2"/>
        <charset val="177"/>
      </rPr>
      <t>דור גז בטוחות סדרה</t>
    </r>
    <r>
      <rPr>
        <sz val="8"/>
        <rFont val="Tahoma"/>
        <family val="2"/>
      </rPr>
      <t>1 2020/2005(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</si>
  <si>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1093491</t>
  </si>
  <si>
    <t>110934916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</si>
  <si>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</si>
  <si>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</si>
  <si>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</si>
  <si>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</si>
  <si>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</si>
  <si>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</si>
  <si>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111069886</t>
  </si>
  <si>
    <r>
      <rPr>
        <sz val="8"/>
        <rFont val="Tahoma"/>
        <family val="2"/>
        <charset val="177"/>
      </rPr>
      <t>הראל ביטוח</t>
    </r>
    <r>
      <rPr>
        <sz val="8"/>
        <rFont val="Tahoma"/>
        <family val="2"/>
      </rPr>
      <t>1 2019/10 5.55%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</si>
  <si>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1089655</t>
  </si>
  <si>
    <t>110896552</t>
  </si>
  <si>
    <r>
      <rPr>
        <sz val="8"/>
        <rFont val="Tahoma"/>
        <family val="2"/>
        <charset val="177"/>
      </rPr>
      <t>חשמל סדרה י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2016 %5.6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</si>
  <si>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6000038</t>
  </si>
  <si>
    <t>600</t>
  </si>
  <si>
    <t>160000386</t>
  </si>
  <si>
    <r>
      <rPr>
        <sz val="8"/>
        <rFont val="Tahoma"/>
        <family val="2"/>
        <charset val="177"/>
      </rPr>
      <t>חברת חשמל סד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)2018 6.5%.2018</t>
    </r>
  </si>
  <si>
    <t>6000079</t>
  </si>
  <si>
    <t>160000790</t>
  </si>
  <si>
    <r>
      <rPr>
        <sz val="8"/>
        <rFont val="Tahoma"/>
        <family val="2"/>
      </rPr>
      <t>2001/2020 '</t>
    </r>
    <r>
      <rPr>
        <sz val="8"/>
        <rFont val="Tahoma"/>
        <family val="2"/>
      </rPr>
      <t>חשמל חב</t>
    </r>
  </si>
  <si>
    <t>160010443</t>
  </si>
  <si>
    <t>160010286</t>
  </si>
  <si>
    <r>
      <rPr>
        <sz val="8"/>
        <rFont val="Tahoma"/>
        <family val="2"/>
        <charset val="177"/>
      </rPr>
      <t>יהוד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מונסון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מימון</t>
    </r>
    <r>
      <rPr>
        <sz val="8"/>
        <rFont val="Tahoma"/>
        <family val="2"/>
      </rPr>
      <t>2021 5.8%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</si>
  <si>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1099084</t>
  </si>
  <si>
    <t>1359</t>
  </si>
  <si>
    <t>110990843</t>
  </si>
  <si>
    <r>
      <rPr>
        <sz val="8"/>
        <rFont val="Tahoma"/>
        <family val="2"/>
        <charset val="177"/>
      </rPr>
      <t>לאומי למשכ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</t>
    </r>
    <r>
      <rPr>
        <sz val="8"/>
        <rFont val="Tahoma"/>
        <family val="2"/>
        <charset val="177"/>
      </rPr>
      <t>2008/2027  6.5%</t>
    </r>
  </si>
  <si>
    <t>131200529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</si>
  <si>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</si>
  <si>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</si>
  <si>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</si>
  <si>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111275624</t>
  </si>
  <si>
    <r>
      <rPr>
        <sz val="8"/>
        <rFont val="Tahoma"/>
        <family val="2"/>
        <charset val="177"/>
      </rPr>
      <t>מגדל אחזקות ביטוח פיננ</t>
    </r>
    <r>
      <rPr>
        <sz val="8"/>
        <rFont val="Tahoma"/>
        <family val="2"/>
      </rPr>
      <t>2021 %5.3(</t>
    </r>
    <r>
      <rPr>
        <sz val="8"/>
        <rFont val="Tahoma"/>
        <family val="2"/>
      </rPr>
      <t>נש</t>
    </r>
  </si>
  <si>
    <t>1125483</t>
  </si>
  <si>
    <t>111254835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</si>
  <si>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</si>
  <si>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</si>
  <si>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1418</t>
  </si>
  <si>
    <t>2014-04-25</t>
  </si>
  <si>
    <t>111319943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</si>
  <si>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4.8%</t>
    </r>
  </si>
  <si>
    <t>1125509</t>
  </si>
  <si>
    <t>111255097</t>
  </si>
  <si>
    <r>
      <rPr>
        <sz val="8"/>
        <rFont val="Tahoma"/>
        <family val="2"/>
        <charset val="177"/>
      </rPr>
      <t>אבנת השכרות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)2006/2020</t>
    </r>
    <r>
      <rPr>
        <sz val="8"/>
        <rFont val="Tahoma"/>
        <family val="2"/>
        <charset val="177"/>
      </rPr>
      <t>סד</t>
    </r>
    <r>
      <rPr>
        <sz val="8"/>
        <rFont val="Tahoma"/>
        <family val="2"/>
        <charset val="177"/>
      </rPr>
      <t>5.3%</t>
    </r>
  </si>
  <si>
    <t>1094820</t>
  </si>
  <si>
    <t>1283</t>
  </si>
  <si>
    <t>110948205</t>
  </si>
  <si>
    <r>
      <rPr>
        <sz val="8"/>
        <rFont val="Tahoma"/>
        <family val="2"/>
        <charset val="177"/>
      </rPr>
      <t>דיסקונט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</t>
    </r>
    <r>
      <rPr>
        <sz val="8"/>
        <rFont val="Tahoma"/>
        <family val="2"/>
        <charset val="177"/>
      </rPr>
      <t>2018/2009 5.6%</t>
    </r>
  </si>
  <si>
    <t>163931934</t>
  </si>
  <si>
    <r>
      <rPr>
        <sz val="8"/>
        <rFont val="Tahoma"/>
        <family val="2"/>
        <charset val="177"/>
      </rPr>
      <t>מאוחד חברה להתפלת מים</t>
    </r>
    <r>
      <rPr>
        <sz val="8"/>
        <rFont val="Tahoma"/>
        <family val="2"/>
      </rPr>
      <t>706 (</t>
    </r>
    <r>
      <rPr>
        <sz val="8"/>
        <rFont val="Tahoma"/>
        <family val="2"/>
        <charset val="177"/>
      </rPr>
      <t>נש</t>
    </r>
    <r>
      <rPr>
        <sz val="8"/>
        <rFont val="Tahoma"/>
        <family val="2"/>
        <charset val="177"/>
      </rPr>
      <t>V.I.D</t>
    </r>
  </si>
  <si>
    <t>1097997</t>
  </si>
  <si>
    <t>1148</t>
  </si>
  <si>
    <t>110979978</t>
  </si>
  <si>
    <r>
      <rPr>
        <sz val="8"/>
        <rFont val="Tahoma"/>
        <family val="2"/>
        <charset val="177"/>
      </rPr>
      <t>חמית</t>
    </r>
    <r>
      <rPr>
        <sz val="8"/>
        <rFont val="Tahoma"/>
        <family val="2"/>
      </rPr>
      <t>10 2017/2012 4.3%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</si>
  <si>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111270831</t>
  </si>
  <si>
    <t>99505</t>
  </si>
  <si>
    <t>2014-07-03</t>
  </si>
  <si>
    <r>
      <rPr>
        <sz val="8"/>
        <rFont val="Tahoma"/>
        <family val="2"/>
        <charset val="177"/>
      </rPr>
      <t>חברת חשמל לישראל</t>
    </r>
    <r>
      <rPr>
        <sz val="8"/>
        <rFont val="Tahoma"/>
        <family val="2"/>
      </rPr>
      <t>2022 %6 2023(</t>
    </r>
    <r>
      <rPr>
        <sz val="8"/>
        <rFont val="Tahoma"/>
        <family val="2"/>
      </rPr>
      <t>נשר</t>
    </r>
  </si>
  <si>
    <t>6000129</t>
  </si>
  <si>
    <t>160001293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</si>
  <si>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2029</t>
    </r>
    <r>
      <rPr>
        <sz val="8"/>
        <rFont val="Tahoma"/>
        <family val="2"/>
      </rPr>
      <t>רמ</t>
    </r>
  </si>
  <si>
    <t>6000186</t>
  </si>
  <si>
    <t>2014-05-19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</si>
  <si>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</si>
  <si>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</si>
  <si>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2016-01-04</t>
  </si>
  <si>
    <t>לאומי שטר הון עליון</t>
  </si>
  <si>
    <t>164020364</t>
  </si>
  <si>
    <r>
      <rPr>
        <sz val="8"/>
        <rFont val="Tahoma"/>
        <family val="2"/>
        <charset val="177"/>
      </rPr>
      <t>פועלים הון ראשוני ב</t>
    </r>
    <r>
      <rPr>
        <sz val="8"/>
        <rFont val="Tahoma"/>
        <family val="2"/>
      </rPr>
      <t>2019 5.75%(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</si>
  <si>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6620215</t>
  </si>
  <si>
    <t>166202150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</si>
  <si>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</si>
  <si>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</si>
  <si>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166202804</t>
  </si>
  <si>
    <r>
      <rPr>
        <sz val="8"/>
        <rFont val="Tahoma"/>
        <family val="2"/>
        <charset val="177"/>
      </rPr>
      <t>דור אלון אנרגיה</t>
    </r>
    <r>
      <rPr>
        <sz val="8"/>
        <rFont val="Tahoma"/>
        <family val="2"/>
      </rPr>
      <t>1 19/05 6.45%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</si>
  <si>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1091578</t>
  </si>
  <si>
    <t>110915782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</si>
  <si>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)2018 5.4% '</t>
    </r>
    <r>
      <rPr>
        <sz val="8"/>
        <rFont val="Tahoma"/>
        <family val="2"/>
      </rPr>
      <t>קבוצת דלק סדרה יא</t>
    </r>
  </si>
  <si>
    <t>1098201</t>
  </si>
  <si>
    <t>110982014</t>
  </si>
  <si>
    <r>
      <rPr>
        <sz val="8"/>
        <rFont val="Tahoma"/>
        <family val="2"/>
        <charset val="177"/>
      </rPr>
      <t>יצחקי מחסנים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2016/2010 6.5% (</t>
    </r>
    <r>
      <rPr>
        <sz val="8"/>
        <rFont val="Tahoma"/>
        <family val="2"/>
      </rPr>
      <t>נ</t>
    </r>
  </si>
  <si>
    <t>1109198</t>
  </si>
  <si>
    <t>1508</t>
  </si>
  <si>
    <t>111091989</t>
  </si>
  <si>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 אל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עד</t>
    </r>
    <r>
      <rPr>
        <sz val="8"/>
        <rFont val="Tahoma"/>
        <family val="2"/>
      </rPr>
      <t>4 22/2006 6.70%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</si>
  <si>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1094747</t>
  </si>
  <si>
    <t>1229</t>
  </si>
  <si>
    <t>110947470</t>
  </si>
  <si>
    <r>
      <rPr>
        <sz val="8"/>
        <rFont val="Tahoma"/>
        <family val="2"/>
        <charset val="177"/>
      </rPr>
      <t>אספיסיאל</t>
    </r>
    <r>
      <rPr>
        <sz val="8"/>
        <rFont val="Tahoma"/>
        <family val="2"/>
      </rPr>
      <t>2 2021/05 6.70%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</si>
  <si>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1092774</t>
  </si>
  <si>
    <t>110927746</t>
  </si>
  <si>
    <r>
      <rPr>
        <sz val="8"/>
        <rFont val="Tahoma"/>
        <family val="2"/>
        <charset val="177"/>
      </rPr>
      <t>אספיסי אל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עד</t>
    </r>
    <r>
      <rPr>
        <sz val="8"/>
        <rFont val="Tahoma"/>
        <family val="2"/>
      </rPr>
      <t>3 2021/2006 6.70%(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</si>
  <si>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1093939</t>
  </si>
  <si>
    <t>110939394</t>
  </si>
  <si>
    <r>
      <rPr>
        <sz val="8"/>
        <rFont val="Tahoma"/>
        <family val="2"/>
        <charset val="177"/>
      </rPr>
      <t>מזנין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קרן נוי 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  <charset val="177"/>
      </rPr>
      <t>2025/18 7.15%</t>
    </r>
  </si>
  <si>
    <t>100329614</t>
  </si>
  <si>
    <t>98549</t>
  </si>
  <si>
    <r>
      <rPr>
        <sz val="8"/>
        <rFont val="Tahoma"/>
        <family val="2"/>
        <charset val="177"/>
      </rPr>
      <t>בתי זיקוק מדד</t>
    </r>
    <r>
      <rPr>
        <sz val="8"/>
        <rFont val="Tahoma"/>
        <family val="2"/>
      </rPr>
      <t>43 2019/2008 6.5% (</t>
    </r>
    <r>
      <rPr>
        <sz val="8"/>
        <rFont val="Tahoma"/>
        <family val="2"/>
      </rPr>
      <t>נשר</t>
    </r>
  </si>
  <si>
    <t>2590081</t>
  </si>
  <si>
    <t>125900811</t>
  </si>
  <si>
    <r>
      <rPr>
        <sz val="8"/>
        <rFont val="Tahoma"/>
        <family val="2"/>
        <charset val="177"/>
      </rPr>
      <t>דואר ישראל א</t>
    </r>
    <r>
      <rPr>
        <sz val="8"/>
        <rFont val="Tahoma"/>
        <family val="2"/>
        <charset val="177"/>
      </rPr>
      <t>2012/2021 4.13%</t>
    </r>
  </si>
  <si>
    <t>1119049</t>
  </si>
  <si>
    <t>1541</t>
  </si>
  <si>
    <t>111190492</t>
  </si>
  <si>
    <r>
      <rPr>
        <sz val="8"/>
        <rFont val="Tahoma"/>
        <family val="2"/>
        <charset val="177"/>
      </rPr>
      <t>אלקטרה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</t>
    </r>
    <r>
      <rPr>
        <sz val="8"/>
        <rFont val="Tahoma"/>
        <family val="2"/>
        <charset val="177"/>
      </rPr>
      <t>09/2019 5.6%</t>
    </r>
  </si>
  <si>
    <t>1099126</t>
  </si>
  <si>
    <t>1264</t>
  </si>
  <si>
    <t>110991262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</si>
  <si>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)5.35% 16/2023 '</t>
    </r>
    <r>
      <rPr>
        <sz val="8"/>
        <rFont val="Tahoma"/>
        <family val="2"/>
      </rPr>
      <t>אלון חברת דלק א</t>
    </r>
  </si>
  <si>
    <t>1101567</t>
  </si>
  <si>
    <t>2202</t>
  </si>
  <si>
    <t>111015673</t>
  </si>
  <si>
    <r>
      <rPr>
        <sz val="8"/>
        <rFont val="Tahoma"/>
        <family val="2"/>
        <charset val="177"/>
      </rPr>
      <t>לגנא הולדינגס</t>
    </r>
    <r>
      <rPr>
        <sz val="8"/>
        <rFont val="Tahoma"/>
        <family val="2"/>
      </rPr>
      <t>1 2013/2010 6.40%(</t>
    </r>
    <r>
      <rPr>
        <sz val="8"/>
        <rFont val="Tahoma"/>
        <family val="2"/>
      </rPr>
      <t>נשר</t>
    </r>
  </si>
  <si>
    <t>3520046</t>
  </si>
  <si>
    <t>352</t>
  </si>
  <si>
    <t>135200467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</si>
  <si>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6.1% 2011/2016 '</t>
    </r>
    <r>
      <rPr>
        <sz val="8"/>
        <rFont val="Tahoma"/>
        <family val="2"/>
      </rPr>
      <t>הום סנטר סדרה א</t>
    </r>
  </si>
  <si>
    <t>3780038</t>
  </si>
  <si>
    <t>378</t>
  </si>
  <si>
    <t>CC</t>
  </si>
  <si>
    <t>137800389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</si>
  <si>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</si>
  <si>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</si>
  <si>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2023</t>
  </si>
  <si>
    <t>C</t>
  </si>
  <si>
    <t>111276796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</si>
  <si>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</si>
  <si>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</si>
  <si>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</si>
  <si>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</si>
  <si>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1134394</t>
  </si>
  <si>
    <t>2015-02-10</t>
  </si>
  <si>
    <t>111343943</t>
  </si>
  <si>
    <r>
      <rPr>
        <sz val="8"/>
        <rFont val="Tahoma"/>
        <family val="2"/>
      </rPr>
      <t>6.25% 2011/2015 '</t>
    </r>
    <r>
      <rPr>
        <sz val="8"/>
        <rFont val="Tahoma"/>
        <family val="2"/>
      </rPr>
      <t>אמפל אמריקאן א</t>
    </r>
  </si>
  <si>
    <t>111008330</t>
  </si>
  <si>
    <t>2014-03-31</t>
  </si>
  <si>
    <t>111103784</t>
  </si>
  <si>
    <r>
      <rPr>
        <sz val="8"/>
        <rFont val="Tahoma"/>
        <family val="2"/>
      </rPr>
      <t>2014/2019 '</t>
    </r>
    <r>
      <rPr>
        <sz val="8"/>
        <rFont val="Tahoma"/>
        <family val="2"/>
        <charset val="177"/>
      </rPr>
      <t>אמפל</t>
    </r>
    <r>
      <rPr>
        <sz val="8"/>
        <rFont val="Tahoma"/>
        <family val="2"/>
      </rPr>
      <t>-</t>
    </r>
    <r>
      <rPr>
        <sz val="8"/>
        <rFont val="Tahoma"/>
        <family val="2"/>
      </rPr>
      <t>אמריקן ישראל ג</t>
    </r>
  </si>
  <si>
    <t>111207403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</si>
  <si>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</si>
  <si>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</si>
  <si>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111256244</t>
  </si>
  <si>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 אירופה</t>
    </r>
    <r>
      <rPr>
        <sz val="8"/>
        <rFont val="Tahoma"/>
        <family val="2"/>
      </rPr>
      <t>2015.2010 7.10% 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</si>
  <si>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1170190</t>
  </si>
  <si>
    <t>117</t>
  </si>
  <si>
    <t>111701900</t>
  </si>
  <si>
    <r>
      <rPr>
        <sz val="8"/>
        <rFont val="Tahoma"/>
        <family val="2"/>
      </rPr>
      <t>4.7% 2010/2017 '</t>
    </r>
    <r>
      <rPr>
        <sz val="8"/>
        <rFont val="Tahoma"/>
        <family val="2"/>
      </rPr>
      <t>ישאל אמלט ה</t>
    </r>
  </si>
  <si>
    <t>1102855</t>
  </si>
  <si>
    <t>1071</t>
  </si>
  <si>
    <t>2013-09-11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</si>
  <si>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ליטו גרופ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</si>
  <si>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1094218</t>
  </si>
  <si>
    <t>62</t>
  </si>
  <si>
    <t>2005-09-05</t>
  </si>
  <si>
    <r>
      <rPr>
        <sz val="8"/>
        <rFont val="Tahoma"/>
        <family val="2"/>
        <charset val="177"/>
      </rPr>
      <t>אאורה סדרה</t>
    </r>
    <r>
      <rPr>
        <sz val="8"/>
        <rFont val="Tahoma"/>
        <family val="2"/>
      </rPr>
      <t>1 21/12 %6 (</t>
    </r>
    <r>
      <rPr>
        <sz val="8"/>
        <rFont val="Tahoma"/>
        <family val="2"/>
        <charset val="177"/>
      </rPr>
      <t>החלפת א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ד</t>
    </r>
    <r>
      <rPr>
        <sz val="8"/>
        <rFont val="Tahoma"/>
        <family val="2"/>
      </rPr>
      <t>)</t>
    </r>
    <r>
      <rPr>
        <sz val="8"/>
        <rFont val="Tahoma"/>
        <family val="2"/>
      </rPr>
      <t>חש</t>
    </r>
  </si>
  <si>
    <t>373</t>
  </si>
  <si>
    <t>2015-09-02</t>
  </si>
  <si>
    <t>137303897</t>
  </si>
  <si>
    <r>
      <rPr>
        <sz val="8"/>
        <rFont val="Tahoma"/>
        <family val="2"/>
      </rPr>
      <t>6.9% 2010/2014 '</t>
    </r>
    <r>
      <rPr>
        <sz val="8"/>
        <rFont val="Tahoma"/>
        <family val="2"/>
      </rPr>
      <t>אמריס סדרה א</t>
    </r>
  </si>
  <si>
    <t>1102482</t>
  </si>
  <si>
    <t>1412</t>
  </si>
  <si>
    <t>111024824</t>
  </si>
  <si>
    <r>
      <rPr>
        <sz val="8"/>
        <rFont val="Tahoma"/>
        <family val="2"/>
        <charset val="177"/>
      </rPr>
      <t>אפסק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להמרה</t>
    </r>
    <r>
      <rPr>
        <sz val="8"/>
        <rFont val="Tahoma"/>
        <family val="2"/>
      </rPr>
      <t>2012(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</si>
  <si>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1125376</t>
  </si>
  <si>
    <t>1035</t>
  </si>
  <si>
    <t>111253761</t>
  </si>
  <si>
    <t>בסר אגח ט</t>
  </si>
  <si>
    <t>1170166</t>
  </si>
  <si>
    <t>2007-11-26</t>
  </si>
  <si>
    <r>
      <rPr>
        <sz val="8"/>
        <rFont val="Tahoma"/>
        <family val="2"/>
        <charset val="177"/>
      </rPr>
      <t>גמול סדרה א</t>
    </r>
    <r>
      <rPr>
        <sz val="8"/>
        <rFont val="Tahoma"/>
        <family val="2"/>
      </rPr>
      <t>12/2004 4.50% (</t>
    </r>
    <r>
      <rPr>
        <sz val="8"/>
        <rFont val="Tahoma"/>
        <family val="2"/>
        <charset val="177"/>
      </rPr>
      <t>לפדיון</t>
    </r>
    <r>
      <rPr>
        <sz val="8"/>
        <rFont val="Tahoma"/>
        <family val="2"/>
        <charset val="177"/>
      </rPr>
      <t>)</t>
    </r>
  </si>
  <si>
    <t>1116649</t>
  </si>
  <si>
    <t>111166492</t>
  </si>
  <si>
    <r>
      <rPr>
        <sz val="8"/>
        <rFont val="Tahoma"/>
        <family val="2"/>
      </rPr>
      <t>5.15% 2015 '</t>
    </r>
    <r>
      <rPr>
        <sz val="8"/>
        <rFont val="Tahoma"/>
        <family val="2"/>
      </rPr>
      <t>דוראה סדרה ד</t>
    </r>
  </si>
  <si>
    <t>137201174</t>
  </si>
  <si>
    <t>372</t>
  </si>
  <si>
    <t>2012-12-03</t>
  </si>
  <si>
    <r>
      <rPr>
        <sz val="8"/>
        <rFont val="Tahoma"/>
        <family val="2"/>
      </rPr>
      <t>2008/2012 4.5%</t>
    </r>
    <r>
      <rPr>
        <sz val="8"/>
        <rFont val="Tahoma"/>
        <family val="2"/>
        <charset val="177"/>
      </rPr>
      <t>דוראה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</si>
  <si>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137200341</t>
  </si>
  <si>
    <t>2012-07-26</t>
  </si>
  <si>
    <r>
      <rPr>
        <sz val="8"/>
        <rFont val="Tahoma"/>
        <family val="2"/>
      </rPr>
      <t>2008/2014 4.9% '</t>
    </r>
    <r>
      <rPr>
        <sz val="8"/>
        <rFont val="Tahoma"/>
        <family val="2"/>
        <charset val="177"/>
      </rPr>
      <t>דוראה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</si>
  <si>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137200754</t>
  </si>
  <si>
    <r>
      <rPr>
        <sz val="8"/>
        <rFont val="Tahoma"/>
        <family val="2"/>
        <charset val="177"/>
      </rPr>
      <t>מגדלי דיידלנד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2012/2011 %8</t>
    </r>
  </si>
  <si>
    <t>111048351</t>
  </si>
  <si>
    <t>1454</t>
  </si>
  <si>
    <t>2007-06-06</t>
  </si>
  <si>
    <r>
      <rPr>
        <sz val="8"/>
        <rFont val="Tahoma"/>
        <family val="2"/>
        <charset val="177"/>
      </rPr>
      <t>אפסק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 להמרה</t>
    </r>
    <r>
      <rPr>
        <sz val="8"/>
        <rFont val="Tahoma"/>
        <family val="2"/>
        <charset val="177"/>
      </rPr>
      <t>2012</t>
    </r>
  </si>
  <si>
    <t>110910320</t>
  </si>
  <si>
    <t>364</t>
  </si>
  <si>
    <t>2013-12-29</t>
  </si>
  <si>
    <r>
      <rPr>
        <sz val="8"/>
        <rFont val="Tahoma"/>
        <family val="2"/>
      </rPr>
      <t>8% 2008/2009 '</t>
    </r>
    <r>
      <rPr>
        <sz val="8"/>
        <rFont val="Tahoma"/>
        <family val="2"/>
      </rPr>
      <t>וורלד ספנות סדרה ב</t>
    </r>
  </si>
  <si>
    <t>1350107</t>
  </si>
  <si>
    <t>98605</t>
  </si>
  <si>
    <t>113501076</t>
  </si>
  <si>
    <r>
      <rPr>
        <sz val="8"/>
        <rFont val="Tahoma"/>
        <family val="2"/>
      </rPr>
      <t>5.5% 2011/2014 12 '</t>
    </r>
    <r>
      <rPr>
        <sz val="8"/>
        <rFont val="Tahoma"/>
        <family val="2"/>
        <charset val="177"/>
      </rPr>
      <t>חבס אג</t>
    </r>
    <r>
      <rPr>
        <sz val="8"/>
        <rFont val="Tahoma"/>
        <family val="2"/>
      </rPr>
      <t>"</t>
    </r>
    <r>
      <rPr>
        <sz val="8"/>
        <rFont val="Tahoma"/>
        <family val="2"/>
      </rPr>
      <t>ח סד</t>
    </r>
  </si>
  <si>
    <t>4150090</t>
  </si>
  <si>
    <t>415</t>
  </si>
  <si>
    <t>2014-06-23</t>
  </si>
  <si>
    <t>141500900</t>
  </si>
  <si>
    <r>
      <rPr>
        <sz val="8"/>
        <rFont val="Tahoma"/>
        <family val="2"/>
        <charset val="177"/>
      </rPr>
      <t>לוי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ל</t>
    </r>
  </si>
  <si>
    <t>7190200</t>
  </si>
  <si>
    <t>2014-08-11</t>
  </si>
  <si>
    <t>171902000</t>
  </si>
  <si>
    <r>
      <rPr>
        <sz val="8"/>
        <rFont val="Tahoma"/>
        <family val="2"/>
      </rPr>
      <t>6.5% 2010/2015 '</t>
    </r>
    <r>
      <rPr>
        <sz val="8"/>
        <rFont val="Tahoma"/>
        <family val="2"/>
        <charset val="177"/>
      </rPr>
      <t>מטיס קפיטל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</si>
  <si>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135700250</t>
  </si>
  <si>
    <t>357</t>
  </si>
  <si>
    <r>
      <rPr>
        <sz val="8"/>
        <rFont val="Tahoma"/>
        <family val="2"/>
      </rPr>
      <t>6% 2008/2013 '</t>
    </r>
    <r>
      <rPr>
        <sz val="8"/>
        <rFont val="Tahoma"/>
        <family val="2"/>
        <charset val="177"/>
      </rPr>
      <t>סיביל ג</t>
    </r>
    <r>
      <rPr>
        <sz val="8"/>
        <rFont val="Tahoma"/>
        <family val="2"/>
      </rPr>
      <t>'</t>
    </r>
    <r>
      <rPr>
        <sz val="8"/>
        <rFont val="Tahoma"/>
        <family val="2"/>
      </rPr>
      <t>רמי לימיטיד א</t>
    </r>
  </si>
  <si>
    <t>1097153</t>
  </si>
  <si>
    <t>1326</t>
  </si>
  <si>
    <t>110971538</t>
  </si>
  <si>
    <r>
      <rPr>
        <sz val="8"/>
        <rFont val="Tahoma"/>
        <family val="2"/>
        <charset val="177"/>
      </rPr>
      <t>סיביל יורופ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2014/2010 %7</t>
    </r>
  </si>
  <si>
    <t>1105246</t>
  </si>
  <si>
    <t>1469</t>
  </si>
  <si>
    <t>111052460</t>
  </si>
  <si>
    <r>
      <rPr>
        <sz val="8"/>
        <rFont val="Tahoma"/>
        <family val="2"/>
      </rPr>
      <t>6% 2018.2024 '</t>
    </r>
    <r>
      <rPr>
        <sz val="8"/>
        <rFont val="Tahoma"/>
        <family val="2"/>
        <charset val="177"/>
      </rPr>
      <t>סינרג</t>
    </r>
    <r>
      <rPr>
        <sz val="8"/>
        <rFont val="Tahoma"/>
        <family val="2"/>
      </rPr>
      <t>'</t>
    </r>
    <r>
      <rPr>
        <sz val="8"/>
        <rFont val="Tahoma"/>
        <family val="2"/>
      </rPr>
      <t>י כבלים ג</t>
    </r>
  </si>
  <si>
    <t>177802816</t>
  </si>
  <si>
    <t>778</t>
  </si>
  <si>
    <t>2015-09-24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</si>
  <si>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פטרו גרו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</si>
  <si>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3190014</t>
  </si>
  <si>
    <t>319</t>
  </si>
  <si>
    <t>2006-12-06</t>
  </si>
  <si>
    <r>
      <rPr>
        <sz val="8"/>
        <rFont val="Tahoma"/>
        <family val="2"/>
        <charset val="177"/>
      </rPr>
      <t>פרופיט תעש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אגח 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2014.5.31</t>
    </r>
  </si>
  <si>
    <t>5490123</t>
  </si>
  <si>
    <t>549</t>
  </si>
  <si>
    <t>2006-05-31</t>
  </si>
  <si>
    <r>
      <rPr>
        <sz val="8"/>
        <rFont val="Tahoma"/>
        <family val="2"/>
        <charset val="177"/>
      </rPr>
      <t>אוברלנד דיירקט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2011 %8</t>
    </r>
  </si>
  <si>
    <t>1102268</t>
  </si>
  <si>
    <t>1406</t>
  </si>
  <si>
    <t>111022687</t>
  </si>
  <si>
    <r>
      <rPr>
        <sz val="8"/>
        <rFont val="Tahoma"/>
        <family val="2"/>
        <charset val="177"/>
      </rPr>
      <t>אורמת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ל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סחיר</t>
    </r>
    <r>
      <rPr>
        <sz val="8"/>
        <rFont val="Tahoma"/>
        <family val="2"/>
        <charset val="177"/>
      </rPr>
      <t>2017 %7</t>
    </r>
  </si>
  <si>
    <t>100245885</t>
  </si>
  <si>
    <t>98659</t>
  </si>
  <si>
    <r>
      <rPr>
        <sz val="8"/>
        <rFont val="Tahoma"/>
        <family val="2"/>
      </rPr>
      <t>2008 14.5% '</t>
    </r>
    <r>
      <rPr>
        <sz val="8"/>
        <rFont val="Tahoma"/>
        <family val="2"/>
        <charset val="177"/>
      </rPr>
      <t>לאס וגאס סד</t>
    </r>
    <r>
      <rPr>
        <sz val="8"/>
        <rFont val="Tahoma"/>
        <family val="2"/>
      </rPr>
      <t>'</t>
    </r>
    <r>
      <rPr>
        <sz val="8"/>
        <rFont val="Tahoma"/>
        <family val="2"/>
      </rPr>
      <t>א</t>
    </r>
  </si>
  <si>
    <t>199997982</t>
  </si>
  <si>
    <t>99752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</si>
  <si>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1A 2023 %3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</si>
  <si>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6510044</t>
  </si>
  <si>
    <t>651</t>
  </si>
  <si>
    <t>2014-07-21</t>
  </si>
  <si>
    <t>165100447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</si>
  <si>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'2021/2014 %8.2+</t>
    </r>
    <r>
      <rPr>
        <sz val="8"/>
        <rFont val="Tahoma"/>
        <family val="2"/>
        <charset val="177"/>
      </rPr>
      <t>ליבור</t>
    </r>
    <r>
      <rPr>
        <sz val="8"/>
        <rFont val="Tahoma"/>
        <family val="2"/>
      </rPr>
      <t>(</t>
    </r>
    <r>
      <rPr>
        <sz val="8"/>
        <rFont val="Tahoma"/>
        <family val="2"/>
      </rPr>
      <t>נש</t>
    </r>
  </si>
  <si>
    <t>6510069</t>
  </si>
  <si>
    <t>165100694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</si>
  <si>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</si>
  <si>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</si>
  <si>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</si>
  <si>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  <charset val="177"/>
      </rPr>
      <t>אדאקום טכנולוגיות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</si>
  <si>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102390127</t>
  </si>
  <si>
    <t>239</t>
  </si>
  <si>
    <r>
      <rPr>
        <sz val="8"/>
        <rFont val="Tahoma"/>
        <family val="2"/>
        <charset val="177"/>
      </rPr>
      <t>אייס אוטו דיפו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</si>
  <si>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111075230</t>
  </si>
  <si>
    <t>1497</t>
  </si>
  <si>
    <r>
      <rPr>
        <sz val="8"/>
        <rFont val="Tahoma"/>
        <family val="2"/>
        <charset val="177"/>
      </rPr>
      <t>אלרן נדל</t>
    </r>
    <r>
      <rPr>
        <sz val="8"/>
        <rFont val="Tahoma"/>
        <family val="2"/>
      </rPr>
      <t>"</t>
    </r>
    <r>
      <rPr>
        <sz val="8"/>
        <rFont val="Tahoma"/>
        <family val="2"/>
      </rPr>
      <t>ן מניות</t>
    </r>
  </si>
  <si>
    <t>111000808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</si>
  <si>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את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כהן חב</t>
    </r>
    <r>
      <rPr>
        <sz val="8"/>
        <rFont val="Tahoma"/>
        <family val="2"/>
      </rPr>
      <t>'</t>
    </r>
    <r>
      <rPr>
        <sz val="8"/>
        <rFont val="Tahoma"/>
        <family val="2"/>
      </rPr>
      <t>לבנין</t>
    </r>
  </si>
  <si>
    <t>107320160</t>
  </si>
  <si>
    <t>810</t>
  </si>
  <si>
    <t>לידקום</t>
  </si>
  <si>
    <t>1092436</t>
  </si>
  <si>
    <t>2221</t>
  </si>
  <si>
    <t>110924362</t>
  </si>
  <si>
    <r>
      <rPr>
        <sz val="8"/>
        <rFont val="Tahoma"/>
        <family val="2"/>
        <charset val="177"/>
      </rPr>
      <t>פויכטינגר השקעות</t>
    </r>
    <r>
      <rPr>
        <sz val="8"/>
        <rFont val="Tahoma"/>
        <family val="2"/>
      </rPr>
      <t>1984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אפקון</t>
    </r>
    <r>
      <rPr>
        <sz val="8"/>
        <rFont val="Tahoma"/>
        <family val="2"/>
      </rPr>
      <t>)</t>
    </r>
    <r>
      <rPr>
        <sz val="8"/>
        <rFont val="Tahoma"/>
        <family val="2"/>
      </rPr>
      <t>נשר</t>
    </r>
  </si>
  <si>
    <t>1085323</t>
  </si>
  <si>
    <t>1123</t>
  </si>
  <si>
    <t>110853231</t>
  </si>
  <si>
    <r>
      <rPr>
        <sz val="8"/>
        <rFont val="Tahoma"/>
        <family val="2"/>
        <charset val="177"/>
      </rPr>
      <t>גול פרטנרס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</si>
  <si>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110930468</t>
  </si>
  <si>
    <t>698</t>
  </si>
  <si>
    <t>צים מניה הסדר חוב</t>
  </si>
  <si>
    <t>165119439</t>
  </si>
  <si>
    <t>קמאן אחזקות</t>
  </si>
  <si>
    <t>103390365</t>
  </si>
  <si>
    <t>339</t>
  </si>
  <si>
    <r>
      <rPr>
        <sz val="8"/>
        <rFont val="Tahoma"/>
        <family val="2"/>
        <charset val="177"/>
      </rPr>
      <t>עתיד שותפות מוגבלת בש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</si>
  <si>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100990100</t>
  </si>
  <si>
    <t>99802</t>
  </si>
  <si>
    <t>DELEK GLOBAL REAL ESTATE</t>
  </si>
  <si>
    <t>JE00B1SOVN88</t>
  </si>
  <si>
    <t>99649</t>
  </si>
  <si>
    <t>60151834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</si>
  <si>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</si>
  <si>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</si>
  <si>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</si>
  <si>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</si>
  <si>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r>
      <rPr>
        <sz val="8"/>
        <rFont val="Tahoma"/>
        <family val="2"/>
        <charset val="177"/>
      </rPr>
      <t>אוורגרין קרן הון סיכון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אוצר החייל</t>
    </r>
    <r>
      <rPr>
        <sz val="8"/>
        <rFont val="Tahoma"/>
        <family val="2"/>
        <charset val="177"/>
      </rPr>
      <t>)</t>
    </r>
  </si>
  <si>
    <t>9840618</t>
  </si>
  <si>
    <t>2008-01-01</t>
  </si>
  <si>
    <r>
      <rPr>
        <sz val="8"/>
        <rFont val="Tahoma"/>
        <family val="2"/>
        <charset val="177"/>
      </rPr>
      <t>גיזה ה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פרטית א</t>
    </r>
    <r>
      <rPr>
        <sz val="8"/>
        <rFont val="Tahoma"/>
        <family val="2"/>
      </rPr>
      <t>.</t>
    </r>
    <r>
      <rPr>
        <sz val="8"/>
        <rFont val="Tahoma"/>
        <family val="2"/>
      </rPr>
      <t>החייל</t>
    </r>
  </si>
  <si>
    <t>9840837</t>
  </si>
  <si>
    <t>2013-07-03</t>
  </si>
  <si>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</rPr>
      <t>נסיס פרטנרס קרן הון סיכון</t>
    </r>
  </si>
  <si>
    <t>9840829</t>
  </si>
  <si>
    <r>
      <rPr>
        <sz val="8"/>
        <rFont val="Tahoma"/>
        <family val="2"/>
      </rPr>
      <t>INFINITY</t>
    </r>
    <r>
      <rPr>
        <sz val="8"/>
        <rFont val="Tahoma"/>
        <family val="2"/>
        <charset val="177"/>
      </rPr>
      <t>ינפנטי ישראל סין קרן השעה</t>
    </r>
    <r>
      <rPr>
        <sz val="8"/>
        <rFont val="Tahoma"/>
        <family val="2"/>
        <charset val="177"/>
      </rPr>
      <t>.</t>
    </r>
  </si>
  <si>
    <t>9840788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</si>
  <si>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</si>
  <si>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sz val="8"/>
        <rFont val="Tahoma"/>
        <family val="2"/>
      </rPr>
      <t>PI EMERGING</t>
    </r>
    <r>
      <rPr>
        <sz val="8"/>
        <rFont val="Tahoma"/>
        <family val="2"/>
        <charset val="177"/>
      </rPr>
      <t>אמרג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נינג מרקט ק</t>
    </r>
    <r>
      <rPr>
        <sz val="8"/>
        <rFont val="Tahoma"/>
        <family val="2"/>
      </rPr>
      <t>.</t>
    </r>
    <r>
      <rPr>
        <sz val="8"/>
        <rFont val="Tahoma"/>
        <family val="2"/>
      </rPr>
      <t>גידור</t>
    </r>
  </si>
  <si>
    <t>100347020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</si>
  <si>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</si>
  <si>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sz val="8"/>
        <rFont val="Tahoma"/>
        <family val="2"/>
        <charset val="177"/>
      </rPr>
      <t>ריאליטי קרן השקעות בנדל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</si>
  <si>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100378959</t>
  </si>
  <si>
    <t>2015-10-19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</si>
  <si>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</si>
  <si>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הון סיכון</t>
    </r>
    <r>
      <rPr>
        <sz val="8"/>
        <rFont val="Tahoma"/>
        <family val="2"/>
        <charset val="177"/>
      </rPr>
      <t>FIMI</t>
    </r>
  </si>
  <si>
    <t>9840782</t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</si>
  <si>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</si>
  <si>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</si>
  <si>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השק</t>
    </r>
    <r>
      <rPr>
        <sz val="8"/>
        <rFont val="Tahoma"/>
        <family val="2"/>
        <charset val="177"/>
      </rPr>
      <t>KLIRMARK OPPORTUNITY FUND L/P</t>
    </r>
  </si>
  <si>
    <t>100258821</t>
  </si>
  <si>
    <t>טנא נטפים עיסקה משותפת</t>
  </si>
  <si>
    <t>9840865</t>
  </si>
  <si>
    <r>
      <rPr>
        <sz val="8"/>
        <rFont val="Tahoma"/>
        <family val="2"/>
        <charset val="177"/>
      </rPr>
      <t>ארט 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</rPr>
      <t>שותפות מוגבלת</t>
    </r>
  </si>
  <si>
    <t>100222280</t>
  </si>
  <si>
    <r>
      <rPr>
        <sz val="8"/>
        <rFont val="Tahoma"/>
        <family val="2"/>
        <charset val="177"/>
      </rPr>
      <t>טנא אמן</t>
    </r>
    <r>
      <rPr>
        <sz val="8"/>
        <rFont val="Tahoma"/>
        <family val="2"/>
      </rPr>
      <t>-</t>
    </r>
    <r>
      <rPr>
        <sz val="8"/>
        <rFont val="Tahoma"/>
        <family val="2"/>
      </rPr>
      <t>עסקה משותפת</t>
    </r>
  </si>
  <si>
    <t>100015783</t>
  </si>
  <si>
    <t>טנא הון צמיחה קרן להשקעות</t>
  </si>
  <si>
    <t>9840863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</si>
  <si>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</si>
  <si>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</si>
  <si>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קרן נוי חוצה ישראל</t>
  </si>
  <si>
    <t>100329044</t>
  </si>
  <si>
    <t>פורטיסימו קפיטל קרן השקעה דולרית</t>
  </si>
  <si>
    <t>9840899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</si>
  <si>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</si>
  <si>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ARES CAP III</t>
  </si>
  <si>
    <t>60400355</t>
  </si>
  <si>
    <t>2016-01-28</t>
  </si>
  <si>
    <t>ISRAEL BIOTECH</t>
  </si>
  <si>
    <t>XS1233333333</t>
  </si>
  <si>
    <t>2015-11-30</t>
  </si>
  <si>
    <t>60397429</t>
  </si>
  <si>
    <t>BLACK TACT</t>
  </si>
  <si>
    <t>60396298</t>
  </si>
  <si>
    <t>2015-11-18</t>
  </si>
  <si>
    <t>PONTIFAX 4</t>
  </si>
  <si>
    <t>60394871</t>
  </si>
  <si>
    <t>2015-10-28</t>
  </si>
  <si>
    <t>XS225555FFFF</t>
  </si>
  <si>
    <t>2015-10-15</t>
  </si>
  <si>
    <t>HAMILTON LANE16</t>
  </si>
  <si>
    <t>60408952</t>
  </si>
  <si>
    <t>2016-06-20</t>
  </si>
  <si>
    <t>BSP ABS RET FD</t>
  </si>
  <si>
    <t>KYG166621014</t>
  </si>
  <si>
    <t>2014-03-04</t>
  </si>
  <si>
    <t>60311255</t>
  </si>
  <si>
    <t>GOLDEN TREE</t>
  </si>
  <si>
    <t>60323847</t>
  </si>
  <si>
    <t>QVT LIQUIDATING</t>
  </si>
  <si>
    <t>60320702</t>
  </si>
  <si>
    <t>QVT SLV</t>
  </si>
  <si>
    <t>60320710</t>
  </si>
  <si>
    <t>QVT S.I</t>
  </si>
  <si>
    <t>60320728</t>
  </si>
  <si>
    <r>
      <rPr>
        <sz val="8"/>
        <rFont val="Tahoma"/>
        <family val="2"/>
        <charset val="177"/>
      </rPr>
      <t>קרן גידור</t>
    </r>
    <r>
      <rPr>
        <sz val="8"/>
        <rFont val="Tahoma"/>
        <family val="2"/>
        <charset val="177"/>
      </rPr>
      <t>SIGNET CREDIT FUND</t>
    </r>
  </si>
  <si>
    <t>9840609</t>
  </si>
  <si>
    <r>
      <rPr>
        <sz val="8"/>
        <rFont val="Tahoma"/>
        <family val="2"/>
        <charset val="177"/>
      </rPr>
      <t>סאן אפולו קרן השקעה בנדל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</si>
  <si>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9840657</t>
  </si>
  <si>
    <t>ACCELMED</t>
  </si>
  <si>
    <t>XS222FDDDFFS</t>
  </si>
  <si>
    <t>2015-12-31</t>
  </si>
  <si>
    <t>60399201</t>
  </si>
  <si>
    <t>AVEN EUR SPEC</t>
  </si>
  <si>
    <t>60291051</t>
  </si>
  <si>
    <t>B.C.L.P BLACKSTONE CREDIT</t>
  </si>
  <si>
    <t>9840583</t>
  </si>
  <si>
    <t>BLACKSTON TACT</t>
  </si>
  <si>
    <t>XS522CCXXX02</t>
  </si>
  <si>
    <t>2014-10-20</t>
  </si>
  <si>
    <t>60371242</t>
  </si>
  <si>
    <t>DIAMONDBACK</t>
  </si>
  <si>
    <t>60275591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</si>
  <si>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DIMOND BACK OFFSHORE</t>
    </r>
  </si>
  <si>
    <t>9840590</t>
  </si>
  <si>
    <t>2016-03-21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</si>
  <si>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GOLDEN TREE</t>
    </r>
  </si>
  <si>
    <t>9840787</t>
  </si>
  <si>
    <t>ICG EUROP VI</t>
  </si>
  <si>
    <t>XS221SSSXXXX</t>
  </si>
  <si>
    <t>2015-04-21</t>
  </si>
  <si>
    <t>60385416</t>
  </si>
  <si>
    <t>ICG ASIA P</t>
  </si>
  <si>
    <t>XS222F55DDD2</t>
  </si>
  <si>
    <t>2016-01-11</t>
  </si>
  <si>
    <t>60399524</t>
  </si>
  <si>
    <t>PANTHEON 5.L.P</t>
  </si>
  <si>
    <t>61000865</t>
  </si>
  <si>
    <t>2015-07-28</t>
  </si>
  <si>
    <t>SHIBOLET FUND</t>
  </si>
  <si>
    <t>60407772</t>
  </si>
  <si>
    <t>2016-06-13</t>
  </si>
  <si>
    <r>
      <rPr>
        <sz val="8"/>
        <rFont val="Tahoma"/>
        <family val="2"/>
        <charset val="177"/>
      </rPr>
      <t>מרחב אמפל אחז</t>
    </r>
    <r>
      <rPr>
        <sz val="8"/>
        <rFont val="Tahoma"/>
        <family val="2"/>
      </rPr>
      <t>'</t>
    </r>
    <r>
      <rPr>
        <sz val="8"/>
        <rFont val="Tahoma"/>
        <family val="2"/>
      </rPr>
      <t>ואנרגיה שותפות מוגבלת</t>
    </r>
  </si>
  <si>
    <t>9840882</t>
  </si>
  <si>
    <t>2008-12-01</t>
  </si>
  <si>
    <t>טנא השקעה במערכות בקרה</t>
  </si>
  <si>
    <t>9847006</t>
  </si>
  <si>
    <t>2015-01-29</t>
  </si>
  <si>
    <t>PARTNER SECOND</t>
  </si>
  <si>
    <t>60394046</t>
  </si>
  <si>
    <t>2015-10-06</t>
  </si>
  <si>
    <t>XSDF22220000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</si>
  <si>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</si>
  <si>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</si>
  <si>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sz val="8"/>
        <rFont val="Tahoma"/>
        <family val="2"/>
        <charset val="177"/>
      </rPr>
      <t>איסתא ליינס אופציה</t>
    </r>
    <r>
      <rPr>
        <sz val="8"/>
        <rFont val="Tahoma"/>
        <family val="2"/>
        <charset val="177"/>
      </rPr>
      <t>2016</t>
    </r>
  </si>
  <si>
    <t>100270867</t>
  </si>
  <si>
    <t>2013-10-15</t>
  </si>
  <si>
    <r>
      <rPr>
        <sz val="8"/>
        <rFont val="Tahoma"/>
        <family val="2"/>
        <charset val="177"/>
      </rPr>
      <t>צים שרותי ספנות הסדר חוב</t>
    </r>
    <r>
      <rPr>
        <sz val="8"/>
        <rFont val="Tahoma"/>
        <family val="2"/>
        <charset val="177"/>
      </rPr>
      <t>2012 2020</t>
    </r>
  </si>
  <si>
    <t>199990383</t>
  </si>
  <si>
    <t>2013-09-17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</si>
  <si>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</si>
  <si>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CORE DYNAMICS</t>
  </si>
  <si>
    <t>71100595</t>
  </si>
  <si>
    <t>IMPULSE DDYNAMI</t>
  </si>
  <si>
    <t>71100592</t>
  </si>
  <si>
    <t>METACURE LIMITE</t>
  </si>
  <si>
    <t>71100593</t>
  </si>
  <si>
    <t>MOTORIKA LIMITE</t>
  </si>
  <si>
    <t>71100591</t>
  </si>
  <si>
    <t>SPECTRUM DDYNAM</t>
  </si>
  <si>
    <t>71100594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</si>
  <si>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</si>
  <si>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</si>
  <si>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</si>
  <si>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</si>
  <si>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MEDINVEST OPT1</t>
  </si>
  <si>
    <t>71100590</t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</si>
  <si>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</si>
  <si>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</si>
  <si>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r>
      <rPr>
        <sz val="8"/>
        <rFont val="Tahoma"/>
        <family val="2"/>
        <charset val="177"/>
      </rPr>
      <t>שקל</t>
    </r>
    <r>
      <rPr>
        <sz val="8"/>
        <rFont val="Tahoma"/>
        <family val="2"/>
        <charset val="177"/>
      </rPr>
      <t>2019 2.40% SWAP</t>
    </r>
  </si>
  <si>
    <t>10099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</si>
  <si>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</si>
  <si>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2014-05-27</t>
  </si>
  <si>
    <t>3.95% 2013/2019 SWAP</t>
  </si>
  <si>
    <t>10097</t>
  </si>
  <si>
    <t>2013-07-31</t>
  </si>
  <si>
    <r>
      <rPr>
        <sz val="8"/>
        <rFont val="Tahoma"/>
        <family val="2"/>
        <charset val="177"/>
      </rPr>
      <t>עיסקת סוואפ ליבור יורו</t>
    </r>
    <r>
      <rPr>
        <sz val="8"/>
        <rFont val="Tahoma"/>
        <family val="2"/>
        <charset val="177"/>
      </rPr>
      <t>2019+ 3.25</t>
    </r>
  </si>
  <si>
    <t>10098</t>
  </si>
  <si>
    <r>
      <rPr>
        <sz val="8"/>
        <rFont val="Tahoma"/>
        <family val="2"/>
      </rPr>
      <t>3.55%+</t>
    </r>
    <r>
      <rPr>
        <sz val="8"/>
        <rFont val="Tahoma"/>
        <family val="2"/>
      </rPr>
      <t>עיסקת סוואפ ליבור יורו</t>
    </r>
  </si>
  <si>
    <t>10096</t>
  </si>
  <si>
    <t>E13/02FW4.36480</t>
  </si>
  <si>
    <t>9921369</t>
  </si>
  <si>
    <t>2016-02-10</t>
  </si>
  <si>
    <t>$21/07FW3.84985</t>
  </si>
  <si>
    <t>9921887</t>
  </si>
  <si>
    <t>2016-06-22</t>
  </si>
  <si>
    <t>Y06/10FW.033453</t>
  </si>
  <si>
    <t>9921210</t>
  </si>
  <si>
    <t>2016-01-12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</si>
  <si>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</si>
  <si>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</si>
  <si>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</si>
  <si>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</si>
  <si>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</si>
  <si>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111272738</t>
  </si>
  <si>
    <r>
      <rPr>
        <sz val="8"/>
        <rFont val="Tahoma"/>
        <family val="2"/>
      </rPr>
      <t>2019 4.1%'</t>
    </r>
    <r>
      <rPr>
        <sz val="8"/>
        <rFont val="Tahoma"/>
        <family val="2"/>
        <charset val="177"/>
      </rPr>
      <t>גלובל פיננס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8</t>
    </r>
    <r>
      <rPr>
        <sz val="8"/>
        <rFont val="Tahoma"/>
        <family val="2"/>
      </rPr>
      <t>ד</t>
    </r>
  </si>
  <si>
    <t>1116037</t>
  </si>
  <si>
    <t>111160370</t>
  </si>
  <si>
    <t>APID 2015 21X A1</t>
  </si>
  <si>
    <t>USG0489TAA72</t>
  </si>
  <si>
    <t>אשראי</t>
  </si>
  <si>
    <t>Aaa</t>
  </si>
  <si>
    <t>2015-05-17</t>
  </si>
  <si>
    <t>60387198</t>
  </si>
  <si>
    <t>Atrm 11X A1 1.6746  23/10/25- ATRIUM CDO CORP</t>
  </si>
  <si>
    <t>USGO623UAA19</t>
  </si>
  <si>
    <t>2014-09-28</t>
  </si>
  <si>
    <t>60369980</t>
  </si>
  <si>
    <t>BABSON 2014-IIX A- BABSON CLO LTD</t>
  </si>
  <si>
    <t>USG07605AA95</t>
  </si>
  <si>
    <t>2014-08-21</t>
  </si>
  <si>
    <t>60366424</t>
  </si>
  <si>
    <t>BLACK DIAMOND 2014-1X A1- BLACK DIAMOND CLO LTD</t>
  </si>
  <si>
    <t>USG11485AA01</t>
  </si>
  <si>
    <t>60366432</t>
  </si>
  <si>
    <t>APID 2014- 18X CLO- CVC</t>
  </si>
  <si>
    <t>USG0488NAA12</t>
  </si>
  <si>
    <t>2014-06-29</t>
  </si>
  <si>
    <t>60362415</t>
  </si>
  <si>
    <t>DRSLF 2014-34X A CLO</t>
  </si>
  <si>
    <t>USG28470AA36</t>
  </si>
  <si>
    <t>2014-07-23</t>
  </si>
  <si>
    <t>60364478</t>
  </si>
  <si>
    <t>DRSLF 2015-37X A- CLO</t>
  </si>
  <si>
    <t>USG2850PAA24</t>
  </si>
  <si>
    <t>2015-02-04</t>
  </si>
  <si>
    <t>60379047</t>
  </si>
  <si>
    <t>GOLD9 2014-9X class a 1.745-</t>
  </si>
  <si>
    <t>USG39638AA24</t>
  </si>
  <si>
    <t>60371234</t>
  </si>
  <si>
    <t>LCM 20XA</t>
  </si>
  <si>
    <t>USG5351CAA83</t>
  </si>
  <si>
    <t>2015-10-20</t>
  </si>
  <si>
    <t>60394996</t>
  </si>
  <si>
    <t>Voya 2014-3 CLO ING</t>
  </si>
  <si>
    <t>USG94008AA05</t>
  </si>
  <si>
    <t>2014-07-14</t>
  </si>
  <si>
    <t>60363934</t>
  </si>
  <si>
    <t>VOYA 2016(VOYA)</t>
  </si>
  <si>
    <t>USG94014AA80</t>
  </si>
  <si>
    <t>2016-06-14</t>
  </si>
  <si>
    <t>60408648</t>
  </si>
  <si>
    <t>WITEH 2015-10X A1 CLO</t>
  </si>
  <si>
    <t>USG9618HAA89</t>
  </si>
  <si>
    <t>2015-03-24</t>
  </si>
  <si>
    <t>60383379</t>
  </si>
  <si>
    <t>SHCK2015-8X A1</t>
  </si>
  <si>
    <t>USG8102QAA34</t>
  </si>
  <si>
    <t>2015-08-25</t>
  </si>
  <si>
    <t>60392891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</si>
  <si>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</si>
  <si>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</si>
  <si>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</si>
  <si>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</si>
  <si>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</si>
  <si>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</si>
  <si>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t>חייבים הלוואות</t>
  </si>
  <si>
    <t>הלוואות לעמיתים</t>
  </si>
  <si>
    <t>לא</t>
  </si>
  <si>
    <t>חוזרים הלוואות</t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</si>
  <si>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</si>
  <si>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</si>
  <si>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</si>
  <si>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sz val="8"/>
        <rFont val="Tahoma"/>
        <family val="2"/>
        <charset val="177"/>
      </rPr>
      <t>אכא לפיתוח חוצות המפרץ</t>
    </r>
    <r>
      <rPr>
        <sz val="8"/>
        <rFont val="Tahoma"/>
        <family val="2"/>
        <charset val="177"/>
      </rPr>
      <t>21/09 %653.5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</si>
  <si>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</si>
  <si>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t>Baa2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</si>
  <si>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</si>
  <si>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</si>
  <si>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</si>
  <si>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</si>
  <si>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</si>
  <si>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</si>
  <si>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</si>
  <si>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</si>
  <si>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</si>
  <si>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</si>
  <si>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לאומי פקדון</t>
    </r>
    <r>
      <rPr>
        <sz val="8"/>
        <rFont val="Tahoma"/>
        <family val="2"/>
        <charset val="177"/>
      </rPr>
      <t>2023/2014 %6</t>
    </r>
  </si>
  <si>
    <t>10 - 164002461</t>
  </si>
  <si>
    <t>10</t>
  </si>
  <si>
    <t>164002461</t>
  </si>
  <si>
    <r>
      <rPr>
        <sz val="8"/>
        <rFont val="Tahoma"/>
        <family val="2"/>
      </rPr>
      <t>2018 1.7%</t>
    </r>
    <r>
      <rPr>
        <sz val="8"/>
        <rFont val="Tahoma"/>
        <family val="2"/>
      </rPr>
      <t>לאומי פקדון</t>
    </r>
  </si>
  <si>
    <t>10 - 164045296</t>
  </si>
  <si>
    <t>164045296</t>
  </si>
  <si>
    <r>
      <rPr>
        <sz val="8"/>
        <rFont val="Tahoma"/>
        <family val="2"/>
      </rPr>
      <t>09/2016 5.1%</t>
    </r>
    <r>
      <rPr>
        <sz val="8"/>
        <rFont val="Tahoma"/>
        <family val="2"/>
      </rPr>
      <t>לאומי למשכנתאות פקדון</t>
    </r>
  </si>
  <si>
    <t>10 - 131701807</t>
  </si>
  <si>
    <t>131701807</t>
  </si>
  <si>
    <r>
      <rPr>
        <sz val="8"/>
        <rFont val="Tahoma"/>
        <family val="2"/>
      </rPr>
      <t>6.05% 07/2016 '</t>
    </r>
    <r>
      <rPr>
        <sz val="8"/>
        <rFont val="Tahoma"/>
        <family val="2"/>
        <charset val="177"/>
      </rPr>
      <t>לאומי למשכ</t>
    </r>
    <r>
      <rPr>
        <sz val="8"/>
        <rFont val="Tahoma"/>
        <family val="2"/>
      </rPr>
      <t>'</t>
    </r>
    <r>
      <rPr>
        <sz val="8"/>
        <rFont val="Tahoma"/>
        <family val="2"/>
      </rPr>
      <t>פק</t>
    </r>
  </si>
  <si>
    <t>10 - 160213492</t>
  </si>
  <si>
    <t>160213492</t>
  </si>
  <si>
    <r>
      <rPr>
        <sz val="8"/>
        <rFont val="Tahoma"/>
        <family val="2"/>
        <charset val="177"/>
      </rPr>
      <t>לאומי למשכ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פקדון</t>
    </r>
    <r>
      <rPr>
        <sz val="8"/>
        <rFont val="Tahoma"/>
        <family val="2"/>
        <charset val="177"/>
      </rPr>
      <t>2018 %5.75</t>
    </r>
  </si>
  <si>
    <t>10 - 131200867</t>
  </si>
  <si>
    <t>131200867</t>
  </si>
  <si>
    <r>
      <rPr>
        <sz val="8"/>
        <rFont val="Tahoma"/>
        <family val="2"/>
      </rPr>
      <t>03/2022 6.1%</t>
    </r>
    <r>
      <rPr>
        <sz val="8"/>
        <rFont val="Tahoma"/>
        <family val="2"/>
      </rPr>
      <t>לאומי למשכנתאות פקדון</t>
    </r>
  </si>
  <si>
    <t>10 - 131701310</t>
  </si>
  <si>
    <t>131701310</t>
  </si>
  <si>
    <r>
      <rPr>
        <sz val="8"/>
        <rFont val="Tahoma"/>
        <family val="2"/>
        <charset val="177"/>
      </rPr>
      <t>לאומי למשכ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פקדון</t>
    </r>
    <r>
      <rPr>
        <sz val="8"/>
        <rFont val="Tahoma"/>
        <family val="2"/>
        <charset val="177"/>
      </rPr>
      <t>2022/2003 %6.1</t>
    </r>
  </si>
  <si>
    <t>10 - 131200453</t>
  </si>
  <si>
    <t>131200453</t>
  </si>
  <si>
    <r>
      <rPr>
        <sz val="8"/>
        <rFont val="Tahoma"/>
        <family val="2"/>
      </rPr>
      <t>5.15% '</t>
    </r>
    <r>
      <rPr>
        <sz val="8"/>
        <rFont val="Tahoma"/>
        <family val="2"/>
        <charset val="177"/>
      </rPr>
      <t>לאומי למשכ</t>
    </r>
    <r>
      <rPr>
        <sz val="8"/>
        <rFont val="Tahoma"/>
        <family val="2"/>
      </rPr>
      <t>'</t>
    </r>
    <r>
      <rPr>
        <sz val="8"/>
        <rFont val="Tahoma"/>
        <family val="2"/>
      </rPr>
      <t>פקדון חלופה ג</t>
    </r>
  </si>
  <si>
    <t>10 - 160220083</t>
  </si>
  <si>
    <t>160220083</t>
  </si>
  <si>
    <t>פיקדון מזרחי</t>
  </si>
  <si>
    <t>20 - 166852004</t>
  </si>
  <si>
    <t>20</t>
  </si>
  <si>
    <t>166852004</t>
  </si>
  <si>
    <r>
      <rPr>
        <sz val="8"/>
        <rFont val="Tahoma"/>
        <family val="2"/>
        <charset val="177"/>
      </rPr>
      <t>מזרחי פקדון</t>
    </r>
    <r>
      <rPr>
        <sz val="8"/>
        <rFont val="Tahoma"/>
        <family val="2"/>
        <charset val="177"/>
      </rPr>
      <t>2017 4.9%</t>
    </r>
  </si>
  <si>
    <t>20 - 168519684</t>
  </si>
  <si>
    <t>168519684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</si>
  <si>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2017/2008 6.1%</t>
    </r>
  </si>
  <si>
    <t>20 - 166831487</t>
  </si>
  <si>
    <t>166831487</t>
  </si>
  <si>
    <r>
      <rPr>
        <sz val="8"/>
        <rFont val="Tahoma"/>
        <family val="2"/>
      </rPr>
      <t>2020 5%</t>
    </r>
    <r>
      <rPr>
        <sz val="8"/>
        <rFont val="Tahoma"/>
        <family val="2"/>
      </rPr>
      <t>מזרחי פקדון</t>
    </r>
  </si>
  <si>
    <t>20 - 168519437</t>
  </si>
  <si>
    <t>168519437</t>
  </si>
  <si>
    <r>
      <rPr>
        <sz val="8"/>
        <rFont val="Tahoma"/>
        <family val="2"/>
      </rPr>
      <t>2019 5.2%</t>
    </r>
    <r>
      <rPr>
        <sz val="8"/>
        <rFont val="Tahoma"/>
        <family val="2"/>
      </rPr>
      <t>טפחות פקדון</t>
    </r>
  </si>
  <si>
    <t>20 - 166833798</t>
  </si>
  <si>
    <t>166833798</t>
  </si>
  <si>
    <r>
      <rPr>
        <sz val="8"/>
        <rFont val="Tahoma"/>
        <family val="2"/>
        <charset val="177"/>
      </rPr>
      <t>מזרחי פקדון</t>
    </r>
    <r>
      <rPr>
        <sz val="8"/>
        <rFont val="Tahoma"/>
        <family val="2"/>
        <charset val="177"/>
      </rPr>
      <t>2024 4.8%</t>
    </r>
  </si>
  <si>
    <t>20 - 168521318</t>
  </si>
  <si>
    <t>168521318</t>
  </si>
  <si>
    <r>
      <rPr>
        <sz val="8"/>
        <rFont val="Tahoma"/>
        <family val="2"/>
        <charset val="177"/>
      </rPr>
      <t>בנק מזרחי פקדון</t>
    </r>
    <r>
      <rPr>
        <sz val="8"/>
        <rFont val="Tahoma"/>
        <family val="2"/>
        <charset val="177"/>
      </rPr>
      <t>2020 3.6%</t>
    </r>
  </si>
  <si>
    <t>20 - 168523702</t>
  </si>
  <si>
    <t>168523702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</si>
  <si>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2016/96 5.5%</t>
    </r>
  </si>
  <si>
    <t>20 - 166813089</t>
  </si>
  <si>
    <t>166813089</t>
  </si>
  <si>
    <t>פועלים פקדון צמוד</t>
  </si>
  <si>
    <t>12 - 166208355</t>
  </si>
  <si>
    <t>166208355</t>
  </si>
  <si>
    <r>
      <rPr>
        <sz val="8"/>
        <rFont val="Tahoma"/>
        <family val="2"/>
        <charset val="177"/>
      </rPr>
      <t>בנק הפועלים פקדון</t>
    </r>
    <r>
      <rPr>
        <sz val="8"/>
        <rFont val="Tahoma"/>
        <family val="2"/>
        <charset val="177"/>
      </rPr>
      <t>2023 2.46%</t>
    </r>
  </si>
  <si>
    <t>12 - 166200667</t>
  </si>
  <si>
    <t>166200667</t>
  </si>
  <si>
    <r>
      <rPr>
        <sz val="8"/>
        <rFont val="Tahoma"/>
        <family val="2"/>
        <charset val="177"/>
      </rPr>
      <t>פועלים פקדון</t>
    </r>
    <r>
      <rPr>
        <sz val="8"/>
        <rFont val="Tahoma"/>
        <family val="2"/>
        <charset val="177"/>
      </rPr>
      <t>2016/96 4.9%</t>
    </r>
  </si>
  <si>
    <t>12 - 166248864</t>
  </si>
  <si>
    <t>166248864</t>
  </si>
  <si>
    <r>
      <rPr>
        <sz val="8"/>
        <rFont val="Tahoma"/>
        <family val="2"/>
        <charset val="177"/>
      </rPr>
      <t>צ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מדד</t>
    </r>
    <r>
      <rPr>
        <sz val="8"/>
        <rFont val="Tahoma"/>
        <family val="2"/>
      </rPr>
      <t>2035/06 4.95%</t>
    </r>
    <r>
      <rPr>
        <sz val="8"/>
        <rFont val="Tahoma"/>
        <family val="2"/>
      </rPr>
      <t>פועלים פקדון</t>
    </r>
  </si>
  <si>
    <t>12 - 166203893</t>
  </si>
  <si>
    <t>166203893</t>
  </si>
  <si>
    <t>לאומי פקדון</t>
  </si>
  <si>
    <t>10 - 164400772</t>
  </si>
  <si>
    <t>164400772</t>
  </si>
  <si>
    <r>
      <rPr>
        <sz val="8"/>
        <rFont val="Tahoma"/>
        <family val="2"/>
      </rPr>
      <t>6.35% 04/18 '</t>
    </r>
    <r>
      <rPr>
        <sz val="8"/>
        <rFont val="Tahoma"/>
        <family val="2"/>
        <charset val="177"/>
      </rPr>
      <t>דקסיה ישראל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שלטון</t>
    </r>
    <r>
      <rPr>
        <sz val="8"/>
        <rFont val="Tahoma"/>
        <family val="2"/>
      </rPr>
      <t>)</t>
    </r>
    <r>
      <rPr>
        <sz val="8"/>
        <rFont val="Tahoma"/>
        <family val="2"/>
      </rPr>
      <t>פק</t>
    </r>
  </si>
  <si>
    <t>68 - 163963523</t>
  </si>
  <si>
    <t>68</t>
  </si>
  <si>
    <t>163963523</t>
  </si>
  <si>
    <r>
      <rPr>
        <sz val="8"/>
        <rFont val="Tahoma"/>
        <family val="2"/>
        <charset val="177"/>
      </rPr>
      <t>ירושלים פקדון</t>
    </r>
    <r>
      <rPr>
        <sz val="8"/>
        <rFont val="Tahoma"/>
        <family val="2"/>
        <charset val="177"/>
      </rPr>
      <t>2017/92 4.80%</t>
    </r>
  </si>
  <si>
    <t>54 - 172643777</t>
  </si>
  <si>
    <t>54</t>
  </si>
  <si>
    <t>172643777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</si>
  <si>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</si>
  <si>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t>קרן עסקים קטנים ובינוניים</t>
  </si>
  <si>
    <t>100445600</t>
  </si>
  <si>
    <t>91770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</si>
  <si>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</si>
  <si>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</si>
  <si>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11:07:44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</si>
  <si>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</si>
  <si>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</si>
  <si>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</si>
  <si>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</si>
  <si>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</si>
  <si>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</si>
  <si>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</si>
  <si>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</si>
  <si>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</si>
  <si>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</si>
  <si>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</si>
  <si>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</si>
  <si>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</si>
  <si>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</si>
  <si>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</si>
  <si>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</si>
  <si>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t>חייבים</t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</si>
  <si>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</si>
  <si>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</si>
  <si>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t>שיקים</t>
  </si>
  <si>
    <t>זכאים שונים</t>
  </si>
  <si>
    <t>חייבים הפחתת מס</t>
  </si>
  <si>
    <r>
      <rPr>
        <sz val="8"/>
        <rFont val="Tahoma"/>
        <family val="2"/>
        <charset val="177"/>
      </rPr>
      <t>עזריאלי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</si>
  <si>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11363240</t>
  </si>
  <si>
    <r>
      <rPr>
        <sz val="8"/>
        <rFont val="Tahoma"/>
        <family val="2"/>
        <charset val="177"/>
      </rPr>
      <t>בינלאומי הנפ התח כא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</si>
  <si>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11265980</t>
  </si>
  <si>
    <r>
      <rPr>
        <sz val="8"/>
        <rFont val="Tahoma"/>
        <family val="2"/>
        <charset val="177"/>
      </rPr>
      <t>תעש אוירית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</si>
  <si>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11275470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</si>
  <si>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2019.7.5 -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</si>
  <si>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אמות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</si>
  <si>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11266300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</si>
  <si>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</si>
  <si>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</si>
  <si>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אגוד הנפקות התח יט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</si>
  <si>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11240800</t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</si>
  <si>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</si>
  <si>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11259960</t>
  </si>
  <si>
    <r>
      <rPr>
        <sz val="8"/>
        <rFont val="Tahoma"/>
        <family val="2"/>
        <charset val="177"/>
      </rPr>
      <t>סלקום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</si>
  <si>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11260020</t>
  </si>
  <si>
    <r>
      <rPr>
        <sz val="8"/>
        <rFont val="Tahoma"/>
        <family val="2"/>
        <charset val="177"/>
      </rPr>
      <t>סלקום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</si>
  <si>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11328360</t>
  </si>
  <si>
    <r>
      <rPr>
        <sz val="8"/>
        <rFont val="Tahoma"/>
        <family val="2"/>
        <charset val="177"/>
      </rPr>
      <t>סלקום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</si>
  <si>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11328280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</si>
  <si>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</rPr>
      <t>3 -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</si>
  <si>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אדגר השקעות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</si>
  <si>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18201580</t>
  </si>
  <si>
    <r>
      <rPr>
        <sz val="8"/>
        <rFont val="Tahoma"/>
        <family val="2"/>
        <charset val="177"/>
      </rPr>
      <t>אדגר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</si>
  <si>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18201740</t>
  </si>
  <si>
    <r>
      <rPr>
        <sz val="8"/>
        <rFont val="Tahoma"/>
        <family val="2"/>
        <charset val="177"/>
      </rPr>
      <t>אשדר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</si>
  <si>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11356070</t>
  </si>
  <si>
    <r>
      <rPr>
        <sz val="8"/>
        <rFont val="Tahoma"/>
        <family val="2"/>
        <charset val="177"/>
      </rPr>
      <t>דור אלון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</si>
  <si>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11367610</t>
  </si>
  <si>
    <r>
      <rPr>
        <sz val="8"/>
        <rFont val="Tahoma"/>
        <family val="2"/>
        <charset val="177"/>
      </rPr>
      <t>או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טכנולוגיות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</si>
  <si>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10862300</t>
  </si>
  <si>
    <r>
      <rPr>
        <sz val="8"/>
        <rFont val="Tahoma"/>
        <family val="2"/>
      </rPr>
      <t>DJ SELECT DIVID -</t>
    </r>
    <r>
      <rPr>
        <sz val="8"/>
        <rFont val="Tahoma"/>
        <family val="2"/>
      </rPr>
      <t>דיבידנד לקבל</t>
    </r>
  </si>
  <si>
    <t>600236940</t>
  </si>
  <si>
    <r>
      <rPr>
        <sz val="8"/>
        <rFont val="Tahoma"/>
        <family val="2"/>
      </rPr>
      <t>S&amp;P 500 (IVV) -</t>
    </r>
    <r>
      <rPr>
        <sz val="8"/>
        <rFont val="Tahoma"/>
        <family val="2"/>
      </rPr>
      <t>דיבידנד לקבל</t>
    </r>
  </si>
  <si>
    <t>600941090</t>
  </si>
  <si>
    <r>
      <rPr>
        <sz val="8"/>
        <rFont val="Tahoma"/>
        <family val="2"/>
      </rPr>
      <t>FEDEX CORP -</t>
    </r>
    <r>
      <rPr>
        <sz val="8"/>
        <rFont val="Tahoma"/>
        <family val="2"/>
      </rPr>
      <t>דיבידנד לקבל</t>
    </r>
  </si>
  <si>
    <t>1011248240</t>
  </si>
  <si>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נרל אלקטריק נסחר בחו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</si>
  <si>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1010589070</t>
  </si>
  <si>
    <r>
      <rPr>
        <sz val="8"/>
        <rFont val="Tahoma"/>
        <family val="2"/>
      </rPr>
      <t>ISHARES TEL(IYZ -</t>
    </r>
    <r>
      <rPr>
        <sz val="8"/>
        <rFont val="Tahoma"/>
        <family val="2"/>
      </rPr>
      <t>דיבידנד לקבל</t>
    </r>
  </si>
  <si>
    <t>600048270</t>
  </si>
  <si>
    <r>
      <rPr>
        <sz val="8"/>
        <rFont val="Tahoma"/>
        <family val="2"/>
      </rPr>
      <t>MERCK &amp; CO(MRK) -</t>
    </r>
    <r>
      <rPr>
        <sz val="8"/>
        <rFont val="Tahoma"/>
        <family val="2"/>
      </rPr>
      <t>דיבידנד לקבל</t>
    </r>
  </si>
  <si>
    <t>1010403430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</si>
  <si>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</si>
  <si>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</si>
  <si>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</si>
  <si>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</si>
  <si>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</rPr>
      <t>VANGUARD HEALTH CARE ETF -</t>
    </r>
    <r>
      <rPr>
        <sz val="8"/>
        <rFont val="Tahoma"/>
        <family val="2"/>
      </rPr>
      <t>דיבידנד לקבל</t>
    </r>
  </si>
  <si>
    <t>601245830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</si>
  <si>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</si>
  <si>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10810740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</si>
  <si>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דלק מערכות רכב מר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</si>
  <si>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</si>
  <si>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</si>
  <si>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</si>
  <si>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</si>
  <si>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</si>
  <si>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</si>
  <si>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</si>
  <si>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</si>
  <si>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</si>
  <si>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</si>
  <si>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</si>
  <si>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</si>
  <si>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</si>
  <si>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</si>
  <si>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</si>
  <si>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</si>
  <si>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</si>
  <si>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</si>
  <si>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מנוף 2</t>
  </si>
  <si>
    <t>SKY III</t>
  </si>
  <si>
    <t>טנא הון צמיחה</t>
  </si>
  <si>
    <t>אניפינטי ישראל</t>
  </si>
  <si>
    <t>Klirmark opportunity fund</t>
  </si>
  <si>
    <t>קרן State Of Mind Ventures</t>
  </si>
  <si>
    <t>נוי חוצה ישראל</t>
  </si>
  <si>
    <t>פורטיסימו</t>
  </si>
  <si>
    <t>קרן ריאליטי 3 השקעות בנדל"ן</t>
  </si>
  <si>
    <t>פונטיפקס 4</t>
  </si>
  <si>
    <t>קוגיטו קפיטל - קרן להשקעה בעסקים בינוניים</t>
  </si>
  <si>
    <t>Golden Tree</t>
  </si>
  <si>
    <t>סאן אפולו השקעה</t>
  </si>
  <si>
    <t>GSO Capital Opportunities Fund III</t>
  </si>
  <si>
    <t xml:space="preserve">Hamilton Lane Strategic Opportunities </t>
  </si>
  <si>
    <t>PERMIRA VI</t>
  </si>
  <si>
    <t>קרן Financial Credit Investment III</t>
  </si>
  <si>
    <t>קרן HarbourVest Partners Co-investment Fund IV</t>
  </si>
  <si>
    <t>Lombard Co Investment</t>
  </si>
  <si>
    <t>ICG Europe Fund VI</t>
  </si>
  <si>
    <t>Partnres Group Secondary 2015</t>
  </si>
  <si>
    <t>Pantheon Global Secondary Fund V</t>
  </si>
  <si>
    <t>Ares Capital Europe lll</t>
  </si>
  <si>
    <t>קרן ICG Asia Pacific Fund III</t>
  </si>
  <si>
    <t xml:space="preserve"> קרן VIVA CO INVESMENT</t>
  </si>
  <si>
    <t>קרן Israel Biotech Fund</t>
  </si>
  <si>
    <t>Dover Street IX  קרן</t>
  </si>
  <si>
    <t>Carlyle Strategic Partners IV קרן</t>
  </si>
  <si>
    <t xml:space="preserve"> קרן Acclmed Growth Partners</t>
  </si>
  <si>
    <t>מנוף 1</t>
  </si>
  <si>
    <t>נדל"ן ובינוי</t>
  </si>
  <si>
    <t>הבינלאומי ש"ה משני2019 6.5%</t>
  </si>
  <si>
    <t>לאומי ש"ה משני עליון2019 6.2%</t>
  </si>
  <si>
    <t>שעור מסך נכסי השקעה</t>
  </si>
  <si>
    <t>גורם סנ</t>
  </si>
  <si>
    <t>גורם סד</t>
  </si>
  <si>
    <t>גורם ב</t>
  </si>
  <si>
    <t>גורם א</t>
  </si>
  <si>
    <t>גורם סכ</t>
  </si>
  <si>
    <t>גורם סי</t>
  </si>
  <si>
    <t>גורם סל</t>
  </si>
  <si>
    <t>גורם יד</t>
  </si>
  <si>
    <t>גורם ה</t>
  </si>
  <si>
    <t>גורם כב</t>
  </si>
  <si>
    <t>גורם יח</t>
  </si>
  <si>
    <t>גורם כח</t>
  </si>
  <si>
    <t>גורם סמ</t>
  </si>
  <si>
    <t>גורם יג</t>
  </si>
  <si>
    <t>גורם נג</t>
  </si>
  <si>
    <t>גורם כא</t>
  </si>
  <si>
    <t>גורם יא</t>
  </si>
  <si>
    <t>גורם סב</t>
  </si>
  <si>
    <t>גורם כז</t>
  </si>
  <si>
    <t>גורם יז</t>
  </si>
  <si>
    <t>גורם טו</t>
  </si>
  <si>
    <t>גורם לו</t>
  </si>
  <si>
    <t>גורם סג</t>
  </si>
  <si>
    <t>גורם לג</t>
  </si>
  <si>
    <t>גורם נד</t>
  </si>
  <si>
    <t>גורם יט</t>
  </si>
  <si>
    <t>גורם סה</t>
  </si>
  <si>
    <t>גורם כו</t>
  </si>
  <si>
    <t>גורם כג</t>
  </si>
  <si>
    <t>גורם כד</t>
  </si>
  <si>
    <t>גורם כט</t>
  </si>
  <si>
    <t xml:space="preserve">גורם סו </t>
  </si>
  <si>
    <t>גורם טז</t>
  </si>
  <si>
    <t>גורם סח</t>
  </si>
  <si>
    <t>גורם סז</t>
  </si>
  <si>
    <t>גורם סא</t>
  </si>
  <si>
    <t>גורם ס</t>
  </si>
  <si>
    <t>גורם לה</t>
  </si>
  <si>
    <t>גורם לז</t>
  </si>
  <si>
    <t>גורם כ</t>
  </si>
  <si>
    <t>גורם ל</t>
  </si>
  <si>
    <t>גורם לד</t>
  </si>
  <si>
    <t>גורם ג</t>
  </si>
  <si>
    <t>גורם ט</t>
  </si>
  <si>
    <t>סה"כ גליל</t>
  </si>
  <si>
    <t>מלווה קצר מועד (מק"מ)</t>
  </si>
  <si>
    <t>סה"כ שחר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</si>
  <si>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</si>
  <si>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</si>
  <si>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</si>
  <si>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</si>
  <si>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חץ</t>
  </si>
  <si>
    <t>סה"כ ערד</t>
  </si>
  <si>
    <t>סה"כ מירון</t>
  </si>
  <si>
    <t>סה"כ פיקדונות חשכ"ל</t>
  </si>
  <si>
    <t>סה"כ אחר</t>
  </si>
  <si>
    <t>33-111111111</t>
  </si>
  <si>
    <t>33-110002805</t>
  </si>
  <si>
    <t>33-110003068</t>
  </si>
  <si>
    <t>33-111111222</t>
  </si>
  <si>
    <t>33-11111111100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</si>
</sst>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0"/>
    <numFmt numFmtId="165" formatCode="yyyy\-mm\-dd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49">
    <xf numFmtId="0" fontId="0" fillId="0" borderId="0" xfId="0"/>
    <xf numFmtId="0" fontId="0" fillId="0" borderId="0" xfId="0" applyFont="1" applyBorder="1" applyAlignment="1"/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right" wrapText="1"/>
    </xf>
    <xf numFmtId="4" fontId="5" fillId="5" borderId="0" xfId="0" applyNumberFormat="1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5" fillId="5" borderId="0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wrapText="1"/>
    </xf>
    <xf numFmtId="4" fontId="5" fillId="6" borderId="0" xfId="0" applyNumberFormat="1" applyFont="1" applyFill="1" applyBorder="1" applyAlignment="1">
      <alignment horizontal="right" wrapText="1"/>
    </xf>
    <xf numFmtId="4" fontId="5" fillId="4" borderId="0" xfId="0" applyNumberFormat="1" applyFont="1" applyFill="1" applyBorder="1" applyAlignment="1">
      <alignment horizontal="right" wrapText="1"/>
    </xf>
    <xf numFmtId="0" fontId="6" fillId="5" borderId="1" xfId="0" applyFont="1" applyFill="1" applyBorder="1" applyAlignment="1" applyProtection="1">
      <alignment horizontal="right" wrapText="1"/>
      <protection locked="0"/>
    </xf>
    <xf numFmtId="0" fontId="7" fillId="5" borderId="1" xfId="0" applyFont="1" applyFill="1" applyBorder="1" applyAlignment="1" applyProtection="1">
      <alignment horizontal="right" wrapText="1"/>
      <protection locked="0"/>
    </xf>
    <xf numFmtId="4" fontId="7" fillId="5" borderId="1" xfId="0" applyNumberFormat="1" applyFont="1" applyFill="1" applyBorder="1" applyAlignment="1" applyProtection="1">
      <alignment horizontal="right" wrapText="1"/>
      <protection locked="0"/>
    </xf>
    <xf numFmtId="0" fontId="5" fillId="6" borderId="0" xfId="0" applyFont="1" applyFill="1" applyBorder="1" applyAlignment="1">
      <alignment horizontal="right" wrapText="1"/>
    </xf>
    <xf numFmtId="4" fontId="7" fillId="4" borderId="0" xfId="0" applyNumberFormat="1" applyFont="1" applyFill="1" applyBorder="1" applyAlignment="1">
      <alignment horizontal="right" wrapText="1"/>
    </xf>
    <xf numFmtId="4" fontId="4" fillId="7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43" fontId="8" fillId="0" borderId="1" xfId="1" applyFont="1" applyFill="1" applyBorder="1" applyAlignment="1">
      <alignment horizontal="center"/>
    </xf>
    <xf numFmtId="14" fontId="8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right" readingOrder="2"/>
    </xf>
    <xf numFmtId="0" fontId="6" fillId="5" borderId="1" xfId="0" applyFont="1" applyFill="1" applyBorder="1" applyAlignment="1" applyProtection="1">
      <alignment wrapText="1"/>
      <protection locked="0"/>
    </xf>
    <xf numFmtId="0" fontId="7" fillId="5" borderId="1" xfId="0" applyFont="1" applyFill="1" applyBorder="1" applyAlignment="1" applyProtection="1">
      <alignment wrapText="1"/>
      <protection locked="0"/>
    </xf>
    <xf numFmtId="0" fontId="4" fillId="4" borderId="0" xfId="0" applyFont="1" applyFill="1" applyBorder="1" applyAlignment="1">
      <alignment wrapText="1"/>
    </xf>
    <xf numFmtId="164" fontId="0" fillId="0" borderId="0" xfId="0" applyNumberFormat="1"/>
    <xf numFmtId="0" fontId="0" fillId="0" borderId="0" xfId="0" applyFont="1" applyFill="1"/>
    <xf numFmtId="43" fontId="4" fillId="4" borderId="0" xfId="0" applyNumberFormat="1" applyFont="1" applyFill="1" applyBorder="1" applyAlignment="1">
      <alignment horizontal="right" wrapText="1"/>
    </xf>
    <xf numFmtId="43" fontId="4" fillId="6" borderId="0" xfId="0" applyNumberFormat="1" applyFont="1" applyFill="1" applyBorder="1" applyAlignment="1">
      <alignment horizontal="right" wrapText="1"/>
    </xf>
    <xf numFmtId="2" fontId="4" fillId="4" borderId="0" xfId="0" applyNumberFormat="1" applyFont="1" applyFill="1" applyBorder="1" applyAlignment="1">
      <alignment horizontal="right" wrapText="1"/>
    </xf>
    <xf numFmtId="2" fontId="4" fillId="6" borderId="0" xfId="0" applyNumberFormat="1" applyFont="1" applyFill="1" applyBorder="1" applyAlignment="1">
      <alignment horizontal="right" wrapText="1"/>
    </xf>
    <xf numFmtId="0" fontId="7" fillId="5" borderId="1" xfId="0" applyNumberFormat="1" applyFont="1" applyFill="1" applyBorder="1" applyAlignment="1" applyProtection="1">
      <alignment horizontal="right" wrapText="1"/>
      <protection locked="0"/>
    </xf>
    <xf numFmtId="0" fontId="6" fillId="0" borderId="1" xfId="0" applyFont="1" applyFill="1" applyBorder="1" applyAlignment="1" applyProtection="1">
      <alignment horizontal="right" wrapText="1"/>
      <protection locked="0"/>
    </xf>
    <xf numFmtId="0" fontId="6" fillId="0" borderId="1" xfId="0" applyFont="1" applyFill="1" applyBorder="1" applyAlignment="1" applyProtection="1">
      <alignment wrapText="1"/>
      <protection locked="0"/>
    </xf>
    <xf numFmtId="165" fontId="6" fillId="0" borderId="1" xfId="0" applyNumberFormat="1" applyFont="1" applyFill="1" applyBorder="1" applyAlignment="1" applyProtection="1">
      <alignment wrapText="1"/>
      <protection locked="0"/>
    </xf>
    <xf numFmtId="4" fontId="7" fillId="0" borderId="1" xfId="0" applyNumberFormat="1" applyFont="1" applyFill="1" applyBorder="1" applyAlignment="1">
      <alignment horizontal="righ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horizontal="right" wrapText="1"/>
    </xf>
    <xf numFmtId="165" fontId="6" fillId="0" borderId="1" xfId="0" applyNumberFormat="1" applyFont="1" applyFill="1" applyBorder="1" applyAlignment="1" applyProtection="1">
      <alignment horizontal="right" wrapText="1"/>
      <protection locked="0"/>
    </xf>
    <xf numFmtId="0" fontId="0" fillId="0" borderId="1" xfId="0" applyFill="1" applyBorder="1"/>
    <xf numFmtId="43" fontId="1" fillId="0" borderId="1" xfId="1" applyBorder="1"/>
    <xf numFmtId="0" fontId="0" fillId="0" borderId="1" xfId="0" applyFont="1" applyFill="1" applyBorder="1"/>
    <xf numFmtId="2" fontId="6" fillId="0" borderId="1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3"/>
  <sheetViews>
    <sheetView rightToLeft="1" tabSelected="1" zoomScaleNormal="100" workbookViewId="0">
      <selection activeCell="F11" sqref="F11"/>
    </sheetView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  <col min="5" max="5" width="12.5703125" bestFit="1" customWidth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4" t="s">
        <v>4</v>
      </c>
      <c r="C6" s="4"/>
      <c r="D6" s="4"/>
    </row>
    <row r="7" spans="1:4" x14ac:dyDescent="0.2">
      <c r="A7" s="5"/>
      <c r="B7" s="5"/>
      <c r="C7" s="5" t="s">
        <v>5</v>
      </c>
      <c r="D7" s="5" t="s">
        <v>6</v>
      </c>
    </row>
    <row r="8" spans="1:4" x14ac:dyDescent="0.2">
      <c r="A8" s="5"/>
      <c r="B8" s="5"/>
      <c r="C8" s="5" t="s">
        <v>7</v>
      </c>
      <c r="D8" s="5" t="s">
        <v>8</v>
      </c>
    </row>
    <row r="9" spans="1:4" x14ac:dyDescent="0.2">
      <c r="A9" s="5"/>
      <c r="B9" s="5"/>
      <c r="C9" s="6" t="s">
        <v>9</v>
      </c>
      <c r="D9" s="6" t="s">
        <v>10</v>
      </c>
    </row>
    <row r="10" spans="1:4" x14ac:dyDescent="0.2">
      <c r="A10" s="7"/>
      <c r="B10" s="8" t="s">
        <v>11</v>
      </c>
      <c r="C10" s="7"/>
      <c r="D10" s="7"/>
    </row>
    <row r="11" spans="1:4" x14ac:dyDescent="0.2">
      <c r="A11" s="7"/>
      <c r="B11" s="7" t="s">
        <v>12</v>
      </c>
      <c r="C11" s="9">
        <v>55009.130000000005</v>
      </c>
      <c r="D11" s="9">
        <v>1.6498889809007558</v>
      </c>
    </row>
    <row r="12" spans="1:4" x14ac:dyDescent="0.2">
      <c r="A12" s="7"/>
      <c r="B12" s="7" t="s">
        <v>13</v>
      </c>
      <c r="C12" s="7"/>
      <c r="D12" s="7"/>
    </row>
    <row r="13" spans="1:4" x14ac:dyDescent="0.2">
      <c r="A13" s="7"/>
      <c r="B13" s="8" t="s">
        <v>14</v>
      </c>
      <c r="C13" s="9">
        <v>751083.24</v>
      </c>
      <c r="D13" s="9">
        <v>22.52724159453599</v>
      </c>
    </row>
    <row r="14" spans="1:4" x14ac:dyDescent="0.2">
      <c r="A14" s="7"/>
      <c r="B14" s="8" t="s">
        <v>15</v>
      </c>
      <c r="C14" s="9">
        <v>0</v>
      </c>
      <c r="D14" s="9">
        <v>0</v>
      </c>
    </row>
    <row r="15" spans="1:4" x14ac:dyDescent="0.2">
      <c r="A15" s="7"/>
      <c r="B15" s="8" t="s">
        <v>16</v>
      </c>
      <c r="C15" s="9">
        <v>655784.06999999995</v>
      </c>
      <c r="D15" s="9">
        <v>19.668933337852273</v>
      </c>
    </row>
    <row r="16" spans="1:4" x14ac:dyDescent="0.2">
      <c r="A16" s="7"/>
      <c r="B16" s="8" t="s">
        <v>17</v>
      </c>
      <c r="C16" s="9">
        <v>450784.61</v>
      </c>
      <c r="D16" s="9">
        <v>13.5203839944141</v>
      </c>
    </row>
    <row r="17" spans="1:4" x14ac:dyDescent="0.2">
      <c r="A17" s="7"/>
      <c r="B17" s="8" t="s">
        <v>18</v>
      </c>
      <c r="C17" s="9">
        <v>447390.35</v>
      </c>
      <c r="D17" s="9">
        <v>13.41857994529876</v>
      </c>
    </row>
    <row r="18" spans="1:4" x14ac:dyDescent="0.2">
      <c r="A18" s="7"/>
      <c r="B18" s="8" t="s">
        <v>19</v>
      </c>
      <c r="C18" s="9">
        <v>212713.52</v>
      </c>
      <c r="D18" s="9">
        <v>6.3799171653253284</v>
      </c>
    </row>
    <row r="19" spans="1:4" x14ac:dyDescent="0.2">
      <c r="A19" s="7"/>
      <c r="B19" s="8" t="s">
        <v>20</v>
      </c>
      <c r="C19" s="9">
        <v>73.959999999999994</v>
      </c>
      <c r="D19" s="9">
        <v>2.2182824746986526E-3</v>
      </c>
    </row>
    <row r="20" spans="1:4" x14ac:dyDescent="0.2">
      <c r="A20" s="7"/>
      <c r="B20" s="8" t="s">
        <v>21</v>
      </c>
      <c r="C20" s="9">
        <v>0</v>
      </c>
      <c r="D20" s="9">
        <v>0</v>
      </c>
    </row>
    <row r="21" spans="1:4" x14ac:dyDescent="0.2">
      <c r="A21" s="7"/>
      <c r="B21" s="8" t="s">
        <v>22</v>
      </c>
      <c r="C21" s="9">
        <v>0</v>
      </c>
      <c r="D21" s="9">
        <v>0</v>
      </c>
    </row>
    <row r="22" spans="1:4" x14ac:dyDescent="0.2">
      <c r="A22" s="7"/>
      <c r="B22" s="8" t="s">
        <v>23</v>
      </c>
      <c r="C22" s="9">
        <v>852</v>
      </c>
      <c r="D22" s="9">
        <v>2.5554038242877934E-2</v>
      </c>
    </row>
    <row r="23" spans="1:4" x14ac:dyDescent="0.2">
      <c r="A23" s="7"/>
      <c r="B23" s="7" t="s">
        <v>24</v>
      </c>
      <c r="C23" s="7"/>
      <c r="D23" s="7"/>
    </row>
    <row r="24" spans="1:4" x14ac:dyDescent="0.2">
      <c r="A24" s="7"/>
      <c r="B24" s="8" t="s">
        <v>14</v>
      </c>
      <c r="C24" s="9">
        <v>0</v>
      </c>
      <c r="D24" s="9">
        <v>0</v>
      </c>
    </row>
    <row r="25" spans="1:4" x14ac:dyDescent="0.2">
      <c r="A25" s="7"/>
      <c r="B25" s="8" t="s">
        <v>15</v>
      </c>
      <c r="C25" s="9">
        <v>0</v>
      </c>
      <c r="D25" s="9">
        <v>0</v>
      </c>
    </row>
    <row r="26" spans="1:4" x14ac:dyDescent="0.2">
      <c r="A26" s="7"/>
      <c r="B26" s="8" t="s">
        <v>16</v>
      </c>
      <c r="C26" s="9">
        <v>150158.43000000011</v>
      </c>
      <c r="D26" s="9">
        <v>4.5037021862799431</v>
      </c>
    </row>
    <row r="27" spans="1:4" x14ac:dyDescent="0.2">
      <c r="A27" s="7"/>
      <c r="B27" s="8" t="s">
        <v>17</v>
      </c>
      <c r="C27" s="9">
        <v>53.47</v>
      </c>
      <c r="D27" s="9">
        <v>1.6037258507590178E-3</v>
      </c>
    </row>
    <row r="28" spans="1:4" x14ac:dyDescent="0.2">
      <c r="A28" s="7"/>
      <c r="B28" s="8" t="s">
        <v>25</v>
      </c>
      <c r="C28" s="9">
        <v>69647.429999999993</v>
      </c>
      <c r="D28" s="9">
        <v>2.0889355513358727</v>
      </c>
    </row>
    <row r="29" spans="1:4" x14ac:dyDescent="0.2">
      <c r="A29" s="7"/>
      <c r="B29" s="8" t="s">
        <v>26</v>
      </c>
      <c r="C29" s="9">
        <v>338.18</v>
      </c>
      <c r="D29" s="9">
        <v>1.014303363025406E-2</v>
      </c>
    </row>
    <row r="30" spans="1:4" x14ac:dyDescent="0.2">
      <c r="A30" s="7"/>
      <c r="B30" s="8" t="s">
        <v>27</v>
      </c>
      <c r="C30" s="9">
        <v>98.23</v>
      </c>
      <c r="D30" s="9">
        <v>2.9462126485890841E-3</v>
      </c>
    </row>
    <row r="31" spans="1:4" x14ac:dyDescent="0.2">
      <c r="A31" s="7"/>
      <c r="B31" s="8" t="s">
        <v>28</v>
      </c>
      <c r="C31" s="9">
        <v>573.37</v>
      </c>
      <c r="D31" s="9">
        <v>1.7197087919388402E-2</v>
      </c>
    </row>
    <row r="32" spans="1:4" x14ac:dyDescent="0.2">
      <c r="A32" s="7"/>
      <c r="B32" s="8" t="s">
        <v>29</v>
      </c>
      <c r="C32" s="9">
        <v>104673.16</v>
      </c>
      <c r="D32" s="9">
        <v>3.1394623634306109</v>
      </c>
    </row>
    <row r="33" spans="1:5" x14ac:dyDescent="0.2">
      <c r="A33" s="7"/>
      <c r="B33" s="7" t="s">
        <v>30</v>
      </c>
      <c r="C33" s="9">
        <f>הלוואות!M10</f>
        <v>278482.21708770003</v>
      </c>
      <c r="D33" s="9">
        <v>8.3459530891443023</v>
      </c>
    </row>
    <row r="34" spans="1:5" x14ac:dyDescent="0.2">
      <c r="A34" s="7"/>
      <c r="B34" s="7" t="s">
        <v>31</v>
      </c>
      <c r="C34" s="9">
        <f>'פקדונות מעל 3 חודשים'!M10</f>
        <v>135948.90903000001</v>
      </c>
      <c r="D34" s="9">
        <v>4.0840727858190675</v>
      </c>
    </row>
    <row r="35" spans="1:5" x14ac:dyDescent="0.2">
      <c r="A35" s="7"/>
      <c r="B35" s="7" t="s">
        <v>32</v>
      </c>
      <c r="C35" s="9">
        <v>0</v>
      </c>
      <c r="D35" s="9">
        <v>0</v>
      </c>
    </row>
    <row r="36" spans="1:5" x14ac:dyDescent="0.2">
      <c r="A36" s="7"/>
      <c r="B36" s="7" t="s">
        <v>33</v>
      </c>
      <c r="C36" s="9">
        <v>0</v>
      </c>
      <c r="D36" s="9">
        <v>0</v>
      </c>
    </row>
    <row r="37" spans="1:5" x14ac:dyDescent="0.2">
      <c r="A37" s="7"/>
      <c r="B37" s="7" t="s">
        <v>34</v>
      </c>
      <c r="C37" s="9">
        <v>-1208.8900000000001</v>
      </c>
      <c r="D37" s="9">
        <v>-3.6258240952385806E-2</v>
      </c>
    </row>
    <row r="38" spans="1:5" x14ac:dyDescent="0.2">
      <c r="A38" s="7"/>
      <c r="B38" s="8" t="s">
        <v>35</v>
      </c>
      <c r="C38" s="7"/>
      <c r="D38" s="7"/>
    </row>
    <row r="39" spans="1:5" x14ac:dyDescent="0.2">
      <c r="A39" s="7"/>
      <c r="B39" s="7" t="s">
        <v>36</v>
      </c>
      <c r="C39" s="9">
        <v>0</v>
      </c>
      <c r="D39" s="9">
        <v>0</v>
      </c>
    </row>
    <row r="40" spans="1:5" x14ac:dyDescent="0.2">
      <c r="A40" s="7"/>
      <c r="B40" s="7" t="s">
        <v>37</v>
      </c>
      <c r="C40" s="9">
        <v>13602.09</v>
      </c>
      <c r="D40" s="9">
        <v>0.40796752117730928</v>
      </c>
    </row>
    <row r="41" spans="1:5" x14ac:dyDescent="0.2">
      <c r="A41" s="7"/>
      <c r="B41" s="7" t="s">
        <v>38</v>
      </c>
      <c r="C41" s="9">
        <v>8053.79</v>
      </c>
      <c r="D41" s="9">
        <v>0.24155734467148809</v>
      </c>
    </row>
    <row r="42" spans="1:5" x14ac:dyDescent="0.2">
      <c r="A42" s="7"/>
      <c r="B42" s="7" t="s">
        <v>39</v>
      </c>
      <c r="C42" s="9">
        <v>3334111.0000000005</v>
      </c>
      <c r="D42" s="9">
        <v>99.999999999999986</v>
      </c>
      <c r="E42" s="31"/>
    </row>
    <row r="43" spans="1:5" x14ac:dyDescent="0.2">
      <c r="A43" s="7"/>
      <c r="B43" s="7" t="s">
        <v>40</v>
      </c>
      <c r="C43" s="22">
        <v>142599.217386598</v>
      </c>
      <c r="D43" s="7"/>
    </row>
    <row r="44" spans="1:5" x14ac:dyDescent="0.2">
      <c r="A44" s="10"/>
      <c r="B44" s="11" t="s">
        <v>41</v>
      </c>
      <c r="C44" s="10"/>
      <c r="D44" s="10"/>
    </row>
    <row r="45" spans="1:5" x14ac:dyDescent="0.2">
      <c r="A45" s="7"/>
      <c r="B45" s="7"/>
      <c r="C45" s="7" t="s">
        <v>42</v>
      </c>
      <c r="D45" s="7" t="s">
        <v>43</v>
      </c>
    </row>
    <row r="46" spans="1:5" x14ac:dyDescent="0.2">
      <c r="A46" s="7"/>
      <c r="B46" s="7"/>
      <c r="C46" s="8" t="s">
        <v>9</v>
      </c>
      <c r="D46" s="8" t="s">
        <v>10</v>
      </c>
    </row>
    <row r="47" spans="1:5" x14ac:dyDescent="0.2">
      <c r="A47" s="7"/>
      <c r="B47" s="7"/>
      <c r="C47" s="10" t="s">
        <v>44</v>
      </c>
      <c r="D47" s="11" t="s">
        <v>45</v>
      </c>
    </row>
    <row r="48" spans="1:5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7"/>
      <c r="B51" s="7"/>
      <c r="C51" s="10" t="s">
        <v>52</v>
      </c>
      <c r="D51" s="11" t="s">
        <v>53</v>
      </c>
    </row>
    <row r="52" spans="1:4" x14ac:dyDescent="0.2">
      <c r="A52" s="4"/>
      <c r="B52" s="4"/>
      <c r="C52" s="4"/>
      <c r="D52" s="4"/>
    </row>
    <row r="53" spans="1:4" x14ac:dyDescent="0.2">
      <c r="A53" s="3" t="s">
        <v>54</v>
      </c>
      <c r="B5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rightToLeft="1" zoomScaleNormal="100" workbookViewId="0">
      <selection activeCell="A19" sqref="A19:XFD19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1550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1551</v>
      </c>
      <c r="C8" s="4" t="s">
        <v>58</v>
      </c>
      <c r="D8" s="4" t="s">
        <v>97</v>
      </c>
      <c r="E8" s="4" t="s">
        <v>151</v>
      </c>
      <c r="F8" s="4" t="s">
        <v>62</v>
      </c>
      <c r="G8" s="4" t="s">
        <v>100</v>
      </c>
      <c r="H8" s="4" t="s">
        <v>101</v>
      </c>
      <c r="I8" s="4" t="s">
        <v>65</v>
      </c>
      <c r="J8" s="4" t="s">
        <v>102</v>
      </c>
      <c r="K8" s="4" t="s">
        <v>66</v>
      </c>
      <c r="L8" s="4" t="s">
        <v>103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4"/>
    </row>
    <row r="11" spans="1:13" x14ac:dyDescent="0.2">
      <c r="A11" s="13"/>
      <c r="B11" s="13" t="s">
        <v>1552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75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1553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1554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1555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1315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91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1553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1555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1557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1315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13"/>
      <c r="B22" s="19" t="s">
        <v>94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">
      <c r="A23" s="13"/>
      <c r="B23" s="19" t="s">
        <v>148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3" t="s">
        <v>1460</v>
      </c>
      <c r="B24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2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1558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1551</v>
      </c>
      <c r="C8" s="4" t="s">
        <v>58</v>
      </c>
      <c r="D8" s="4" t="s">
        <v>97</v>
      </c>
      <c r="E8" s="4" t="s">
        <v>151</v>
      </c>
      <c r="F8" s="4" t="s">
        <v>62</v>
      </c>
      <c r="G8" s="4" t="s">
        <v>100</v>
      </c>
      <c r="H8" s="4" t="s">
        <v>101</v>
      </c>
      <c r="I8" s="4" t="s">
        <v>65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4"/>
    </row>
    <row r="11" spans="1:10" x14ac:dyDescent="0.2">
      <c r="A11" s="13"/>
      <c r="B11" s="13" t="s">
        <v>1559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75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91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94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148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1460</v>
      </c>
      <c r="B16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rightToLeft="1" zoomScaleNormal="100" workbookViewId="0">
      <selection activeCell="F33" sqref="F33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2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1560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161</v>
      </c>
      <c r="C8" s="4" t="s">
        <v>58</v>
      </c>
      <c r="D8" s="4" t="s">
        <v>1561</v>
      </c>
      <c r="E8" s="4" t="s">
        <v>60</v>
      </c>
      <c r="F8" s="4" t="s">
        <v>61</v>
      </c>
      <c r="G8" s="4" t="s">
        <v>98</v>
      </c>
      <c r="H8" s="4" t="s">
        <v>99</v>
      </c>
      <c r="I8" s="4" t="s">
        <v>62</v>
      </c>
      <c r="J8" s="4" t="s">
        <v>63</v>
      </c>
      <c r="K8" s="4" t="s">
        <v>64</v>
      </c>
      <c r="L8" s="4" t="s">
        <v>100</v>
      </c>
      <c r="M8" s="4" t="s">
        <v>101</v>
      </c>
      <c r="N8" s="4" t="s">
        <v>65</v>
      </c>
      <c r="O8" s="4" t="s">
        <v>102</v>
      </c>
      <c r="P8" s="4" t="s">
        <v>66</v>
      </c>
      <c r="Q8" s="4" t="s">
        <v>103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104</v>
      </c>
      <c r="I9" s="4"/>
      <c r="J9" s="4" t="s">
        <v>8</v>
      </c>
      <c r="K9" s="4" t="s">
        <v>8</v>
      </c>
      <c r="L9" s="4" t="s">
        <v>105</v>
      </c>
      <c r="M9" s="4" t="s">
        <v>106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4"/>
    </row>
    <row r="11" spans="1:18" x14ac:dyDescent="0.2">
      <c r="A11" s="13"/>
      <c r="B11" s="13" t="s">
        <v>1562</v>
      </c>
      <c r="C11" s="13"/>
      <c r="D11" s="13"/>
      <c r="E11" s="13"/>
      <c r="F11" s="13"/>
      <c r="G11" s="13"/>
      <c r="H11" s="14">
        <v>1.05</v>
      </c>
      <c r="I11" s="13"/>
      <c r="J11" s="14">
        <v>11.66</v>
      </c>
      <c r="K11" s="14">
        <v>1.44</v>
      </c>
      <c r="L11" s="14">
        <v>885935.25</v>
      </c>
      <c r="M11" s="13"/>
      <c r="N11" s="14">
        <v>852</v>
      </c>
      <c r="O11" s="13"/>
      <c r="P11" s="14">
        <v>100</v>
      </c>
      <c r="Q11" s="14">
        <v>0.03</v>
      </c>
      <c r="R11" s="13"/>
    </row>
    <row r="12" spans="1:18" x14ac:dyDescent="0.2">
      <c r="A12" s="7"/>
      <c r="B12" s="7" t="s">
        <v>75</v>
      </c>
      <c r="C12" s="7"/>
      <c r="D12" s="7"/>
      <c r="E12" s="7"/>
      <c r="F12" s="7"/>
      <c r="G12" s="7"/>
      <c r="H12" s="15">
        <v>1.05</v>
      </c>
      <c r="I12" s="7"/>
      <c r="J12" s="15">
        <v>11.66</v>
      </c>
      <c r="K12" s="15">
        <v>1.44</v>
      </c>
      <c r="L12" s="15">
        <v>885935.25</v>
      </c>
      <c r="M12" s="7"/>
      <c r="N12" s="15">
        <v>852</v>
      </c>
      <c r="O12" s="7"/>
      <c r="P12" s="15">
        <v>100</v>
      </c>
      <c r="Q12" s="15">
        <v>0.03</v>
      </c>
      <c r="R12" s="7"/>
    </row>
    <row r="13" spans="1:18" x14ac:dyDescent="0.2">
      <c r="A13" s="7"/>
      <c r="B13" s="7" t="s">
        <v>1563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1564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1565</v>
      </c>
      <c r="C15" s="7"/>
      <c r="D15" s="7"/>
      <c r="E15" s="7"/>
      <c r="F15" s="7"/>
      <c r="G15" s="7"/>
      <c r="H15" s="15">
        <v>1.05</v>
      </c>
      <c r="I15" s="7"/>
      <c r="J15" s="15">
        <v>11.66</v>
      </c>
      <c r="K15" s="15">
        <v>1.44</v>
      </c>
      <c r="L15" s="15">
        <v>885935.25</v>
      </c>
      <c r="M15" s="7"/>
      <c r="N15" s="15">
        <v>852</v>
      </c>
      <c r="O15" s="7"/>
      <c r="P15" s="15">
        <v>100</v>
      </c>
      <c r="Q15" s="15">
        <v>0.03</v>
      </c>
      <c r="R15" s="7"/>
    </row>
    <row r="16" spans="1:18" x14ac:dyDescent="0.2">
      <c r="A16" s="7"/>
      <c r="B16" s="7" t="s">
        <v>2403</v>
      </c>
      <c r="C16" s="7"/>
      <c r="D16" s="7"/>
      <c r="E16" s="7"/>
      <c r="F16" s="7"/>
      <c r="G16" s="7"/>
      <c r="H16" s="15"/>
      <c r="I16" s="7"/>
      <c r="J16" s="15"/>
      <c r="K16" s="15"/>
      <c r="L16" s="15"/>
      <c r="M16" s="7"/>
      <c r="N16" s="15"/>
      <c r="O16" s="7"/>
      <c r="P16" s="15"/>
      <c r="Q16" s="15"/>
      <c r="R16" s="7"/>
    </row>
    <row r="17" spans="1:18" x14ac:dyDescent="0.2">
      <c r="A17" s="7"/>
      <c r="B17" s="7" t="s">
        <v>2404</v>
      </c>
      <c r="C17" s="7"/>
      <c r="D17" s="7"/>
      <c r="E17" s="7"/>
      <c r="F17" s="7"/>
      <c r="G17" s="7"/>
      <c r="H17" s="15"/>
      <c r="I17" s="7"/>
      <c r="J17" s="15"/>
      <c r="K17" s="15"/>
      <c r="L17" s="15"/>
      <c r="M17" s="7"/>
      <c r="N17" s="15"/>
      <c r="O17" s="7"/>
      <c r="P17" s="15"/>
      <c r="Q17" s="15"/>
      <c r="R17" s="7"/>
    </row>
    <row r="18" spans="1:18" x14ac:dyDescent="0.2">
      <c r="A18" s="7"/>
      <c r="B18" s="7" t="s">
        <v>2405</v>
      </c>
      <c r="C18" s="7"/>
      <c r="D18" s="7"/>
      <c r="E18" s="7"/>
      <c r="F18" s="7"/>
      <c r="G18" s="7"/>
      <c r="H18" s="15"/>
      <c r="I18" s="7"/>
      <c r="J18" s="15"/>
      <c r="K18" s="15"/>
      <c r="L18" s="15"/>
      <c r="M18" s="7"/>
      <c r="N18" s="15"/>
      <c r="O18" s="7"/>
      <c r="P18" s="15"/>
      <c r="Q18" s="15"/>
      <c r="R18" s="7"/>
    </row>
    <row r="19" spans="1:18" x14ac:dyDescent="0.2">
      <c r="A19" s="16"/>
      <c r="B19" s="16" t="s">
        <v>1566</v>
      </c>
      <c r="C19" s="17" t="s">
        <v>1567</v>
      </c>
      <c r="D19" s="16" t="s">
        <v>1568</v>
      </c>
      <c r="E19" s="17" t="s">
        <v>1569</v>
      </c>
      <c r="F19" s="16" t="s">
        <v>239</v>
      </c>
      <c r="G19" s="16"/>
      <c r="H19" s="18">
        <v>1.05</v>
      </c>
      <c r="I19" s="16" t="s">
        <v>81</v>
      </c>
      <c r="J19" s="18">
        <v>11.66</v>
      </c>
      <c r="K19" s="18">
        <v>1.44</v>
      </c>
      <c r="L19" s="18">
        <v>885935.25</v>
      </c>
      <c r="M19" s="18">
        <v>96.17</v>
      </c>
      <c r="N19" s="18">
        <v>852</v>
      </c>
      <c r="O19" s="18">
        <v>0.85</v>
      </c>
      <c r="P19" s="18">
        <v>100</v>
      </c>
      <c r="Q19" s="18">
        <v>0.03</v>
      </c>
      <c r="R19" s="16"/>
    </row>
    <row r="20" spans="1:18" x14ac:dyDescent="0.2">
      <c r="A20" s="7"/>
      <c r="B20" s="7" t="s">
        <v>2406</v>
      </c>
      <c r="C20" s="7"/>
      <c r="D20" s="7"/>
      <c r="E20" s="7"/>
      <c r="F20" s="7"/>
      <c r="G20" s="7"/>
      <c r="H20" s="15"/>
      <c r="I20" s="7"/>
      <c r="J20" s="15"/>
      <c r="K20" s="15"/>
      <c r="L20" s="15"/>
      <c r="M20" s="7"/>
      <c r="N20" s="15"/>
      <c r="O20" s="7"/>
      <c r="P20" s="15"/>
      <c r="Q20" s="15"/>
      <c r="R20" s="7"/>
    </row>
    <row r="21" spans="1:18" x14ac:dyDescent="0.2">
      <c r="A21" s="7"/>
      <c r="B21" s="7" t="s">
        <v>91</v>
      </c>
      <c r="C21" s="7"/>
      <c r="D21" s="7"/>
      <c r="E21" s="7"/>
      <c r="F21" s="7"/>
      <c r="G21" s="7"/>
      <c r="H21" s="15">
        <v>0</v>
      </c>
      <c r="I21" s="7"/>
      <c r="J21" s="15">
        <v>0</v>
      </c>
      <c r="K21" s="15">
        <v>0</v>
      </c>
      <c r="L21" s="15">
        <v>0</v>
      </c>
      <c r="M21" s="7"/>
      <c r="N21" s="15">
        <v>0</v>
      </c>
      <c r="O21" s="7"/>
      <c r="P21" s="15">
        <v>0</v>
      </c>
      <c r="Q21" s="15">
        <v>0</v>
      </c>
      <c r="R21" s="7"/>
    </row>
    <row r="22" spans="1:18" x14ac:dyDescent="0.2">
      <c r="A22" s="7"/>
      <c r="B22" s="7" t="s">
        <v>1563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15">
        <v>0</v>
      </c>
      <c r="L22" s="15">
        <v>0</v>
      </c>
      <c r="M22" s="7"/>
      <c r="N22" s="15">
        <v>0</v>
      </c>
      <c r="O22" s="7"/>
      <c r="P22" s="15">
        <v>0</v>
      </c>
      <c r="Q22" s="15">
        <v>0</v>
      </c>
      <c r="R22" s="7"/>
    </row>
    <row r="23" spans="1:18" x14ac:dyDescent="0.2">
      <c r="A23" s="7"/>
      <c r="B23" s="7" t="s">
        <v>1564</v>
      </c>
      <c r="C23" s="7"/>
      <c r="D23" s="7"/>
      <c r="E23" s="7"/>
      <c r="F23" s="7"/>
      <c r="G23" s="7"/>
      <c r="H23" s="15">
        <v>0</v>
      </c>
      <c r="I23" s="7"/>
      <c r="J23" s="15">
        <v>0</v>
      </c>
      <c r="K23" s="15">
        <v>0</v>
      </c>
      <c r="L23" s="15">
        <v>0</v>
      </c>
      <c r="M23" s="7"/>
      <c r="N23" s="15">
        <v>0</v>
      </c>
      <c r="O23" s="7"/>
      <c r="P23" s="15">
        <v>0</v>
      </c>
      <c r="Q23" s="15">
        <v>0</v>
      </c>
      <c r="R23" s="7"/>
    </row>
    <row r="24" spans="1:18" x14ac:dyDescent="0.2">
      <c r="A24" s="7"/>
      <c r="B24" s="7" t="s">
        <v>1570</v>
      </c>
      <c r="C24" s="7"/>
      <c r="D24" s="7"/>
      <c r="E24" s="7"/>
      <c r="F24" s="7"/>
      <c r="G24" s="7"/>
      <c r="H24" s="15">
        <v>0</v>
      </c>
      <c r="I24" s="7"/>
      <c r="J24" s="15">
        <v>0</v>
      </c>
      <c r="K24" s="15">
        <v>0</v>
      </c>
      <c r="L24" s="15">
        <v>0</v>
      </c>
      <c r="M24" s="7"/>
      <c r="N24" s="15">
        <v>0</v>
      </c>
      <c r="O24" s="7"/>
      <c r="P24" s="15">
        <v>0</v>
      </c>
      <c r="Q24" s="15">
        <v>0</v>
      </c>
      <c r="R24" s="7"/>
    </row>
    <row r="25" spans="1:18" x14ac:dyDescent="0.2">
      <c r="A25" s="7"/>
      <c r="B25" s="7" t="s">
        <v>2403</v>
      </c>
      <c r="C25" s="7"/>
      <c r="D25" s="7"/>
      <c r="E25" s="7"/>
      <c r="F25" s="7"/>
      <c r="G25" s="7"/>
      <c r="H25" s="15"/>
      <c r="I25" s="7"/>
      <c r="J25" s="15"/>
      <c r="K25" s="15"/>
      <c r="L25" s="15"/>
      <c r="M25" s="7"/>
      <c r="N25" s="15"/>
      <c r="O25" s="7"/>
      <c r="P25" s="15"/>
      <c r="Q25" s="15"/>
      <c r="R25" s="7"/>
    </row>
    <row r="26" spans="1:18" x14ac:dyDescent="0.2">
      <c r="A26" s="7"/>
      <c r="B26" s="7" t="s">
        <v>2404</v>
      </c>
      <c r="C26" s="7"/>
      <c r="D26" s="7"/>
      <c r="E26" s="7"/>
      <c r="F26" s="7"/>
      <c r="G26" s="7"/>
      <c r="H26" s="15"/>
      <c r="I26" s="7"/>
      <c r="J26" s="15"/>
      <c r="K26" s="15"/>
      <c r="L26" s="15"/>
      <c r="M26" s="7"/>
      <c r="N26" s="15"/>
      <c r="O26" s="7"/>
      <c r="P26" s="15"/>
      <c r="Q26" s="15"/>
      <c r="R26" s="7"/>
    </row>
    <row r="27" spans="1:18" x14ac:dyDescent="0.2">
      <c r="A27" s="7"/>
      <c r="B27" s="7" t="s">
        <v>2405</v>
      </c>
      <c r="C27" s="7"/>
      <c r="D27" s="7"/>
      <c r="E27" s="7"/>
      <c r="F27" s="7"/>
      <c r="G27" s="7"/>
      <c r="H27" s="15"/>
      <c r="I27" s="7"/>
      <c r="J27" s="15"/>
      <c r="K27" s="15"/>
      <c r="L27" s="15"/>
      <c r="M27" s="7"/>
      <c r="N27" s="15"/>
      <c r="O27" s="7"/>
      <c r="P27" s="15"/>
      <c r="Q27" s="15"/>
      <c r="R27" s="7"/>
    </row>
    <row r="28" spans="1:18" x14ac:dyDescent="0.2">
      <c r="A28" s="7"/>
      <c r="B28" s="7" t="s">
        <v>2406</v>
      </c>
      <c r="C28" s="7"/>
      <c r="D28" s="7"/>
      <c r="E28" s="7"/>
      <c r="F28" s="7"/>
      <c r="G28" s="7"/>
      <c r="H28" s="15"/>
      <c r="I28" s="7"/>
      <c r="J28" s="15"/>
      <c r="K28" s="15"/>
      <c r="L28" s="15"/>
      <c r="M28" s="7"/>
      <c r="N28" s="15"/>
      <c r="O28" s="7"/>
      <c r="P28" s="15"/>
      <c r="Q28" s="15"/>
      <c r="R28" s="7"/>
    </row>
    <row r="29" spans="1:18" x14ac:dyDescent="0.2">
      <c r="A29" s="13"/>
      <c r="B29" s="19" t="s">
        <v>94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">
      <c r="A30" s="13"/>
      <c r="B30" s="19" t="s">
        <v>148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">
      <c r="A31" s="3" t="s">
        <v>1460</v>
      </c>
      <c r="B31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rightToLeft="1" zoomScaleNormal="100" workbookViewId="0">
      <selection activeCell="A13" sqref="A13:XFD17"/>
    </sheetView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1571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1572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1551</v>
      </c>
      <c r="C8" s="4" t="s">
        <v>58</v>
      </c>
      <c r="D8" s="4" t="s">
        <v>60</v>
      </c>
      <c r="E8" s="4" t="s">
        <v>61</v>
      </c>
      <c r="F8" s="4" t="s">
        <v>98</v>
      </c>
      <c r="G8" s="4" t="s">
        <v>99</v>
      </c>
      <c r="H8" s="4" t="s">
        <v>62</v>
      </c>
      <c r="I8" s="4" t="s">
        <v>63</v>
      </c>
      <c r="J8" s="4" t="s">
        <v>64</v>
      </c>
      <c r="K8" s="4" t="s">
        <v>100</v>
      </c>
      <c r="L8" s="4" t="s">
        <v>101</v>
      </c>
      <c r="M8" s="4" t="s">
        <v>5</v>
      </c>
      <c r="N8" s="4" t="s">
        <v>102</v>
      </c>
      <c r="O8" s="4" t="s">
        <v>66</v>
      </c>
      <c r="P8" s="4" t="s">
        <v>103</v>
      </c>
      <c r="Q8" s="4"/>
    </row>
    <row r="9" spans="1:17" x14ac:dyDescent="0.2">
      <c r="A9" s="4"/>
      <c r="B9" s="4"/>
      <c r="C9" s="4"/>
      <c r="D9" s="4"/>
      <c r="E9" s="4"/>
      <c r="F9" s="4" t="s">
        <v>1573</v>
      </c>
      <c r="G9" s="4" t="s">
        <v>104</v>
      </c>
      <c r="H9" s="4"/>
      <c r="I9" s="4" t="s">
        <v>8</v>
      </c>
      <c r="J9" s="4" t="s">
        <v>8</v>
      </c>
      <c r="K9" s="4" t="s">
        <v>105</v>
      </c>
      <c r="L9" s="4" t="s">
        <v>106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4"/>
    </row>
    <row r="11" spans="1:17" x14ac:dyDescent="0.2">
      <c r="A11" s="13"/>
      <c r="B11" s="13" t="s">
        <v>1574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75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2407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2408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2409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7"/>
      <c r="B16" s="7" t="s">
        <v>2410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15">
        <v>0</v>
      </c>
      <c r="L16" s="7"/>
      <c r="M16" s="15">
        <v>0</v>
      </c>
      <c r="N16" s="7"/>
      <c r="O16" s="15">
        <v>0</v>
      </c>
      <c r="P16" s="15">
        <v>0</v>
      </c>
      <c r="Q16" s="7"/>
    </row>
    <row r="17" spans="1:17" x14ac:dyDescent="0.2">
      <c r="A17" s="7"/>
      <c r="B17" s="7" t="s">
        <v>2411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15">
        <v>0</v>
      </c>
      <c r="L17" s="7"/>
      <c r="M17" s="15">
        <v>0</v>
      </c>
      <c r="N17" s="7"/>
      <c r="O17" s="15">
        <v>0</v>
      </c>
      <c r="P17" s="15">
        <v>0</v>
      </c>
      <c r="Q17" s="7"/>
    </row>
    <row r="18" spans="1:17" x14ac:dyDescent="0.2">
      <c r="A18" s="7"/>
      <c r="B18" s="7" t="s">
        <v>91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15">
        <v>0</v>
      </c>
      <c r="L18" s="7"/>
      <c r="M18" s="15">
        <v>0</v>
      </c>
      <c r="N18" s="7"/>
      <c r="O18" s="15">
        <v>0</v>
      </c>
      <c r="P18" s="15">
        <v>0</v>
      </c>
      <c r="Q18" s="7"/>
    </row>
    <row r="19" spans="1:17" x14ac:dyDescent="0.2">
      <c r="A19" s="7"/>
      <c r="B19" s="7" t="s">
        <v>146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15">
        <v>0</v>
      </c>
      <c r="L19" s="7"/>
      <c r="M19" s="15">
        <v>0</v>
      </c>
      <c r="N19" s="7"/>
      <c r="O19" s="15">
        <v>0</v>
      </c>
      <c r="P19" s="15">
        <v>0</v>
      </c>
      <c r="Q19" s="7"/>
    </row>
    <row r="20" spans="1:17" x14ac:dyDescent="0.2">
      <c r="A20" s="7"/>
      <c r="B20" s="7" t="s">
        <v>1575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15">
        <v>0</v>
      </c>
      <c r="L20" s="7"/>
      <c r="M20" s="15">
        <v>0</v>
      </c>
      <c r="N20" s="7"/>
      <c r="O20" s="15">
        <v>0</v>
      </c>
      <c r="P20" s="15">
        <v>0</v>
      </c>
      <c r="Q20" s="7"/>
    </row>
    <row r="21" spans="1:17" x14ac:dyDescent="0.2">
      <c r="A21" s="13"/>
      <c r="B21" s="19" t="s">
        <v>94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B22" s="19" t="s">
        <v>148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">
      <c r="A23" s="3" t="s">
        <v>1460</v>
      </c>
      <c r="B2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1571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1576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161</v>
      </c>
      <c r="C8" s="4" t="s">
        <v>58</v>
      </c>
      <c r="D8" s="4" t="s">
        <v>150</v>
      </c>
      <c r="E8" s="4" t="s">
        <v>59</v>
      </c>
      <c r="F8" s="4" t="s">
        <v>151</v>
      </c>
      <c r="G8" s="4" t="s">
        <v>60</v>
      </c>
      <c r="H8" s="4" t="s">
        <v>61</v>
      </c>
      <c r="I8" s="4" t="s">
        <v>98</v>
      </c>
      <c r="J8" s="4" t="s">
        <v>99</v>
      </c>
      <c r="K8" s="4" t="s">
        <v>62</v>
      </c>
      <c r="L8" s="4" t="s">
        <v>63</v>
      </c>
      <c r="M8" s="4" t="s">
        <v>64</v>
      </c>
      <c r="N8" s="4" t="s">
        <v>100</v>
      </c>
      <c r="O8" s="4" t="s">
        <v>101</v>
      </c>
      <c r="P8" s="4" t="s">
        <v>5</v>
      </c>
      <c r="Q8" s="4" t="s">
        <v>102</v>
      </c>
      <c r="R8" s="4" t="s">
        <v>66</v>
      </c>
      <c r="S8" s="4" t="s">
        <v>103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1573</v>
      </c>
      <c r="J9" s="4" t="s">
        <v>104</v>
      </c>
      <c r="K9" s="4"/>
      <c r="L9" s="4" t="s">
        <v>8</v>
      </c>
      <c r="M9" s="4" t="s">
        <v>8</v>
      </c>
      <c r="N9" s="4" t="s">
        <v>105</v>
      </c>
      <c r="O9" s="4" t="s">
        <v>106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12" t="s">
        <v>152</v>
      </c>
      <c r="S10" s="12" t="s">
        <v>153</v>
      </c>
      <c r="T10" s="4"/>
    </row>
    <row r="11" spans="1:20" x14ac:dyDescent="0.2">
      <c r="A11" s="13"/>
      <c r="B11" s="13" t="s">
        <v>155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1577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114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1578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1579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1315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91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1580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1581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94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148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1460</v>
      </c>
      <c r="B22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3"/>
  <sheetViews>
    <sheetView rightToLeft="1" topLeftCell="A73" zoomScaleNormal="100" workbookViewId="0">
      <selection sqref="A1:XFD1048576"/>
    </sheetView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9" style="1"/>
    <col min="7" max="8" width="11" style="1"/>
    <col min="9" max="9" width="13" style="1"/>
    <col min="10" max="10" width="7" style="1"/>
    <col min="11" max="11" width="14" style="1"/>
    <col min="12" max="12" width="13" style="1"/>
    <col min="13" max="13" width="14" style="1"/>
    <col min="14" max="14" width="16" style="1"/>
    <col min="15" max="15" width="8" style="1"/>
    <col min="16" max="16" width="12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1571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1582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1551</v>
      </c>
      <c r="C8" s="4" t="s">
        <v>58</v>
      </c>
      <c r="D8" s="4" t="s">
        <v>150</v>
      </c>
      <c r="E8" s="4" t="s">
        <v>59</v>
      </c>
      <c r="F8" s="4" t="s">
        <v>151</v>
      </c>
      <c r="G8" s="4" t="s">
        <v>60</v>
      </c>
      <c r="H8" s="4" t="s">
        <v>61</v>
      </c>
      <c r="I8" s="4" t="s">
        <v>98</v>
      </c>
      <c r="J8" s="4" t="s">
        <v>99</v>
      </c>
      <c r="K8" s="4" t="s">
        <v>62</v>
      </c>
      <c r="L8" s="4" t="s">
        <v>63</v>
      </c>
      <c r="M8" s="4" t="s">
        <v>64</v>
      </c>
      <c r="N8" s="4" t="s">
        <v>100</v>
      </c>
      <c r="O8" s="4" t="s">
        <v>101</v>
      </c>
      <c r="P8" s="4" t="s">
        <v>5</v>
      </c>
      <c r="Q8" s="4" t="s">
        <v>102</v>
      </c>
      <c r="R8" s="4" t="s">
        <v>66</v>
      </c>
      <c r="S8" s="4" t="s">
        <v>103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104</v>
      </c>
      <c r="K9" s="4"/>
      <c r="L9" s="4" t="s">
        <v>8</v>
      </c>
      <c r="M9" s="4" t="s">
        <v>8</v>
      </c>
      <c r="N9" s="4" t="s">
        <v>105</v>
      </c>
      <c r="O9" s="4" t="s">
        <v>106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12" t="s">
        <v>152</v>
      </c>
      <c r="S10" s="12" t="s">
        <v>153</v>
      </c>
      <c r="T10" s="4"/>
    </row>
    <row r="11" spans="1:20" x14ac:dyDescent="0.2">
      <c r="A11" s="13"/>
      <c r="B11" s="13" t="s">
        <v>162</v>
      </c>
      <c r="C11" s="13"/>
      <c r="D11" s="13"/>
      <c r="E11" s="13"/>
      <c r="F11" s="13"/>
      <c r="G11" s="13"/>
      <c r="H11" s="13"/>
      <c r="I11" s="13"/>
      <c r="J11" s="14">
        <v>5.5444502629655839</v>
      </c>
      <c r="K11" s="13"/>
      <c r="L11" s="14">
        <v>5.39</v>
      </c>
      <c r="M11" s="14">
        <v>2.0420212145265491</v>
      </c>
      <c r="N11" s="14">
        <v>123856400.82999997</v>
      </c>
      <c r="O11" s="13"/>
      <c r="P11" s="14">
        <v>150158.43000000011</v>
      </c>
      <c r="Q11" s="13"/>
      <c r="R11" s="14">
        <v>100</v>
      </c>
      <c r="S11" s="14">
        <v>4.5037021862799431</v>
      </c>
      <c r="T11" s="13"/>
    </row>
    <row r="12" spans="1:20" x14ac:dyDescent="0.2">
      <c r="A12" s="7"/>
      <c r="B12" s="7" t="s">
        <v>75</v>
      </c>
      <c r="C12" s="7"/>
      <c r="D12" s="7"/>
      <c r="E12" s="7"/>
      <c r="F12" s="7"/>
      <c r="G12" s="7"/>
      <c r="H12" s="7"/>
      <c r="I12" s="7"/>
      <c r="J12" s="15">
        <v>5.5444502629655839</v>
      </c>
      <c r="K12" s="7"/>
      <c r="L12" s="15">
        <v>5.39</v>
      </c>
      <c r="M12" s="15">
        <v>2.0420212145265491</v>
      </c>
      <c r="N12" s="15">
        <v>123856400.82999997</v>
      </c>
      <c r="O12" s="7"/>
      <c r="P12" s="15">
        <v>150158.43000000011</v>
      </c>
      <c r="Q12" s="7"/>
      <c r="R12" s="15">
        <v>100</v>
      </c>
      <c r="S12" s="15">
        <v>4.5037021862799431</v>
      </c>
      <c r="T12" s="7"/>
    </row>
    <row r="13" spans="1:20" x14ac:dyDescent="0.2">
      <c r="A13" s="7"/>
      <c r="B13" s="7" t="s">
        <v>114</v>
      </c>
      <c r="C13" s="7"/>
      <c r="D13" s="7"/>
      <c r="E13" s="7"/>
      <c r="F13" s="7"/>
      <c r="G13" s="7"/>
      <c r="H13" s="7"/>
      <c r="I13" s="7"/>
      <c r="J13" s="15">
        <v>5.8060492406494237</v>
      </c>
      <c r="K13" s="7"/>
      <c r="L13" s="15">
        <v>5.3</v>
      </c>
      <c r="M13" s="15">
        <v>2.0245776189398041</v>
      </c>
      <c r="N13" s="15">
        <v>119113046.19999997</v>
      </c>
      <c r="O13" s="7"/>
      <c r="P13" s="15">
        <v>141734.93000000011</v>
      </c>
      <c r="Q13" s="7"/>
      <c r="R13" s="15">
        <v>94.390258342472023</v>
      </c>
      <c r="S13" s="15">
        <v>4.2510561286051987</v>
      </c>
      <c r="T13" s="7"/>
    </row>
    <row r="14" spans="1:20" x14ac:dyDescent="0.2">
      <c r="A14" s="16"/>
      <c r="B14" s="17" t="s">
        <v>1583</v>
      </c>
      <c r="C14" s="17" t="s">
        <v>1584</v>
      </c>
      <c r="D14" s="16"/>
      <c r="E14" s="17" t="s">
        <v>1585</v>
      </c>
      <c r="F14" s="16" t="s">
        <v>197</v>
      </c>
      <c r="G14" s="17" t="s">
        <v>167</v>
      </c>
      <c r="H14" s="16" t="s">
        <v>80</v>
      </c>
      <c r="I14" s="17" t="s">
        <v>1586</v>
      </c>
      <c r="J14" s="18">
        <v>2.86</v>
      </c>
      <c r="K14" s="16" t="s">
        <v>81</v>
      </c>
      <c r="L14" s="18">
        <v>3.3</v>
      </c>
      <c r="M14" s="18">
        <v>0.88</v>
      </c>
      <c r="N14" s="18">
        <v>10762000</v>
      </c>
      <c r="O14" s="18">
        <v>112.96</v>
      </c>
      <c r="P14" s="18">
        <v>12156.75</v>
      </c>
      <c r="Q14" s="18">
        <v>4.3499999999999996</v>
      </c>
      <c r="R14" s="18">
        <v>8.0959490586042957</v>
      </c>
      <c r="S14" s="18">
        <v>0.36461743475247221</v>
      </c>
      <c r="T14" s="17" t="s">
        <v>1587</v>
      </c>
    </row>
    <row r="15" spans="1:20" x14ac:dyDescent="0.2">
      <c r="A15" s="16"/>
      <c r="B15" s="16" t="s">
        <v>1588</v>
      </c>
      <c r="C15" s="17" t="s">
        <v>1589</v>
      </c>
      <c r="D15" s="16"/>
      <c r="E15" s="17" t="s">
        <v>1585</v>
      </c>
      <c r="F15" s="16" t="s">
        <v>197</v>
      </c>
      <c r="G15" s="17" t="s">
        <v>167</v>
      </c>
      <c r="H15" s="16" t="s">
        <v>80</v>
      </c>
      <c r="I15" s="17" t="s">
        <v>1586</v>
      </c>
      <c r="J15" s="18">
        <v>12.32</v>
      </c>
      <c r="K15" s="16" t="s">
        <v>81</v>
      </c>
      <c r="L15" s="18">
        <v>4.0999999999999996</v>
      </c>
      <c r="M15" s="18">
        <v>1.86</v>
      </c>
      <c r="N15" s="18">
        <v>11036000</v>
      </c>
      <c r="O15" s="18">
        <v>136.47</v>
      </c>
      <c r="P15" s="18">
        <v>15060.83</v>
      </c>
      <c r="Q15" s="18">
        <v>0.38</v>
      </c>
      <c r="R15" s="18">
        <v>10.029959689908845</v>
      </c>
      <c r="S15" s="18">
        <v>0.45171951383742165</v>
      </c>
      <c r="T15" s="17" t="s">
        <v>1590</v>
      </c>
    </row>
    <row r="16" spans="1:20" x14ac:dyDescent="0.2">
      <c r="A16" s="16"/>
      <c r="B16" s="17" t="s">
        <v>1591</v>
      </c>
      <c r="C16" s="17" t="s">
        <v>1592</v>
      </c>
      <c r="D16" s="16"/>
      <c r="E16" s="17" t="s">
        <v>1585</v>
      </c>
      <c r="F16" s="16" t="s">
        <v>197</v>
      </c>
      <c r="G16" s="17" t="s">
        <v>167</v>
      </c>
      <c r="H16" s="16" t="s">
        <v>80</v>
      </c>
      <c r="I16" s="17" t="s">
        <v>1586</v>
      </c>
      <c r="J16" s="18">
        <v>10.130000000000001</v>
      </c>
      <c r="K16" s="16" t="s">
        <v>81</v>
      </c>
      <c r="L16" s="18">
        <v>4.9000000000000004</v>
      </c>
      <c r="M16" s="18">
        <v>1.27</v>
      </c>
      <c r="N16" s="18">
        <v>3567000</v>
      </c>
      <c r="O16" s="18">
        <v>171.3</v>
      </c>
      <c r="P16" s="18">
        <v>6110.27</v>
      </c>
      <c r="Q16" s="18">
        <v>0.18</v>
      </c>
      <c r="R16" s="18">
        <v>4.0692154279982784</v>
      </c>
      <c r="S16" s="18">
        <v>0.18326534419519924</v>
      </c>
      <c r="T16" s="17" t="s">
        <v>1593</v>
      </c>
    </row>
    <row r="17" spans="1:20" x14ac:dyDescent="0.2">
      <c r="A17" s="16"/>
      <c r="B17" s="16" t="s">
        <v>1594</v>
      </c>
      <c r="C17" s="17" t="s">
        <v>1595</v>
      </c>
      <c r="D17" s="16"/>
      <c r="E17" s="17" t="s">
        <v>165</v>
      </c>
      <c r="F17" s="16" t="s">
        <v>166</v>
      </c>
      <c r="G17" s="17" t="s">
        <v>79</v>
      </c>
      <c r="H17" s="16" t="s">
        <v>80</v>
      </c>
      <c r="I17" s="17" t="s">
        <v>1586</v>
      </c>
      <c r="J17" s="18">
        <v>5.01</v>
      </c>
      <c r="K17" s="16" t="s">
        <v>81</v>
      </c>
      <c r="L17" s="18">
        <v>6.6</v>
      </c>
      <c r="M17" s="18">
        <v>1.17</v>
      </c>
      <c r="N17" s="18">
        <v>1650000</v>
      </c>
      <c r="O17" s="18">
        <v>159.01</v>
      </c>
      <c r="P17" s="18">
        <v>2623.66</v>
      </c>
      <c r="Q17" s="18">
        <v>16.5</v>
      </c>
      <c r="R17" s="18">
        <v>1.747261209377321</v>
      </c>
      <c r="S17" s="18">
        <v>7.8691441286747779E-2</v>
      </c>
      <c r="T17" s="16"/>
    </row>
    <row r="18" spans="1:20" x14ac:dyDescent="0.2">
      <c r="A18" s="16"/>
      <c r="B18" s="16" t="s">
        <v>1596</v>
      </c>
      <c r="C18" s="17" t="s">
        <v>1597</v>
      </c>
      <c r="D18" s="16"/>
      <c r="E18" s="17" t="s">
        <v>165</v>
      </c>
      <c r="F18" s="16" t="s">
        <v>166</v>
      </c>
      <c r="G18" s="17" t="s">
        <v>79</v>
      </c>
      <c r="H18" s="16" t="s">
        <v>80</v>
      </c>
      <c r="I18" s="17" t="s">
        <v>1598</v>
      </c>
      <c r="J18" s="18">
        <v>5</v>
      </c>
      <c r="K18" s="16" t="s">
        <v>81</v>
      </c>
      <c r="L18" s="18">
        <v>6.6</v>
      </c>
      <c r="M18" s="18">
        <v>0.97</v>
      </c>
      <c r="N18" s="18">
        <v>550000</v>
      </c>
      <c r="O18" s="18">
        <v>160.61000000000001</v>
      </c>
      <c r="P18" s="18">
        <v>883.35</v>
      </c>
      <c r="Q18" s="18">
        <v>1.62</v>
      </c>
      <c r="R18" s="18">
        <v>0.58827866007922391</v>
      </c>
      <c r="S18" s="18">
        <v>2.6494318875406365E-2</v>
      </c>
      <c r="T18" s="16"/>
    </row>
    <row r="19" spans="1:20" x14ac:dyDescent="0.2">
      <c r="A19" s="16"/>
      <c r="B19" s="16" t="s">
        <v>1599</v>
      </c>
      <c r="C19" s="17" t="s">
        <v>1600</v>
      </c>
      <c r="D19" s="16"/>
      <c r="E19" s="17" t="s">
        <v>1601</v>
      </c>
      <c r="F19" s="16" t="s">
        <v>166</v>
      </c>
      <c r="G19" s="17" t="s">
        <v>79</v>
      </c>
      <c r="H19" s="16" t="s">
        <v>80</v>
      </c>
      <c r="I19" s="17" t="s">
        <v>1586</v>
      </c>
      <c r="J19" s="18">
        <v>0.53</v>
      </c>
      <c r="K19" s="16" t="s">
        <v>81</v>
      </c>
      <c r="L19" s="18">
        <v>5.2</v>
      </c>
      <c r="M19" s="18">
        <v>0.51</v>
      </c>
      <c r="N19" s="18">
        <v>350000</v>
      </c>
      <c r="O19" s="18">
        <v>128.1</v>
      </c>
      <c r="P19" s="18">
        <v>448.35</v>
      </c>
      <c r="Q19" s="18">
        <v>0.7</v>
      </c>
      <c r="R19" s="18">
        <v>0.29858463490860931</v>
      </c>
      <c r="S19" s="18">
        <v>1.3447362730275024E-2</v>
      </c>
      <c r="T19" s="16"/>
    </row>
    <row r="20" spans="1:20" x14ac:dyDescent="0.2">
      <c r="A20" s="16"/>
      <c r="B20" s="16" t="s">
        <v>1602</v>
      </c>
      <c r="C20" s="17" t="s">
        <v>1603</v>
      </c>
      <c r="D20" s="16"/>
      <c r="E20" s="17" t="s">
        <v>1604</v>
      </c>
      <c r="F20" s="16" t="s">
        <v>197</v>
      </c>
      <c r="G20" s="17" t="s">
        <v>79</v>
      </c>
      <c r="H20" s="16" t="s">
        <v>80</v>
      </c>
      <c r="I20" s="17" t="s">
        <v>1598</v>
      </c>
      <c r="J20" s="18">
        <v>4.38</v>
      </c>
      <c r="K20" s="16" t="s">
        <v>81</v>
      </c>
      <c r="L20" s="18">
        <v>4.9000000000000004</v>
      </c>
      <c r="M20" s="18">
        <v>0.89</v>
      </c>
      <c r="N20" s="18">
        <v>1604959.15</v>
      </c>
      <c r="O20" s="18">
        <v>142.51</v>
      </c>
      <c r="P20" s="18">
        <v>2287.23</v>
      </c>
      <c r="Q20" s="18">
        <v>0.27</v>
      </c>
      <c r="R20" s="18">
        <v>1.5232111843470915</v>
      </c>
      <c r="S20" s="18">
        <v>6.8600895411100579E-2</v>
      </c>
      <c r="T20" s="17" t="s">
        <v>1605</v>
      </c>
    </row>
    <row r="21" spans="1:20" x14ac:dyDescent="0.2">
      <c r="A21" s="16"/>
      <c r="B21" s="16" t="s">
        <v>1606</v>
      </c>
      <c r="C21" s="17" t="s">
        <v>1607</v>
      </c>
      <c r="D21" s="16"/>
      <c r="E21" s="17" t="s">
        <v>78</v>
      </c>
      <c r="F21" s="16" t="s">
        <v>166</v>
      </c>
      <c r="G21" s="17" t="s">
        <v>79</v>
      </c>
      <c r="H21" s="16" t="s">
        <v>80</v>
      </c>
      <c r="I21" s="17" t="s">
        <v>1598</v>
      </c>
      <c r="J21" s="18">
        <v>0.93</v>
      </c>
      <c r="K21" s="16" t="s">
        <v>81</v>
      </c>
      <c r="L21" s="18">
        <v>6.5</v>
      </c>
      <c r="M21" s="18">
        <v>0.76</v>
      </c>
      <c r="N21" s="18">
        <v>253257.68</v>
      </c>
      <c r="O21" s="18">
        <v>130.68</v>
      </c>
      <c r="P21" s="18">
        <v>330.96</v>
      </c>
      <c r="Q21" s="18">
        <v>12.66</v>
      </c>
      <c r="R21" s="18">
        <v>0.22040720590911861</v>
      </c>
      <c r="S21" s="18">
        <v>9.9264841512475121E-3</v>
      </c>
      <c r="T21" s="16"/>
    </row>
    <row r="22" spans="1:20" x14ac:dyDescent="0.2">
      <c r="A22" s="16"/>
      <c r="B22" s="16" t="s">
        <v>1608</v>
      </c>
      <c r="C22" s="17" t="s">
        <v>1609</v>
      </c>
      <c r="D22" s="16"/>
      <c r="E22" s="17" t="s">
        <v>78</v>
      </c>
      <c r="F22" s="16" t="s">
        <v>166</v>
      </c>
      <c r="G22" s="17" t="s">
        <v>79</v>
      </c>
      <c r="H22" s="16" t="s">
        <v>80</v>
      </c>
      <c r="I22" s="17" t="s">
        <v>1586</v>
      </c>
      <c r="J22" s="18">
        <v>5.31</v>
      </c>
      <c r="K22" s="16" t="s">
        <v>81</v>
      </c>
      <c r="L22" s="18">
        <v>6.6</v>
      </c>
      <c r="M22" s="18">
        <v>1.24</v>
      </c>
      <c r="N22" s="18">
        <v>1800000</v>
      </c>
      <c r="O22" s="18">
        <v>161.49</v>
      </c>
      <c r="P22" s="18">
        <v>2906.82</v>
      </c>
      <c r="Q22" s="18">
        <v>16.48</v>
      </c>
      <c r="R22" s="18">
        <v>1.9358353706814848</v>
      </c>
      <c r="S22" s="18">
        <v>8.7184259912162484E-2</v>
      </c>
      <c r="T22" s="16"/>
    </row>
    <row r="23" spans="1:20" x14ac:dyDescent="0.2">
      <c r="A23" s="16"/>
      <c r="B23" s="16" t="s">
        <v>1610</v>
      </c>
      <c r="C23" s="17" t="s">
        <v>1611</v>
      </c>
      <c r="D23" s="16"/>
      <c r="E23" s="17" t="s">
        <v>1612</v>
      </c>
      <c r="F23" s="16" t="s">
        <v>197</v>
      </c>
      <c r="G23" s="17" t="s">
        <v>79</v>
      </c>
      <c r="H23" s="16" t="s">
        <v>80</v>
      </c>
      <c r="I23" s="17" t="s">
        <v>1598</v>
      </c>
      <c r="J23" s="18">
        <v>2.52</v>
      </c>
      <c r="K23" s="16" t="s">
        <v>81</v>
      </c>
      <c r="L23" s="18">
        <v>5</v>
      </c>
      <c r="M23" s="18">
        <v>0.73</v>
      </c>
      <c r="N23" s="18">
        <v>37633.64</v>
      </c>
      <c r="O23" s="18">
        <v>130.29</v>
      </c>
      <c r="P23" s="18">
        <v>49.03</v>
      </c>
      <c r="Q23" s="18">
        <v>0.1</v>
      </c>
      <c r="R23" s="18">
        <v>3.2652179434747665E-2</v>
      </c>
      <c r="S23" s="18">
        <v>1.4705569190707807E-3</v>
      </c>
      <c r="T23" s="17" t="s">
        <v>1613</v>
      </c>
    </row>
    <row r="24" spans="1:20" x14ac:dyDescent="0.2">
      <c r="A24" s="16"/>
      <c r="B24" s="16" t="s">
        <v>1614</v>
      </c>
      <c r="C24" s="17" t="s">
        <v>1615</v>
      </c>
      <c r="D24" s="16"/>
      <c r="E24" s="17" t="s">
        <v>640</v>
      </c>
      <c r="F24" s="16" t="s">
        <v>197</v>
      </c>
      <c r="G24" s="17" t="s">
        <v>201</v>
      </c>
      <c r="H24" s="16" t="s">
        <v>80</v>
      </c>
      <c r="I24" s="17" t="s">
        <v>1586</v>
      </c>
      <c r="J24" s="18">
        <v>2.1</v>
      </c>
      <c r="K24" s="16" t="s">
        <v>81</v>
      </c>
      <c r="L24" s="18">
        <v>4.95</v>
      </c>
      <c r="M24" s="18">
        <v>0.76</v>
      </c>
      <c r="N24" s="18">
        <v>133333.9</v>
      </c>
      <c r="O24" s="18">
        <v>132.84</v>
      </c>
      <c r="P24" s="18">
        <v>177.12</v>
      </c>
      <c r="Q24" s="18">
        <v>0.14000000000000001</v>
      </c>
      <c r="R24" s="18">
        <v>0.11795541549015921</v>
      </c>
      <c r="S24" s="18">
        <v>5.3123606262658919E-3</v>
      </c>
      <c r="T24" s="17" t="s">
        <v>1616</v>
      </c>
    </row>
    <row r="25" spans="1:20" x14ac:dyDescent="0.2">
      <c r="A25" s="16"/>
      <c r="B25" s="17" t="s">
        <v>1617</v>
      </c>
      <c r="C25" s="17" t="s">
        <v>1618</v>
      </c>
      <c r="D25" s="16"/>
      <c r="E25" s="17" t="s">
        <v>1619</v>
      </c>
      <c r="F25" s="16" t="s">
        <v>197</v>
      </c>
      <c r="G25" s="17" t="s">
        <v>201</v>
      </c>
      <c r="H25" s="16" t="s">
        <v>80</v>
      </c>
      <c r="I25" s="17" t="s">
        <v>1586</v>
      </c>
      <c r="J25" s="18">
        <v>1.82</v>
      </c>
      <c r="K25" s="16" t="s">
        <v>81</v>
      </c>
      <c r="L25" s="18">
        <v>5.85</v>
      </c>
      <c r="M25" s="18">
        <v>1.99</v>
      </c>
      <c r="N25" s="18">
        <v>2517092.19</v>
      </c>
      <c r="O25" s="18">
        <v>113.25</v>
      </c>
      <c r="P25" s="18">
        <v>2850.61</v>
      </c>
      <c r="Q25" s="18">
        <v>0.32</v>
      </c>
      <c r="R25" s="18">
        <v>1.8984015749232315</v>
      </c>
      <c r="S25" s="18">
        <v>8.5498353234190458E-2</v>
      </c>
      <c r="T25" s="17" t="s">
        <v>1620</v>
      </c>
    </row>
    <row r="26" spans="1:20" x14ac:dyDescent="0.2">
      <c r="A26" s="16"/>
      <c r="B26" s="16" t="s">
        <v>1621</v>
      </c>
      <c r="C26" s="17" t="s">
        <v>1622</v>
      </c>
      <c r="D26" s="16"/>
      <c r="E26" s="17" t="s">
        <v>1619</v>
      </c>
      <c r="F26" s="16" t="s">
        <v>197</v>
      </c>
      <c r="G26" s="17" t="s">
        <v>201</v>
      </c>
      <c r="H26" s="16" t="s">
        <v>80</v>
      </c>
      <c r="I26" s="17" t="s">
        <v>1586</v>
      </c>
      <c r="J26" s="18">
        <v>0.5</v>
      </c>
      <c r="K26" s="16" t="s">
        <v>81</v>
      </c>
      <c r="L26" s="18">
        <v>8.4</v>
      </c>
      <c r="M26" s="18">
        <v>0.77</v>
      </c>
      <c r="N26" s="18">
        <v>1576738.31</v>
      </c>
      <c r="O26" s="18">
        <v>127.53</v>
      </c>
      <c r="P26" s="18">
        <v>2010.81</v>
      </c>
      <c r="Q26" s="18">
        <v>1.03</v>
      </c>
      <c r="R26" s="18">
        <v>1.3391256155248816</v>
      </c>
      <c r="S26" s="18">
        <v>6.0310229623428843E-2</v>
      </c>
      <c r="T26" s="17" t="s">
        <v>1623</v>
      </c>
    </row>
    <row r="27" spans="1:20" x14ac:dyDescent="0.2">
      <c r="A27" s="16"/>
      <c r="B27" s="16" t="s">
        <v>1624</v>
      </c>
      <c r="C27" s="17" t="s">
        <v>1625</v>
      </c>
      <c r="D27" s="16"/>
      <c r="E27" s="17" t="s">
        <v>287</v>
      </c>
      <c r="F27" s="16" t="s">
        <v>215</v>
      </c>
      <c r="G27" s="17" t="s">
        <v>201</v>
      </c>
      <c r="H27" s="16" t="s">
        <v>80</v>
      </c>
      <c r="I27" s="17" t="s">
        <v>1598</v>
      </c>
      <c r="J27" s="18">
        <v>1.71</v>
      </c>
      <c r="K27" s="16" t="s">
        <v>81</v>
      </c>
      <c r="L27" s="18">
        <v>5.55</v>
      </c>
      <c r="M27" s="18">
        <v>0.68</v>
      </c>
      <c r="N27" s="18">
        <v>118440.01</v>
      </c>
      <c r="O27" s="18">
        <v>135.84</v>
      </c>
      <c r="P27" s="18">
        <v>160.88999999999999</v>
      </c>
      <c r="Q27" s="18">
        <v>0.2</v>
      </c>
      <c r="R27" s="18">
        <v>0.10714683151655215</v>
      </c>
      <c r="S27" s="18">
        <v>4.8255741935406462E-3</v>
      </c>
      <c r="T27" s="17" t="s">
        <v>1626</v>
      </c>
    </row>
    <row r="28" spans="1:20" x14ac:dyDescent="0.2">
      <c r="A28" s="16"/>
      <c r="B28" s="16" t="s">
        <v>1627</v>
      </c>
      <c r="C28" s="17" t="s">
        <v>1628</v>
      </c>
      <c r="D28" s="16"/>
      <c r="E28" s="17" t="s">
        <v>1629</v>
      </c>
      <c r="F28" s="16" t="s">
        <v>197</v>
      </c>
      <c r="G28" s="17" t="s">
        <v>201</v>
      </c>
      <c r="H28" s="16" t="s">
        <v>80</v>
      </c>
      <c r="I28" s="17" t="s">
        <v>1586</v>
      </c>
      <c r="J28" s="18">
        <v>0.13</v>
      </c>
      <c r="K28" s="16" t="s">
        <v>81</v>
      </c>
      <c r="L28" s="18">
        <v>6.5</v>
      </c>
      <c r="M28" s="18">
        <v>0.5</v>
      </c>
      <c r="N28" s="18">
        <v>500000</v>
      </c>
      <c r="O28" s="18">
        <v>127.79</v>
      </c>
      <c r="P28" s="18">
        <v>638.95000000000005</v>
      </c>
      <c r="Q28" s="18">
        <v>0.33</v>
      </c>
      <c r="R28" s="18">
        <v>0.42551723536267633</v>
      </c>
      <c r="S28" s="18">
        <v>1.9164029032026825E-2</v>
      </c>
      <c r="T28" s="17" t="s">
        <v>1630</v>
      </c>
    </row>
    <row r="29" spans="1:20" x14ac:dyDescent="0.2">
      <c r="A29" s="16"/>
      <c r="B29" s="16" t="s">
        <v>1631</v>
      </c>
      <c r="C29" s="17" t="s">
        <v>1632</v>
      </c>
      <c r="D29" s="16"/>
      <c r="E29" s="17" t="s">
        <v>1629</v>
      </c>
      <c r="F29" s="16" t="s">
        <v>197</v>
      </c>
      <c r="G29" s="17" t="s">
        <v>201</v>
      </c>
      <c r="H29" s="16" t="s">
        <v>80</v>
      </c>
      <c r="I29" s="17" t="s">
        <v>1598</v>
      </c>
      <c r="J29" s="18">
        <v>1.53</v>
      </c>
      <c r="K29" s="16" t="s">
        <v>81</v>
      </c>
      <c r="L29" s="18">
        <v>6.5</v>
      </c>
      <c r="M29" s="18">
        <v>1.01</v>
      </c>
      <c r="N29" s="18">
        <v>941000</v>
      </c>
      <c r="O29" s="18">
        <v>132.69999999999999</v>
      </c>
      <c r="P29" s="18">
        <v>1248.71</v>
      </c>
      <c r="Q29" s="18">
        <v>0.28000000000000003</v>
      </c>
      <c r="R29" s="18">
        <v>0.83159500269149</v>
      </c>
      <c r="S29" s="18">
        <v>3.7452562317211391E-2</v>
      </c>
      <c r="T29" s="17" t="s">
        <v>1633</v>
      </c>
    </row>
    <row r="30" spans="1:20" x14ac:dyDescent="0.2">
      <c r="A30" s="16"/>
      <c r="B30" s="17" t="s">
        <v>1634</v>
      </c>
      <c r="C30" s="17" t="s">
        <v>1635</v>
      </c>
      <c r="D30" s="16"/>
      <c r="E30" s="17" t="s">
        <v>1629</v>
      </c>
      <c r="F30" s="16" t="s">
        <v>197</v>
      </c>
      <c r="G30" s="17" t="s">
        <v>201</v>
      </c>
      <c r="H30" s="16" t="s">
        <v>80</v>
      </c>
      <c r="I30" s="17" t="s">
        <v>1586</v>
      </c>
      <c r="J30" s="18">
        <v>2.36</v>
      </c>
      <c r="K30" s="16" t="s">
        <v>81</v>
      </c>
      <c r="L30" s="18">
        <v>4.5999999999999996</v>
      </c>
      <c r="M30" s="18">
        <v>0.72</v>
      </c>
      <c r="N30" s="18">
        <v>875000</v>
      </c>
      <c r="O30" s="18">
        <v>314.7</v>
      </c>
      <c r="P30" s="18">
        <v>2753.62</v>
      </c>
      <c r="Q30" s="18">
        <v>0.87</v>
      </c>
      <c r="R30" s="18">
        <v>1.8338097967593281</v>
      </c>
      <c r="S30" s="18">
        <v>8.2589331908865651E-2</v>
      </c>
      <c r="T30" s="16"/>
    </row>
    <row r="31" spans="1:20" x14ac:dyDescent="0.2">
      <c r="A31" s="16"/>
      <c r="B31" s="17" t="s">
        <v>1634</v>
      </c>
      <c r="C31" s="17" t="s">
        <v>1636</v>
      </c>
      <c r="D31" s="16"/>
      <c r="E31" s="17" t="s">
        <v>1629</v>
      </c>
      <c r="F31" s="16" t="s">
        <v>197</v>
      </c>
      <c r="G31" s="17" t="s">
        <v>201</v>
      </c>
      <c r="H31" s="16" t="s">
        <v>80</v>
      </c>
      <c r="I31" s="17" t="s">
        <v>1586</v>
      </c>
      <c r="J31" s="18">
        <v>2.2799999999999998</v>
      </c>
      <c r="K31" s="16" t="s">
        <v>81</v>
      </c>
      <c r="L31" s="18">
        <v>4.5999999999999996</v>
      </c>
      <c r="M31" s="18">
        <v>0.69</v>
      </c>
      <c r="N31" s="18">
        <v>875000</v>
      </c>
      <c r="O31" s="18">
        <v>322.02999999999997</v>
      </c>
      <c r="P31" s="18">
        <v>2817.76</v>
      </c>
      <c r="Q31" s="18">
        <v>0.87</v>
      </c>
      <c r="R31" s="18">
        <v>1.8765246812982781</v>
      </c>
      <c r="S31" s="18">
        <v>8.4513083097713299E-2</v>
      </c>
      <c r="T31" s="16"/>
    </row>
    <row r="32" spans="1:20" x14ac:dyDescent="0.2">
      <c r="A32" s="16"/>
      <c r="B32" s="16" t="s">
        <v>1637</v>
      </c>
      <c r="C32" s="17" t="s">
        <v>1638</v>
      </c>
      <c r="D32" s="16"/>
      <c r="E32" s="17" t="s">
        <v>1639</v>
      </c>
      <c r="F32" s="16" t="s">
        <v>197</v>
      </c>
      <c r="G32" s="17" t="s">
        <v>201</v>
      </c>
      <c r="H32" s="16" t="s">
        <v>80</v>
      </c>
      <c r="I32" s="17" t="s">
        <v>1598</v>
      </c>
      <c r="J32" s="18">
        <v>2.63</v>
      </c>
      <c r="K32" s="16" t="s">
        <v>81</v>
      </c>
      <c r="L32" s="18">
        <v>5.8</v>
      </c>
      <c r="M32" s="18">
        <v>0.62</v>
      </c>
      <c r="N32" s="18">
        <v>74882.89</v>
      </c>
      <c r="O32" s="18">
        <v>134.59</v>
      </c>
      <c r="P32" s="18">
        <v>100.78</v>
      </c>
      <c r="Q32" s="18">
        <v>7.0000000000000007E-2</v>
      </c>
      <c r="R32" s="18">
        <v>6.7115778980906982E-2</v>
      </c>
      <c r="S32" s="18">
        <v>3.0226948053019226E-3</v>
      </c>
      <c r="T32" s="17" t="s">
        <v>1640</v>
      </c>
    </row>
    <row r="33" spans="1:20" x14ac:dyDescent="0.2">
      <c r="A33" s="16"/>
      <c r="B33" s="16" t="s">
        <v>1641</v>
      </c>
      <c r="C33" s="17" t="s">
        <v>1642</v>
      </c>
      <c r="D33" s="16"/>
      <c r="E33" s="17" t="s">
        <v>165</v>
      </c>
      <c r="F33" s="16" t="s">
        <v>166</v>
      </c>
      <c r="G33" s="17" t="s">
        <v>201</v>
      </c>
      <c r="H33" s="16" t="s">
        <v>80</v>
      </c>
      <c r="I33" s="17" t="s">
        <v>1598</v>
      </c>
      <c r="J33" s="18">
        <v>5.01</v>
      </c>
      <c r="K33" s="16" t="s">
        <v>81</v>
      </c>
      <c r="L33" s="18">
        <v>6.5</v>
      </c>
      <c r="M33" s="18">
        <v>0.97</v>
      </c>
      <c r="N33" s="18">
        <v>275000</v>
      </c>
      <c r="O33" s="18">
        <v>159.96</v>
      </c>
      <c r="P33" s="18">
        <v>439.89</v>
      </c>
      <c r="Q33" s="18">
        <v>0.55000000000000004</v>
      </c>
      <c r="R33" s="18">
        <v>0.292950585591498</v>
      </c>
      <c r="S33" s="18">
        <v>1.3193621928004193E-2</v>
      </c>
      <c r="T33" s="16"/>
    </row>
    <row r="34" spans="1:20" x14ac:dyDescent="0.2">
      <c r="A34" s="16"/>
      <c r="B34" s="16" t="s">
        <v>1643</v>
      </c>
      <c r="C34" s="17" t="s">
        <v>1644</v>
      </c>
      <c r="D34" s="16"/>
      <c r="E34" s="17" t="s">
        <v>1645</v>
      </c>
      <c r="F34" s="16" t="s">
        <v>215</v>
      </c>
      <c r="G34" s="17" t="s">
        <v>201</v>
      </c>
      <c r="H34" s="16" t="s">
        <v>80</v>
      </c>
      <c r="I34" s="17" t="s">
        <v>1586</v>
      </c>
      <c r="J34" s="18">
        <v>2.4500000000000002</v>
      </c>
      <c r="K34" s="16" t="s">
        <v>81</v>
      </c>
      <c r="L34" s="18">
        <v>2.35</v>
      </c>
      <c r="M34" s="18">
        <v>1.08</v>
      </c>
      <c r="N34" s="18">
        <v>1035000</v>
      </c>
      <c r="O34" s="18">
        <v>103.63</v>
      </c>
      <c r="P34" s="18">
        <v>1072.57</v>
      </c>
      <c r="Q34" s="18">
        <v>0.32</v>
      </c>
      <c r="R34" s="18">
        <v>0.71429223121205998</v>
      </c>
      <c r="S34" s="18">
        <v>3.2169594833525328E-2</v>
      </c>
      <c r="T34" s="17" t="s">
        <v>1646</v>
      </c>
    </row>
    <row r="35" spans="1:20" x14ac:dyDescent="0.2">
      <c r="A35" s="16"/>
      <c r="B35" s="16" t="s">
        <v>1647</v>
      </c>
      <c r="C35" s="17" t="s">
        <v>1648</v>
      </c>
      <c r="D35" s="16"/>
      <c r="E35" s="17" t="s">
        <v>521</v>
      </c>
      <c r="F35" s="16" t="s">
        <v>215</v>
      </c>
      <c r="G35" s="17" t="s">
        <v>533</v>
      </c>
      <c r="H35" s="16" t="s">
        <v>239</v>
      </c>
      <c r="I35" s="17" t="s">
        <v>1586</v>
      </c>
      <c r="J35" s="18">
        <v>2.42</v>
      </c>
      <c r="K35" s="16" t="s">
        <v>81</v>
      </c>
      <c r="L35" s="18">
        <v>3.5</v>
      </c>
      <c r="M35" s="18">
        <v>0.67</v>
      </c>
      <c r="N35" s="18">
        <v>3455413</v>
      </c>
      <c r="O35" s="18">
        <v>109.09</v>
      </c>
      <c r="P35" s="18">
        <v>3769.51</v>
      </c>
      <c r="Q35" s="18">
        <v>0.69</v>
      </c>
      <c r="R35" s="18">
        <v>2.5103552294732956</v>
      </c>
      <c r="S35" s="18">
        <v>0.1130589233531817</v>
      </c>
      <c r="T35" s="17" t="s">
        <v>1649</v>
      </c>
    </row>
    <row r="36" spans="1:20" x14ac:dyDescent="0.2">
      <c r="A36" s="16"/>
      <c r="B36" s="16" t="s">
        <v>1650</v>
      </c>
      <c r="C36" s="17" t="s">
        <v>1651</v>
      </c>
      <c r="D36" s="16"/>
      <c r="E36" s="17" t="s">
        <v>1652</v>
      </c>
      <c r="F36" s="16" t="s">
        <v>197</v>
      </c>
      <c r="G36" s="17" t="s">
        <v>533</v>
      </c>
      <c r="H36" s="16" t="s">
        <v>239</v>
      </c>
      <c r="I36" s="17" t="s">
        <v>1653</v>
      </c>
      <c r="J36" s="18">
        <v>11.44</v>
      </c>
      <c r="K36" s="16" t="s">
        <v>81</v>
      </c>
      <c r="L36" s="18">
        <v>2.95</v>
      </c>
      <c r="M36" s="18">
        <v>1.91</v>
      </c>
      <c r="N36" s="18">
        <v>8548000</v>
      </c>
      <c r="O36" s="18">
        <v>112.41</v>
      </c>
      <c r="P36" s="18">
        <v>9608.81</v>
      </c>
      <c r="Q36" s="18">
        <v>0.73</v>
      </c>
      <c r="R36" s="18">
        <v>6.3991145885049487</v>
      </c>
      <c r="S36" s="18">
        <v>0.2881970636250562</v>
      </c>
      <c r="T36" s="17" t="s">
        <v>1654</v>
      </c>
    </row>
    <row r="37" spans="1:20" x14ac:dyDescent="0.2">
      <c r="A37" s="16"/>
      <c r="B37" s="16" t="s">
        <v>1655</v>
      </c>
      <c r="C37" s="17" t="s">
        <v>1656</v>
      </c>
      <c r="D37" s="16"/>
      <c r="E37" s="17" t="s">
        <v>1652</v>
      </c>
      <c r="F37" s="16" t="s">
        <v>197</v>
      </c>
      <c r="G37" s="17" t="s">
        <v>201</v>
      </c>
      <c r="H37" s="16" t="s">
        <v>80</v>
      </c>
      <c r="I37" s="17" t="s">
        <v>1586</v>
      </c>
      <c r="J37" s="18">
        <v>8.8699999999999992</v>
      </c>
      <c r="K37" s="16" t="s">
        <v>81</v>
      </c>
      <c r="L37" s="18">
        <v>4.8</v>
      </c>
      <c r="M37" s="18">
        <v>1.71</v>
      </c>
      <c r="N37" s="18">
        <v>5502350</v>
      </c>
      <c r="O37" s="18">
        <v>132.4</v>
      </c>
      <c r="P37" s="18">
        <v>7285.11</v>
      </c>
      <c r="Q37" s="18">
        <v>0.65</v>
      </c>
      <c r="R37" s="18">
        <v>4.8516157234728645</v>
      </c>
      <c r="S37" s="18">
        <v>0.21850232340794887</v>
      </c>
      <c r="T37" s="17" t="s">
        <v>1657</v>
      </c>
    </row>
    <row r="38" spans="1:20" x14ac:dyDescent="0.2">
      <c r="A38" s="16"/>
      <c r="B38" s="16" t="s">
        <v>1658</v>
      </c>
      <c r="C38" s="17" t="s">
        <v>1659</v>
      </c>
      <c r="D38" s="16"/>
      <c r="E38" s="17" t="s">
        <v>1660</v>
      </c>
      <c r="F38" s="16" t="s">
        <v>189</v>
      </c>
      <c r="G38" s="17" t="s">
        <v>230</v>
      </c>
      <c r="H38" s="16" t="s">
        <v>80</v>
      </c>
      <c r="I38" s="17" t="s">
        <v>1586</v>
      </c>
      <c r="J38" s="18">
        <v>3.28</v>
      </c>
      <c r="K38" s="16" t="s">
        <v>81</v>
      </c>
      <c r="L38" s="18">
        <v>5.3</v>
      </c>
      <c r="M38" s="18">
        <v>0.74</v>
      </c>
      <c r="N38" s="18">
        <v>631131.28</v>
      </c>
      <c r="O38" s="18">
        <v>140.03</v>
      </c>
      <c r="P38" s="18">
        <v>883.77</v>
      </c>
      <c r="Q38" s="18">
        <v>0.21</v>
      </c>
      <c r="R38" s="18">
        <v>0.58855836465525069</v>
      </c>
      <c r="S38" s="18">
        <v>2.6506915936512006E-2</v>
      </c>
      <c r="T38" s="17" t="s">
        <v>1661</v>
      </c>
    </row>
    <row r="39" spans="1:20" x14ac:dyDescent="0.2">
      <c r="A39" s="16"/>
      <c r="B39" s="16" t="s">
        <v>1662</v>
      </c>
      <c r="C39" s="17" t="s">
        <v>1663</v>
      </c>
      <c r="D39" s="16"/>
      <c r="E39" s="17" t="s">
        <v>793</v>
      </c>
      <c r="F39" s="16" t="s">
        <v>166</v>
      </c>
      <c r="G39" s="17" t="s">
        <v>230</v>
      </c>
      <c r="H39" s="16" t="s">
        <v>80</v>
      </c>
      <c r="I39" s="17" t="s">
        <v>1586</v>
      </c>
      <c r="J39" s="18">
        <v>1.34</v>
      </c>
      <c r="K39" s="16" t="s">
        <v>81</v>
      </c>
      <c r="L39" s="18">
        <v>5.6</v>
      </c>
      <c r="M39" s="18">
        <v>1.8</v>
      </c>
      <c r="N39" s="18">
        <v>2100000</v>
      </c>
      <c r="O39" s="18">
        <v>133.49</v>
      </c>
      <c r="P39" s="18">
        <v>2803.29</v>
      </c>
      <c r="Q39" s="18">
        <v>21</v>
      </c>
      <c r="R39" s="18">
        <v>1.8668881926908785</v>
      </c>
      <c r="S39" s="18">
        <v>8.4079084349621219E-2</v>
      </c>
      <c r="T39" s="16"/>
    </row>
    <row r="40" spans="1:20" x14ac:dyDescent="0.2">
      <c r="A40" s="16"/>
      <c r="B40" s="16" t="s">
        <v>1664</v>
      </c>
      <c r="C40" s="17" t="s">
        <v>1665</v>
      </c>
      <c r="D40" s="16"/>
      <c r="E40" s="17" t="s">
        <v>1666</v>
      </c>
      <c r="F40" s="16" t="s">
        <v>197</v>
      </c>
      <c r="G40" s="17" t="s">
        <v>230</v>
      </c>
      <c r="H40" s="16" t="s">
        <v>80</v>
      </c>
      <c r="I40" s="17" t="s">
        <v>1586</v>
      </c>
      <c r="J40" s="18">
        <v>4.2699999999999996</v>
      </c>
      <c r="K40" s="16" t="s">
        <v>81</v>
      </c>
      <c r="L40" s="18">
        <v>7.75</v>
      </c>
      <c r="M40" s="18">
        <v>0.9</v>
      </c>
      <c r="N40" s="18">
        <v>8901967.0399999991</v>
      </c>
      <c r="O40" s="18">
        <v>162.5</v>
      </c>
      <c r="P40" s="18">
        <v>14465.7</v>
      </c>
      <c r="Q40" s="18">
        <v>4.01</v>
      </c>
      <c r="R40" s="18">
        <v>9.6336249653116308</v>
      </c>
      <c r="S40" s="18">
        <v>0.4338697781807504</v>
      </c>
      <c r="T40" s="17" t="s">
        <v>1667</v>
      </c>
    </row>
    <row r="41" spans="1:20" x14ac:dyDescent="0.2">
      <c r="A41" s="16"/>
      <c r="B41" s="16" t="s">
        <v>1668</v>
      </c>
      <c r="C41" s="17" t="s">
        <v>1669</v>
      </c>
      <c r="D41" s="16"/>
      <c r="E41" s="17" t="s">
        <v>1670</v>
      </c>
      <c r="F41" s="16" t="s">
        <v>197</v>
      </c>
      <c r="G41" s="17" t="s">
        <v>230</v>
      </c>
      <c r="H41" s="16" t="s">
        <v>466</v>
      </c>
      <c r="I41" s="17" t="s">
        <v>1671</v>
      </c>
      <c r="J41" s="18">
        <v>0.51</v>
      </c>
      <c r="K41" s="16" t="s">
        <v>81</v>
      </c>
      <c r="L41" s="18">
        <v>4.3</v>
      </c>
      <c r="M41" s="18">
        <v>0.77</v>
      </c>
      <c r="N41" s="18">
        <v>17075.419999999998</v>
      </c>
      <c r="O41" s="18">
        <v>102.68</v>
      </c>
      <c r="P41" s="18">
        <v>17.53</v>
      </c>
      <c r="Q41" s="18">
        <v>0.02</v>
      </c>
      <c r="R41" s="18">
        <v>1.167433623273764E-2</v>
      </c>
      <c r="S41" s="18">
        <v>5.2577733614747667E-4</v>
      </c>
      <c r="T41" s="16"/>
    </row>
    <row r="42" spans="1:20" x14ac:dyDescent="0.2">
      <c r="A42" s="16"/>
      <c r="B42" s="16" t="s">
        <v>1672</v>
      </c>
      <c r="C42" s="17" t="s">
        <v>1673</v>
      </c>
      <c r="D42" s="16"/>
      <c r="E42" s="17" t="s">
        <v>1629</v>
      </c>
      <c r="F42" s="16" t="s">
        <v>197</v>
      </c>
      <c r="G42" s="17" t="s">
        <v>238</v>
      </c>
      <c r="H42" s="16" t="s">
        <v>239</v>
      </c>
      <c r="I42" s="17" t="s">
        <v>1598</v>
      </c>
      <c r="J42" s="18">
        <v>4.59</v>
      </c>
      <c r="K42" s="16" t="s">
        <v>81</v>
      </c>
      <c r="L42" s="18">
        <v>6</v>
      </c>
      <c r="M42" s="18">
        <v>2.2999999999999998</v>
      </c>
      <c r="N42" s="18">
        <v>2539350</v>
      </c>
      <c r="O42" s="18">
        <v>126.13</v>
      </c>
      <c r="P42" s="18">
        <v>3202.88</v>
      </c>
      <c r="Q42" s="18">
        <v>7.0000000000000007E-2</v>
      </c>
      <c r="R42" s="18">
        <v>2.1330004582493292</v>
      </c>
      <c r="S42" s="18">
        <v>9.6063988271536241E-2</v>
      </c>
      <c r="T42" s="17" t="s">
        <v>1674</v>
      </c>
    </row>
    <row r="43" spans="1:20" x14ac:dyDescent="0.2">
      <c r="A43" s="16"/>
      <c r="B43" s="16" t="s">
        <v>1675</v>
      </c>
      <c r="C43" s="17" t="s">
        <v>1676</v>
      </c>
      <c r="D43" s="16"/>
      <c r="E43" s="17" t="s">
        <v>1629</v>
      </c>
      <c r="F43" s="16" t="s">
        <v>197</v>
      </c>
      <c r="G43" s="17" t="s">
        <v>238</v>
      </c>
      <c r="H43" s="16" t="s">
        <v>239</v>
      </c>
      <c r="I43" s="17" t="s">
        <v>1677</v>
      </c>
      <c r="J43" s="18">
        <v>8.17</v>
      </c>
      <c r="K43" s="16" t="s">
        <v>81</v>
      </c>
      <c r="L43" s="18">
        <v>6</v>
      </c>
      <c r="M43" s="18">
        <v>2.63</v>
      </c>
      <c r="N43" s="18">
        <v>4621496</v>
      </c>
      <c r="O43" s="18">
        <v>131.27000000000001</v>
      </c>
      <c r="P43" s="18">
        <v>6066.64</v>
      </c>
      <c r="Q43" s="18">
        <v>0.6</v>
      </c>
      <c r="R43" s="18">
        <v>4.0401594502553042</v>
      </c>
      <c r="S43" s="18">
        <v>0.18195674949034388</v>
      </c>
      <c r="T43" s="16"/>
    </row>
    <row r="44" spans="1:20" x14ac:dyDescent="0.2">
      <c r="A44" s="16"/>
      <c r="B44" s="16" t="s">
        <v>1678</v>
      </c>
      <c r="C44" s="17" t="s">
        <v>1679</v>
      </c>
      <c r="D44" s="16"/>
      <c r="E44" s="17" t="s">
        <v>798</v>
      </c>
      <c r="F44" s="16" t="s">
        <v>166</v>
      </c>
      <c r="G44" s="17" t="s">
        <v>230</v>
      </c>
      <c r="H44" s="16" t="s">
        <v>80</v>
      </c>
      <c r="I44" s="17" t="s">
        <v>1680</v>
      </c>
      <c r="J44" s="18">
        <v>6.67</v>
      </c>
      <c r="K44" s="16" t="s">
        <v>81</v>
      </c>
      <c r="L44" s="18">
        <v>3.54</v>
      </c>
      <c r="M44" s="18">
        <v>3.07</v>
      </c>
      <c r="N44" s="18">
        <v>4820000</v>
      </c>
      <c r="O44" s="18">
        <v>102.83</v>
      </c>
      <c r="P44" s="18">
        <v>4956.41</v>
      </c>
      <c r="Q44" s="18">
        <v>3.27</v>
      </c>
      <c r="R44" s="18">
        <v>3.3007870420595076</v>
      </c>
      <c r="S44" s="18">
        <v>0.14865761817767911</v>
      </c>
      <c r="T44" s="16"/>
    </row>
    <row r="45" spans="1:20" x14ac:dyDescent="0.2">
      <c r="A45" s="16"/>
      <c r="B45" s="16" t="s">
        <v>1681</v>
      </c>
      <c r="C45" s="17" t="s">
        <v>1682</v>
      </c>
      <c r="D45" s="16"/>
      <c r="E45" s="17" t="s">
        <v>165</v>
      </c>
      <c r="F45" s="16" t="s">
        <v>166</v>
      </c>
      <c r="G45" s="17" t="s">
        <v>322</v>
      </c>
      <c r="H45" s="16" t="s">
        <v>80</v>
      </c>
      <c r="I45" s="17" t="s">
        <v>1598</v>
      </c>
      <c r="J45" s="18">
        <v>1</v>
      </c>
      <c r="K45" s="16" t="s">
        <v>81</v>
      </c>
      <c r="L45" s="18">
        <v>6.9</v>
      </c>
      <c r="M45" s="18">
        <v>0.89</v>
      </c>
      <c r="N45" s="18">
        <v>500000</v>
      </c>
      <c r="O45" s="18">
        <v>131.5</v>
      </c>
      <c r="P45" s="18">
        <v>657.5</v>
      </c>
      <c r="Q45" s="18">
        <v>0</v>
      </c>
      <c r="R45" s="18">
        <v>0.43787085413719329</v>
      </c>
      <c r="S45" s="18">
        <v>1.9720399230859439E-2</v>
      </c>
      <c r="T45" s="16"/>
    </row>
    <row r="46" spans="1:20" x14ac:dyDescent="0.2">
      <c r="A46" s="16"/>
      <c r="B46" s="16" t="s">
        <v>1683</v>
      </c>
      <c r="C46" s="17" t="s">
        <v>1684</v>
      </c>
      <c r="D46" s="16"/>
      <c r="E46" s="17" t="s">
        <v>78</v>
      </c>
      <c r="F46" s="16" t="s">
        <v>166</v>
      </c>
      <c r="G46" s="17" t="s">
        <v>322</v>
      </c>
      <c r="H46" s="16" t="s">
        <v>80</v>
      </c>
      <c r="I46" s="17" t="s">
        <v>1586</v>
      </c>
      <c r="J46" s="18">
        <v>2.42</v>
      </c>
      <c r="K46" s="16" t="s">
        <v>81</v>
      </c>
      <c r="L46" s="18">
        <v>5.75</v>
      </c>
      <c r="M46" s="18">
        <v>1.19</v>
      </c>
      <c r="N46" s="18">
        <v>4000000</v>
      </c>
      <c r="O46" s="18">
        <v>138.93</v>
      </c>
      <c r="P46" s="18">
        <v>5557.2</v>
      </c>
      <c r="Q46" s="18">
        <v>0.87</v>
      </c>
      <c r="R46" s="18">
        <v>3.7008911188003202</v>
      </c>
      <c r="S46" s="18">
        <v>0.1666771142292503</v>
      </c>
      <c r="T46" s="17" t="s">
        <v>1685</v>
      </c>
    </row>
    <row r="47" spans="1:20" x14ac:dyDescent="0.2">
      <c r="A47" s="16"/>
      <c r="B47" s="16" t="s">
        <v>1686</v>
      </c>
      <c r="C47" s="17" t="s">
        <v>1687</v>
      </c>
      <c r="D47" s="16"/>
      <c r="E47" s="17" t="s">
        <v>78</v>
      </c>
      <c r="F47" s="16" t="s">
        <v>166</v>
      </c>
      <c r="G47" s="17" t="s">
        <v>322</v>
      </c>
      <c r="H47" s="16" t="s">
        <v>80</v>
      </c>
      <c r="I47" s="17" t="s">
        <v>1586</v>
      </c>
      <c r="J47" s="18">
        <v>5.47</v>
      </c>
      <c r="K47" s="16" t="s">
        <v>81</v>
      </c>
      <c r="L47" s="18">
        <v>5.75</v>
      </c>
      <c r="M47" s="18">
        <v>0.81</v>
      </c>
      <c r="N47" s="18">
        <v>9900000</v>
      </c>
      <c r="O47" s="18">
        <v>153.22</v>
      </c>
      <c r="P47" s="18">
        <v>15168.78</v>
      </c>
      <c r="Q47" s="18">
        <v>0.76</v>
      </c>
      <c r="R47" s="18">
        <v>10.101850425580496</v>
      </c>
      <c r="S47" s="18">
        <v>0.45495725847159857</v>
      </c>
      <c r="T47" s="17" t="s">
        <v>1688</v>
      </c>
    </row>
    <row r="48" spans="1:20" x14ac:dyDescent="0.2">
      <c r="A48" s="16"/>
      <c r="B48" s="16" t="s">
        <v>1689</v>
      </c>
      <c r="C48" s="17" t="s">
        <v>1690</v>
      </c>
      <c r="D48" s="16"/>
      <c r="E48" s="17" t="s">
        <v>640</v>
      </c>
      <c r="F48" s="16" t="s">
        <v>197</v>
      </c>
      <c r="G48" s="17" t="s">
        <v>358</v>
      </c>
      <c r="H48" s="16" t="s">
        <v>239</v>
      </c>
      <c r="I48" s="17" t="s">
        <v>1586</v>
      </c>
      <c r="J48" s="18">
        <v>1.76</v>
      </c>
      <c r="K48" s="16" t="s">
        <v>81</v>
      </c>
      <c r="L48" s="18">
        <v>6.45</v>
      </c>
      <c r="M48" s="18">
        <v>30.08</v>
      </c>
      <c r="N48" s="18">
        <v>44679.88</v>
      </c>
      <c r="O48" s="18">
        <v>154.41999999999999</v>
      </c>
      <c r="P48" s="18">
        <v>68.989999999999995</v>
      </c>
      <c r="Q48" s="18">
        <v>0.04</v>
      </c>
      <c r="R48" s="18">
        <v>4.5944806428783215E-2</v>
      </c>
      <c r="S48" s="18">
        <v>2.0692172516151978E-3</v>
      </c>
      <c r="T48" s="17" t="s">
        <v>1691</v>
      </c>
    </row>
    <row r="49" spans="1:20" x14ac:dyDescent="0.2">
      <c r="A49" s="16"/>
      <c r="B49" s="17" t="s">
        <v>1692</v>
      </c>
      <c r="C49" s="17" t="s">
        <v>1693</v>
      </c>
      <c r="D49" s="16"/>
      <c r="E49" s="17" t="s">
        <v>371</v>
      </c>
      <c r="F49" s="16" t="s">
        <v>316</v>
      </c>
      <c r="G49" s="17" t="s">
        <v>368</v>
      </c>
      <c r="H49" s="16" t="s">
        <v>80</v>
      </c>
      <c r="I49" s="17" t="s">
        <v>1598</v>
      </c>
      <c r="J49" s="18">
        <v>1.94</v>
      </c>
      <c r="K49" s="16" t="s">
        <v>81</v>
      </c>
      <c r="L49" s="18">
        <v>5.4</v>
      </c>
      <c r="M49" s="18">
        <v>2.48</v>
      </c>
      <c r="N49" s="18">
        <v>205604</v>
      </c>
      <c r="O49" s="18">
        <v>125.46</v>
      </c>
      <c r="P49" s="18">
        <v>257.95</v>
      </c>
      <c r="Q49" s="18">
        <v>0.06</v>
      </c>
      <c r="R49" s="18">
        <v>0.17178522710979316</v>
      </c>
      <c r="S49" s="18">
        <v>7.7366950290497219E-3</v>
      </c>
      <c r="T49" s="17" t="s">
        <v>1694</v>
      </c>
    </row>
    <row r="50" spans="1:20" x14ac:dyDescent="0.2">
      <c r="A50" s="16"/>
      <c r="B50" s="16" t="s">
        <v>1695</v>
      </c>
      <c r="C50" s="17" t="s">
        <v>1696</v>
      </c>
      <c r="D50" s="16"/>
      <c r="E50" s="17" t="s">
        <v>1697</v>
      </c>
      <c r="F50" s="16" t="s">
        <v>189</v>
      </c>
      <c r="G50" s="17" t="s">
        <v>358</v>
      </c>
      <c r="H50" s="16" t="s">
        <v>239</v>
      </c>
      <c r="I50" s="17" t="s">
        <v>1586</v>
      </c>
      <c r="J50" s="18">
        <v>0.46</v>
      </c>
      <c r="K50" s="16" t="s">
        <v>81</v>
      </c>
      <c r="L50" s="18">
        <v>6.5</v>
      </c>
      <c r="M50" s="18">
        <v>0.76</v>
      </c>
      <c r="N50" s="18">
        <v>976000.34</v>
      </c>
      <c r="O50" s="18">
        <v>119.84</v>
      </c>
      <c r="P50" s="18">
        <v>1169.6400000000001</v>
      </c>
      <c r="Q50" s="18">
        <v>0.95</v>
      </c>
      <c r="R50" s="18">
        <v>0.77893728643806359</v>
      </c>
      <c r="S50" s="18">
        <v>3.5081015599060739E-2</v>
      </c>
      <c r="T50" s="17" t="s">
        <v>1698</v>
      </c>
    </row>
    <row r="51" spans="1:20" x14ac:dyDescent="0.2">
      <c r="A51" s="16"/>
      <c r="B51" s="16" t="s">
        <v>1699</v>
      </c>
      <c r="C51" s="17" t="s">
        <v>1700</v>
      </c>
      <c r="D51" s="16"/>
      <c r="E51" s="17" t="s">
        <v>1701</v>
      </c>
      <c r="F51" s="16" t="s">
        <v>189</v>
      </c>
      <c r="G51" s="17" t="s">
        <v>417</v>
      </c>
      <c r="H51" s="16" t="s">
        <v>80</v>
      </c>
      <c r="I51" s="17" t="s">
        <v>1598</v>
      </c>
      <c r="J51" s="18">
        <v>2.44</v>
      </c>
      <c r="K51" s="16" t="s">
        <v>81</v>
      </c>
      <c r="L51" s="18">
        <v>6.7</v>
      </c>
      <c r="M51" s="18">
        <v>6.01</v>
      </c>
      <c r="N51" s="18">
        <v>79413.429999999993</v>
      </c>
      <c r="O51" s="18">
        <v>124.09</v>
      </c>
      <c r="P51" s="18">
        <v>98.54</v>
      </c>
      <c r="Q51" s="18">
        <v>0.11</v>
      </c>
      <c r="R51" s="18">
        <v>6.5624021242097375E-2</v>
      </c>
      <c r="S51" s="18">
        <v>2.9555104794051546E-3</v>
      </c>
      <c r="T51" s="17" t="s">
        <v>1702</v>
      </c>
    </row>
    <row r="52" spans="1:20" x14ac:dyDescent="0.2">
      <c r="A52" s="16"/>
      <c r="B52" s="16" t="s">
        <v>1703</v>
      </c>
      <c r="C52" s="17" t="s">
        <v>1704</v>
      </c>
      <c r="D52" s="16"/>
      <c r="E52" s="17" t="s">
        <v>1701</v>
      </c>
      <c r="F52" s="16" t="s">
        <v>189</v>
      </c>
      <c r="G52" s="17" t="s">
        <v>417</v>
      </c>
      <c r="H52" s="16" t="s">
        <v>80</v>
      </c>
      <c r="I52" s="17" t="s">
        <v>1598</v>
      </c>
      <c r="J52" s="18">
        <v>2.15</v>
      </c>
      <c r="K52" s="16" t="s">
        <v>81</v>
      </c>
      <c r="L52" s="18">
        <v>6.7</v>
      </c>
      <c r="M52" s="18">
        <v>6.01</v>
      </c>
      <c r="N52" s="18">
        <v>114583.95</v>
      </c>
      <c r="O52" s="18">
        <v>126.59</v>
      </c>
      <c r="P52" s="18">
        <v>145.05000000000001</v>
      </c>
      <c r="Q52" s="18">
        <v>0.05</v>
      </c>
      <c r="R52" s="18">
        <v>9.6597973220684252E-2</v>
      </c>
      <c r="S52" s="18">
        <v>4.3504850318420709E-3</v>
      </c>
      <c r="T52" s="17" t="s">
        <v>1705</v>
      </c>
    </row>
    <row r="53" spans="1:20" x14ac:dyDescent="0.2">
      <c r="A53" s="16"/>
      <c r="B53" s="16" t="s">
        <v>1706</v>
      </c>
      <c r="C53" s="17" t="s">
        <v>1707</v>
      </c>
      <c r="D53" s="16"/>
      <c r="E53" s="17" t="s">
        <v>1701</v>
      </c>
      <c r="F53" s="16" t="s">
        <v>189</v>
      </c>
      <c r="G53" s="17" t="s">
        <v>417</v>
      </c>
      <c r="H53" s="16" t="s">
        <v>80</v>
      </c>
      <c r="I53" s="17" t="s">
        <v>1598</v>
      </c>
      <c r="J53" s="18">
        <v>2.27</v>
      </c>
      <c r="K53" s="16" t="s">
        <v>81</v>
      </c>
      <c r="L53" s="18">
        <v>6.7</v>
      </c>
      <c r="M53" s="18">
        <v>5.67</v>
      </c>
      <c r="N53" s="18">
        <v>156426.10999999999</v>
      </c>
      <c r="O53" s="18">
        <v>126.92</v>
      </c>
      <c r="P53" s="18">
        <v>198.54</v>
      </c>
      <c r="Q53" s="18">
        <v>0.16</v>
      </c>
      <c r="R53" s="18">
        <v>0.13222034886752601</v>
      </c>
      <c r="S53" s="18">
        <v>5.9548107426537376E-3</v>
      </c>
      <c r="T53" s="17" t="s">
        <v>1708</v>
      </c>
    </row>
    <row r="54" spans="1:20" x14ac:dyDescent="0.2">
      <c r="A54" s="16"/>
      <c r="B54" s="16" t="s">
        <v>1709</v>
      </c>
      <c r="C54" s="17" t="s">
        <v>1710</v>
      </c>
      <c r="D54" s="16"/>
      <c r="E54" s="17" t="s">
        <v>1711</v>
      </c>
      <c r="F54" s="16" t="s">
        <v>189</v>
      </c>
      <c r="G54" s="17" t="s">
        <v>398</v>
      </c>
      <c r="H54" s="16" t="s">
        <v>239</v>
      </c>
      <c r="I54" s="17" t="s">
        <v>1586</v>
      </c>
      <c r="J54" s="18">
        <v>5.66</v>
      </c>
      <c r="K54" s="16" t="s">
        <v>81</v>
      </c>
      <c r="L54" s="18">
        <v>7.15</v>
      </c>
      <c r="M54" s="18">
        <v>1.42</v>
      </c>
      <c r="N54" s="18">
        <v>807899.16</v>
      </c>
      <c r="O54" s="18">
        <v>145.12</v>
      </c>
      <c r="P54" s="18">
        <v>1172.42</v>
      </c>
      <c r="Q54" s="18">
        <v>0.3</v>
      </c>
      <c r="R54" s="18">
        <v>0.78078866434605054</v>
      </c>
      <c r="S54" s="18">
        <v>3.5164396146379048E-2</v>
      </c>
      <c r="T54" s="16"/>
    </row>
    <row r="55" spans="1:20" x14ac:dyDescent="0.2">
      <c r="A55" s="16"/>
      <c r="B55" s="16" t="s">
        <v>1712</v>
      </c>
      <c r="C55" s="17" t="s">
        <v>1713</v>
      </c>
      <c r="D55" s="16"/>
      <c r="E55" s="17" t="s">
        <v>651</v>
      </c>
      <c r="F55" s="16" t="s">
        <v>243</v>
      </c>
      <c r="G55" s="17" t="s">
        <v>426</v>
      </c>
      <c r="H55" s="16" t="s">
        <v>80</v>
      </c>
      <c r="I55" s="17" t="s">
        <v>1671</v>
      </c>
      <c r="J55" s="18">
        <v>1.44</v>
      </c>
      <c r="K55" s="16" t="s">
        <v>81</v>
      </c>
      <c r="L55" s="18">
        <v>5.7</v>
      </c>
      <c r="M55" s="18">
        <v>3.32</v>
      </c>
      <c r="N55" s="18">
        <v>63017.61</v>
      </c>
      <c r="O55" s="18">
        <v>129.41</v>
      </c>
      <c r="P55" s="18">
        <v>81.55</v>
      </c>
      <c r="Q55" s="18">
        <v>0.04</v>
      </c>
      <c r="R55" s="18">
        <v>5.4309305178537048E-2</v>
      </c>
      <c r="S55" s="18">
        <v>2.4459293646792199E-3</v>
      </c>
      <c r="T55" s="17" t="s">
        <v>1714</v>
      </c>
    </row>
    <row r="56" spans="1:20" x14ac:dyDescent="0.2">
      <c r="A56" s="16"/>
      <c r="B56" s="16" t="s">
        <v>1715</v>
      </c>
      <c r="C56" s="17" t="s">
        <v>1716</v>
      </c>
      <c r="D56" s="16"/>
      <c r="E56" s="17" t="s">
        <v>1717</v>
      </c>
      <c r="F56" s="16" t="s">
        <v>197</v>
      </c>
      <c r="G56" s="17" t="s">
        <v>646</v>
      </c>
      <c r="H56" s="16" t="s">
        <v>239</v>
      </c>
      <c r="I56" s="17" t="s">
        <v>1671</v>
      </c>
      <c r="J56" s="18">
        <v>2.58</v>
      </c>
      <c r="K56" s="16" t="s">
        <v>81</v>
      </c>
      <c r="L56" s="18">
        <v>4.13</v>
      </c>
      <c r="M56" s="18">
        <v>3.03</v>
      </c>
      <c r="N56" s="18">
        <v>198000.07</v>
      </c>
      <c r="O56" s="18">
        <v>113.7</v>
      </c>
      <c r="P56" s="18">
        <v>225.13</v>
      </c>
      <c r="Q56" s="18">
        <v>0.09</v>
      </c>
      <c r="R56" s="18">
        <v>0.14992831238312751</v>
      </c>
      <c r="S56" s="18">
        <v>6.7523246826515356E-3</v>
      </c>
      <c r="T56" s="17" t="s">
        <v>1718</v>
      </c>
    </row>
    <row r="57" spans="1:20" x14ac:dyDescent="0.2">
      <c r="A57" s="16"/>
      <c r="B57" s="16" t="s">
        <v>1719</v>
      </c>
      <c r="C57" s="17" t="s">
        <v>1720</v>
      </c>
      <c r="D57" s="16"/>
      <c r="E57" s="17" t="s">
        <v>1721</v>
      </c>
      <c r="F57" s="16" t="s">
        <v>189</v>
      </c>
      <c r="G57" s="17" t="s">
        <v>438</v>
      </c>
      <c r="H57" s="16" t="s">
        <v>80</v>
      </c>
      <c r="I57" s="17" t="s">
        <v>1598</v>
      </c>
      <c r="J57" s="18">
        <v>1.46</v>
      </c>
      <c r="K57" s="16" t="s">
        <v>81</v>
      </c>
      <c r="L57" s="18">
        <v>5.6</v>
      </c>
      <c r="M57" s="18">
        <v>1.47</v>
      </c>
      <c r="N57" s="18">
        <v>90000.01</v>
      </c>
      <c r="O57" s="18">
        <v>125.97</v>
      </c>
      <c r="P57" s="18">
        <v>113.37</v>
      </c>
      <c r="Q57" s="18">
        <v>0.27</v>
      </c>
      <c r="R57" s="18">
        <v>7.5500256628948451E-2</v>
      </c>
      <c r="S57" s="18">
        <v>3.4003067084449196E-3</v>
      </c>
      <c r="T57" s="17" t="s">
        <v>1722</v>
      </c>
    </row>
    <row r="58" spans="1:20" x14ac:dyDescent="0.2">
      <c r="A58" s="16"/>
      <c r="B58" s="17" t="s">
        <v>1723</v>
      </c>
      <c r="C58" s="17" t="s">
        <v>1724</v>
      </c>
      <c r="D58" s="16"/>
      <c r="E58" s="17" t="s">
        <v>1725</v>
      </c>
      <c r="F58" s="16" t="s">
        <v>316</v>
      </c>
      <c r="G58" s="17" t="s">
        <v>455</v>
      </c>
      <c r="H58" s="16" t="s">
        <v>80</v>
      </c>
      <c r="I58" s="17" t="s">
        <v>1586</v>
      </c>
      <c r="J58" s="18">
        <v>2.58</v>
      </c>
      <c r="K58" s="16" t="s">
        <v>81</v>
      </c>
      <c r="L58" s="18">
        <v>5.6</v>
      </c>
      <c r="M58" s="18">
        <v>21.76</v>
      </c>
      <c r="N58" s="18">
        <v>5755481.5599999996</v>
      </c>
      <c r="O58" s="18">
        <v>77.2</v>
      </c>
      <c r="P58" s="18">
        <v>4443.2299999999996</v>
      </c>
      <c r="Q58" s="18">
        <v>0.39</v>
      </c>
      <c r="R58" s="18">
        <v>2.9590280079513325</v>
      </c>
      <c r="S58" s="18">
        <v>0.13326580908674002</v>
      </c>
      <c r="T58" s="17" t="s">
        <v>1726</v>
      </c>
    </row>
    <row r="59" spans="1:20" x14ac:dyDescent="0.2">
      <c r="A59" s="16"/>
      <c r="B59" s="16" t="s">
        <v>1727</v>
      </c>
      <c r="C59" s="17" t="s">
        <v>1728</v>
      </c>
      <c r="D59" s="16"/>
      <c r="E59" s="17" t="s">
        <v>1729</v>
      </c>
      <c r="F59" s="16" t="s">
        <v>189</v>
      </c>
      <c r="G59" s="17" t="s">
        <v>455</v>
      </c>
      <c r="H59" s="16" t="s">
        <v>80</v>
      </c>
      <c r="I59" s="17" t="s">
        <v>1586</v>
      </c>
      <c r="J59" s="18">
        <v>0</v>
      </c>
      <c r="K59" s="16" t="s">
        <v>81</v>
      </c>
      <c r="L59" s="18">
        <v>6.4</v>
      </c>
      <c r="M59" s="18">
        <v>0</v>
      </c>
      <c r="N59" s="18">
        <v>2910000</v>
      </c>
      <c r="O59" s="18">
        <v>0</v>
      </c>
      <c r="P59" s="18">
        <v>0</v>
      </c>
      <c r="Q59" s="18">
        <v>1.94</v>
      </c>
      <c r="R59" s="18">
        <v>0</v>
      </c>
      <c r="S59" s="18">
        <v>0</v>
      </c>
      <c r="T59" s="17" t="s">
        <v>1730</v>
      </c>
    </row>
    <row r="60" spans="1:20" x14ac:dyDescent="0.2">
      <c r="A60" s="16"/>
      <c r="B60" s="17" t="s">
        <v>1731</v>
      </c>
      <c r="C60" s="17" t="s">
        <v>1732</v>
      </c>
      <c r="D60" s="16"/>
      <c r="E60" s="17" t="s">
        <v>1733</v>
      </c>
      <c r="F60" s="16" t="s">
        <v>197</v>
      </c>
      <c r="G60" s="17" t="s">
        <v>1734</v>
      </c>
      <c r="H60" s="16" t="s">
        <v>80</v>
      </c>
      <c r="I60" s="17" t="s">
        <v>1598</v>
      </c>
      <c r="J60" s="18">
        <v>1.52</v>
      </c>
      <c r="K60" s="16" t="s">
        <v>81</v>
      </c>
      <c r="L60" s="18">
        <v>6.1</v>
      </c>
      <c r="M60" s="18">
        <v>0</v>
      </c>
      <c r="N60" s="18">
        <v>507045.51</v>
      </c>
      <c r="O60" s="18">
        <v>6</v>
      </c>
      <c r="P60" s="18">
        <v>30.42</v>
      </c>
      <c r="Q60" s="18">
        <v>0.83</v>
      </c>
      <c r="R60" s="18">
        <v>2.0258602863655394E-2</v>
      </c>
      <c r="S60" s="18">
        <v>9.123871400802192E-4</v>
      </c>
      <c r="T60" s="17" t="s">
        <v>1735</v>
      </c>
    </row>
    <row r="61" spans="1:20" x14ac:dyDescent="0.2">
      <c r="A61" s="16"/>
      <c r="B61" s="16" t="s">
        <v>1736</v>
      </c>
      <c r="C61" s="17" t="s">
        <v>1737</v>
      </c>
      <c r="D61" s="16"/>
      <c r="E61" s="17" t="s">
        <v>1738</v>
      </c>
      <c r="F61" s="16" t="s">
        <v>316</v>
      </c>
      <c r="G61" s="17" t="s">
        <v>1739</v>
      </c>
      <c r="H61" s="16" t="s">
        <v>239</v>
      </c>
      <c r="I61" s="17" t="s">
        <v>1586</v>
      </c>
      <c r="J61" s="18">
        <v>0.99</v>
      </c>
      <c r="K61" s="16" t="s">
        <v>81</v>
      </c>
      <c r="L61" s="18">
        <v>6.6</v>
      </c>
      <c r="M61" s="18">
        <v>0</v>
      </c>
      <c r="N61" s="18">
        <v>390978</v>
      </c>
      <c r="O61" s="18">
        <v>30</v>
      </c>
      <c r="P61" s="18">
        <v>117.29</v>
      </c>
      <c r="Q61" s="18">
        <v>0.42</v>
      </c>
      <c r="R61" s="18">
        <v>7.8110832671865249E-2</v>
      </c>
      <c r="S61" s="18">
        <v>3.5178792787642636E-3</v>
      </c>
      <c r="T61" s="17" t="s">
        <v>1740</v>
      </c>
    </row>
    <row r="62" spans="1:20" x14ac:dyDescent="0.2">
      <c r="A62" s="16"/>
      <c r="B62" s="16" t="s">
        <v>1741</v>
      </c>
      <c r="C62" s="17" t="s">
        <v>1742</v>
      </c>
      <c r="D62" s="16"/>
      <c r="E62" s="17" t="s">
        <v>1738</v>
      </c>
      <c r="F62" s="16" t="s">
        <v>316</v>
      </c>
      <c r="G62" s="17" t="s">
        <v>1739</v>
      </c>
      <c r="H62" s="16" t="s">
        <v>239</v>
      </c>
      <c r="I62" s="17" t="s">
        <v>1743</v>
      </c>
      <c r="J62" s="18">
        <v>0.59</v>
      </c>
      <c r="K62" s="16" t="s">
        <v>81</v>
      </c>
      <c r="L62" s="18">
        <v>0</v>
      </c>
      <c r="M62" s="18">
        <v>0</v>
      </c>
      <c r="N62" s="18">
        <v>390978</v>
      </c>
      <c r="O62" s="18">
        <v>30</v>
      </c>
      <c r="P62" s="18">
        <v>117.29</v>
      </c>
      <c r="Q62" s="18">
        <v>0.42</v>
      </c>
      <c r="R62" s="18">
        <v>7.8110832671865249E-2</v>
      </c>
      <c r="S62" s="18">
        <v>3.5178792787642636E-3</v>
      </c>
      <c r="T62" s="16"/>
    </row>
    <row r="63" spans="1:20" x14ac:dyDescent="0.2">
      <c r="A63" s="16"/>
      <c r="B63" s="16" t="s">
        <v>1744</v>
      </c>
      <c r="C63" s="17" t="s">
        <v>1745</v>
      </c>
      <c r="D63" s="16"/>
      <c r="E63" s="17" t="s">
        <v>1738</v>
      </c>
      <c r="F63" s="16" t="s">
        <v>316</v>
      </c>
      <c r="G63" s="17" t="s">
        <v>1739</v>
      </c>
      <c r="H63" s="16" t="s">
        <v>239</v>
      </c>
      <c r="I63" s="17" t="s">
        <v>1746</v>
      </c>
      <c r="J63" s="18">
        <v>0.59</v>
      </c>
      <c r="K63" s="16" t="s">
        <v>81</v>
      </c>
      <c r="L63" s="18">
        <v>6.6</v>
      </c>
      <c r="M63" s="18">
        <v>0</v>
      </c>
      <c r="N63" s="18">
        <v>390978</v>
      </c>
      <c r="O63" s="18">
        <v>30</v>
      </c>
      <c r="P63" s="18">
        <v>117.29</v>
      </c>
      <c r="Q63" s="18">
        <v>0.21</v>
      </c>
      <c r="R63" s="18">
        <v>7.8110832671865249E-2</v>
      </c>
      <c r="S63" s="18">
        <v>3.5178792787642636E-3</v>
      </c>
      <c r="T63" s="17" t="s">
        <v>1747</v>
      </c>
    </row>
    <row r="64" spans="1:20" x14ac:dyDescent="0.2">
      <c r="A64" s="16"/>
      <c r="B64" s="17" t="s">
        <v>1748</v>
      </c>
      <c r="C64" s="17" t="s">
        <v>1749</v>
      </c>
      <c r="D64" s="16"/>
      <c r="E64" s="17" t="s">
        <v>1738</v>
      </c>
      <c r="F64" s="16" t="s">
        <v>316</v>
      </c>
      <c r="G64" s="17" t="s">
        <v>1739</v>
      </c>
      <c r="H64" s="16" t="s">
        <v>239</v>
      </c>
      <c r="I64" s="17" t="s">
        <v>1750</v>
      </c>
      <c r="J64" s="18">
        <v>0.39</v>
      </c>
      <c r="K64" s="16" t="s">
        <v>81</v>
      </c>
      <c r="L64" s="18">
        <v>6.25</v>
      </c>
      <c r="M64" s="18">
        <v>0</v>
      </c>
      <c r="N64" s="18">
        <v>1678130.4</v>
      </c>
      <c r="O64" s="18">
        <v>30</v>
      </c>
      <c r="P64" s="18">
        <v>503.44</v>
      </c>
      <c r="Q64" s="18">
        <v>0.96</v>
      </c>
      <c r="R64" s="18">
        <v>0.33527255179745796</v>
      </c>
      <c r="S64" s="18">
        <v>1.5099677245298669E-2</v>
      </c>
      <c r="T64" s="16"/>
    </row>
    <row r="65" spans="1:20" x14ac:dyDescent="0.2">
      <c r="A65" s="16"/>
      <c r="B65" s="16" t="s">
        <v>1744</v>
      </c>
      <c r="C65" s="17" t="s">
        <v>1751</v>
      </c>
      <c r="D65" s="16"/>
      <c r="E65" s="17" t="s">
        <v>1738</v>
      </c>
      <c r="F65" s="16" t="s">
        <v>316</v>
      </c>
      <c r="G65" s="17" t="s">
        <v>1739</v>
      </c>
      <c r="H65" s="16" t="s">
        <v>239</v>
      </c>
      <c r="I65" s="17" t="s">
        <v>1750</v>
      </c>
      <c r="J65" s="18">
        <v>0.59</v>
      </c>
      <c r="K65" s="16" t="s">
        <v>81</v>
      </c>
      <c r="L65" s="18">
        <v>6.6</v>
      </c>
      <c r="M65" s="18">
        <v>0</v>
      </c>
      <c r="N65" s="18">
        <v>390977.99</v>
      </c>
      <c r="O65" s="18">
        <v>30</v>
      </c>
      <c r="P65" s="18">
        <v>117.29</v>
      </c>
      <c r="Q65" s="18">
        <v>0.21</v>
      </c>
      <c r="R65" s="18">
        <v>7.8110832671865249E-2</v>
      </c>
      <c r="S65" s="18">
        <v>3.5178792787642636E-3</v>
      </c>
      <c r="T65" s="16"/>
    </row>
    <row r="66" spans="1:20" x14ac:dyDescent="0.2">
      <c r="A66" s="16"/>
      <c r="B66" s="17" t="s">
        <v>1752</v>
      </c>
      <c r="C66" s="17" t="s">
        <v>1753</v>
      </c>
      <c r="D66" s="16"/>
      <c r="E66" s="17" t="s">
        <v>1738</v>
      </c>
      <c r="F66" s="16" t="s">
        <v>316</v>
      </c>
      <c r="G66" s="17" t="s">
        <v>1739</v>
      </c>
      <c r="H66" s="16" t="s">
        <v>239</v>
      </c>
      <c r="I66" s="17" t="s">
        <v>1750</v>
      </c>
      <c r="J66" s="18">
        <v>1.79</v>
      </c>
      <c r="K66" s="16" t="s">
        <v>81</v>
      </c>
      <c r="L66" s="18">
        <v>6.95</v>
      </c>
      <c r="M66" s="18">
        <v>0</v>
      </c>
      <c r="N66" s="18">
        <v>2114302.96</v>
      </c>
      <c r="O66" s="18">
        <v>30</v>
      </c>
      <c r="P66" s="18">
        <v>634.29</v>
      </c>
      <c r="Q66" s="18">
        <v>1.3</v>
      </c>
      <c r="R66" s="18">
        <v>0.42241384649533131</v>
      </c>
      <c r="S66" s="18">
        <v>1.9024261639759441E-2</v>
      </c>
      <c r="T66" s="16"/>
    </row>
    <row r="67" spans="1:20" x14ac:dyDescent="0.2">
      <c r="A67" s="16"/>
      <c r="B67" s="16" t="s">
        <v>1754</v>
      </c>
      <c r="C67" s="17" t="s">
        <v>1755</v>
      </c>
      <c r="D67" s="16"/>
      <c r="E67" s="17" t="s">
        <v>1738</v>
      </c>
      <c r="F67" s="16" t="s">
        <v>316</v>
      </c>
      <c r="G67" s="17" t="s">
        <v>1739</v>
      </c>
      <c r="H67" s="16" t="s">
        <v>239</v>
      </c>
      <c r="I67" s="17" t="s">
        <v>1586</v>
      </c>
      <c r="J67" s="18">
        <v>0.59</v>
      </c>
      <c r="K67" s="16" t="s">
        <v>81</v>
      </c>
      <c r="L67" s="18">
        <v>6.6</v>
      </c>
      <c r="M67" s="18">
        <v>0</v>
      </c>
      <c r="N67" s="18">
        <v>390978</v>
      </c>
      <c r="O67" s="18">
        <v>30</v>
      </c>
      <c r="P67" s="18">
        <v>117.29</v>
      </c>
      <c r="Q67" s="18">
        <v>0.42</v>
      </c>
      <c r="R67" s="18">
        <v>7.8110832671865249E-2</v>
      </c>
      <c r="S67" s="18">
        <v>3.5178792787642636E-3</v>
      </c>
      <c r="T67" s="17" t="s">
        <v>1756</v>
      </c>
    </row>
    <row r="68" spans="1:20" x14ac:dyDescent="0.2">
      <c r="A68" s="16"/>
      <c r="B68" s="16" t="s">
        <v>1757</v>
      </c>
      <c r="C68" s="17" t="s">
        <v>1758</v>
      </c>
      <c r="D68" s="16"/>
      <c r="E68" s="17" t="s">
        <v>1759</v>
      </c>
      <c r="F68" s="16" t="s">
        <v>189</v>
      </c>
      <c r="G68" s="17" t="s">
        <v>1739</v>
      </c>
      <c r="H68" s="16" t="s">
        <v>239</v>
      </c>
      <c r="I68" s="17" t="s">
        <v>1586</v>
      </c>
      <c r="J68" s="18">
        <v>0.42</v>
      </c>
      <c r="K68" s="16" t="s">
        <v>81</v>
      </c>
      <c r="L68" s="18">
        <v>7.1</v>
      </c>
      <c r="M68" s="18">
        <v>0</v>
      </c>
      <c r="N68" s="18">
        <v>452437.89</v>
      </c>
      <c r="O68" s="18">
        <v>2.5</v>
      </c>
      <c r="P68" s="18">
        <v>11.31</v>
      </c>
      <c r="Q68" s="18">
        <v>1.61</v>
      </c>
      <c r="R68" s="18">
        <v>7.5320446544359801E-3</v>
      </c>
      <c r="S68" s="18">
        <v>3.3922085977341484E-4</v>
      </c>
      <c r="T68" s="17" t="s">
        <v>1760</v>
      </c>
    </row>
    <row r="69" spans="1:20" x14ac:dyDescent="0.2">
      <c r="A69" s="16"/>
      <c r="B69" s="17" t="s">
        <v>1761</v>
      </c>
      <c r="C69" s="17" t="s">
        <v>1762</v>
      </c>
      <c r="D69" s="16"/>
      <c r="E69" s="17" t="s">
        <v>1763</v>
      </c>
      <c r="F69" s="16" t="s">
        <v>316</v>
      </c>
      <c r="G69" s="17" t="s">
        <v>1739</v>
      </c>
      <c r="H69" s="16" t="s">
        <v>239</v>
      </c>
      <c r="I69" s="17" t="s">
        <v>1764</v>
      </c>
      <c r="J69" s="18">
        <v>0.74</v>
      </c>
      <c r="K69" s="16" t="s">
        <v>81</v>
      </c>
      <c r="L69" s="18">
        <v>4.7</v>
      </c>
      <c r="M69" s="18">
        <v>18.64</v>
      </c>
      <c r="N69" s="18">
        <v>302331.21999999997</v>
      </c>
      <c r="O69" s="18">
        <v>0</v>
      </c>
      <c r="P69" s="18">
        <v>0</v>
      </c>
      <c r="Q69" s="18">
        <v>0.53</v>
      </c>
      <c r="R69" s="18">
        <v>0</v>
      </c>
      <c r="S69" s="18">
        <v>0</v>
      </c>
      <c r="T69" s="16"/>
    </row>
    <row r="70" spans="1:20" x14ac:dyDescent="0.2">
      <c r="A70" s="16"/>
      <c r="B70" s="17" t="s">
        <v>1765</v>
      </c>
      <c r="C70" s="17" t="s">
        <v>1766</v>
      </c>
      <c r="D70" s="16"/>
      <c r="E70" s="17" t="s">
        <v>1767</v>
      </c>
      <c r="F70" s="16" t="s">
        <v>416</v>
      </c>
      <c r="G70" s="16" t="s">
        <v>119</v>
      </c>
      <c r="H70" s="16" t="s">
        <v>119</v>
      </c>
      <c r="I70" s="17" t="s">
        <v>1768</v>
      </c>
      <c r="J70" s="18">
        <v>0.31</v>
      </c>
      <c r="K70" s="16" t="s">
        <v>81</v>
      </c>
      <c r="L70" s="18">
        <v>4.75</v>
      </c>
      <c r="M70" s="18">
        <v>0</v>
      </c>
      <c r="N70" s="18">
        <v>56050</v>
      </c>
      <c r="O70" s="18">
        <v>0</v>
      </c>
      <c r="P70" s="18">
        <v>0</v>
      </c>
      <c r="Q70" s="18">
        <v>0.14000000000000001</v>
      </c>
      <c r="R70" s="18">
        <v>0</v>
      </c>
      <c r="S70" s="18">
        <v>0</v>
      </c>
      <c r="T70" s="16"/>
    </row>
    <row r="71" spans="1:20" x14ac:dyDescent="0.2">
      <c r="A71" s="16"/>
      <c r="B71" s="16" t="s">
        <v>1769</v>
      </c>
      <c r="C71" s="17" t="s">
        <v>1772</v>
      </c>
      <c r="D71" s="16"/>
      <c r="E71" s="17" t="s">
        <v>1770</v>
      </c>
      <c r="F71" s="16" t="s">
        <v>189</v>
      </c>
      <c r="G71" s="16" t="s">
        <v>119</v>
      </c>
      <c r="H71" s="16" t="s">
        <v>119</v>
      </c>
      <c r="I71" s="17" t="s">
        <v>1771</v>
      </c>
      <c r="J71" s="18">
        <v>2.98</v>
      </c>
      <c r="K71" s="16" t="s">
        <v>81</v>
      </c>
      <c r="L71" s="18">
        <v>6</v>
      </c>
      <c r="M71" s="18">
        <v>0</v>
      </c>
      <c r="N71" s="18">
        <v>21880.36</v>
      </c>
      <c r="O71" s="18">
        <v>13.16</v>
      </c>
      <c r="P71" s="18">
        <v>2.88</v>
      </c>
      <c r="Q71" s="18">
        <v>0.03</v>
      </c>
      <c r="R71" s="18">
        <v>1.917974235612345E-3</v>
      </c>
      <c r="S71" s="18">
        <v>8.6379847581559213E-5</v>
      </c>
      <c r="T71" s="17" t="s">
        <v>1772</v>
      </c>
    </row>
    <row r="72" spans="1:20" x14ac:dyDescent="0.2">
      <c r="A72" s="16"/>
      <c r="B72" s="17" t="s">
        <v>1773</v>
      </c>
      <c r="C72" s="17" t="s">
        <v>1774</v>
      </c>
      <c r="D72" s="16"/>
      <c r="E72" s="17" t="s">
        <v>1775</v>
      </c>
      <c r="F72" s="16" t="s">
        <v>316</v>
      </c>
      <c r="G72" s="16" t="s">
        <v>119</v>
      </c>
      <c r="H72" s="16" t="s">
        <v>119</v>
      </c>
      <c r="I72" s="17" t="s">
        <v>1598</v>
      </c>
      <c r="J72" s="18">
        <v>0.74</v>
      </c>
      <c r="K72" s="16" t="s">
        <v>81</v>
      </c>
      <c r="L72" s="18">
        <v>6.9</v>
      </c>
      <c r="M72" s="18">
        <v>0</v>
      </c>
      <c r="N72" s="18">
        <v>27234.74</v>
      </c>
      <c r="O72" s="18">
        <v>0</v>
      </c>
      <c r="P72" s="18">
        <v>0</v>
      </c>
      <c r="Q72" s="18">
        <v>0.01</v>
      </c>
      <c r="R72" s="18">
        <v>0</v>
      </c>
      <c r="S72" s="18">
        <v>0</v>
      </c>
      <c r="T72" s="17" t="s">
        <v>1776</v>
      </c>
    </row>
    <row r="73" spans="1:20" x14ac:dyDescent="0.2">
      <c r="A73" s="16"/>
      <c r="B73" s="16" t="s">
        <v>1777</v>
      </c>
      <c r="C73" s="17" t="s">
        <v>1778</v>
      </c>
      <c r="D73" s="16"/>
      <c r="E73" s="17" t="s">
        <v>1779</v>
      </c>
      <c r="F73" s="16" t="s">
        <v>243</v>
      </c>
      <c r="G73" s="16" t="s">
        <v>119</v>
      </c>
      <c r="H73" s="16" t="s">
        <v>119</v>
      </c>
      <c r="I73" s="17" t="s">
        <v>1586</v>
      </c>
      <c r="J73" s="18">
        <v>0</v>
      </c>
      <c r="K73" s="16" t="s">
        <v>81</v>
      </c>
      <c r="L73" s="18">
        <v>5.2</v>
      </c>
      <c r="M73" s="18">
        <v>5.2</v>
      </c>
      <c r="N73" s="18">
        <v>23555.63</v>
      </c>
      <c r="O73" s="18">
        <v>2.5</v>
      </c>
      <c r="P73" s="18">
        <v>0.59</v>
      </c>
      <c r="Q73" s="18">
        <v>0.51</v>
      </c>
      <c r="R73" s="18">
        <v>3.9291833299002896E-4</v>
      </c>
      <c r="S73" s="18">
        <v>1.7695871553166642E-5</v>
      </c>
      <c r="T73" s="17" t="s">
        <v>1780</v>
      </c>
    </row>
    <row r="74" spans="1:20" x14ac:dyDescent="0.2">
      <c r="A74" s="16"/>
      <c r="B74" s="16" t="s">
        <v>1781</v>
      </c>
      <c r="C74" s="17" t="s">
        <v>1782</v>
      </c>
      <c r="D74" s="16"/>
      <c r="E74" s="17" t="s">
        <v>1759</v>
      </c>
      <c r="F74" s="16" t="s">
        <v>189</v>
      </c>
      <c r="G74" s="16" t="s">
        <v>119</v>
      </c>
      <c r="H74" s="16" t="s">
        <v>119</v>
      </c>
      <c r="I74" s="17" t="s">
        <v>1783</v>
      </c>
      <c r="J74" s="18">
        <v>0.61</v>
      </c>
      <c r="K74" s="16" t="s">
        <v>81</v>
      </c>
      <c r="L74" s="18">
        <v>7.1</v>
      </c>
      <c r="M74" s="18">
        <v>0</v>
      </c>
      <c r="N74" s="18">
        <v>1357314.46</v>
      </c>
      <c r="O74" s="18">
        <v>2.5</v>
      </c>
      <c r="P74" s="18">
        <v>33.93</v>
      </c>
      <c r="Q74" s="18">
        <v>1.61</v>
      </c>
      <c r="R74" s="18">
        <v>2.2596133963307938E-2</v>
      </c>
      <c r="S74" s="18">
        <v>1.0176625793202445E-3</v>
      </c>
      <c r="T74" s="16"/>
    </row>
    <row r="75" spans="1:20" x14ac:dyDescent="0.2">
      <c r="A75" s="16"/>
      <c r="B75" s="16" t="s">
        <v>1784</v>
      </c>
      <c r="C75" s="17" t="s">
        <v>1785</v>
      </c>
      <c r="D75" s="16"/>
      <c r="E75" s="17" t="s">
        <v>484</v>
      </c>
      <c r="F75" s="16" t="s">
        <v>316</v>
      </c>
      <c r="G75" s="16" t="s">
        <v>119</v>
      </c>
      <c r="H75" s="16" t="s">
        <v>119</v>
      </c>
      <c r="I75" s="17" t="s">
        <v>1598</v>
      </c>
      <c r="J75" s="18">
        <v>0.92</v>
      </c>
      <c r="K75" s="16" t="s">
        <v>81</v>
      </c>
      <c r="L75" s="18">
        <v>4.5</v>
      </c>
      <c r="M75" s="18">
        <v>0</v>
      </c>
      <c r="N75" s="18">
        <v>5146.07</v>
      </c>
      <c r="O75" s="18">
        <v>0</v>
      </c>
      <c r="P75" s="18">
        <v>0</v>
      </c>
      <c r="Q75" s="18">
        <v>0.27</v>
      </c>
      <c r="R75" s="18">
        <v>0</v>
      </c>
      <c r="S75" s="18">
        <v>0</v>
      </c>
      <c r="T75" s="17" t="s">
        <v>1786</v>
      </c>
    </row>
    <row r="76" spans="1:20" x14ac:dyDescent="0.2">
      <c r="A76" s="16"/>
      <c r="B76" s="17" t="s">
        <v>1787</v>
      </c>
      <c r="C76" s="17" t="s">
        <v>1788</v>
      </c>
      <c r="D76" s="16"/>
      <c r="E76" s="17" t="s">
        <v>1789</v>
      </c>
      <c r="F76" s="16" t="s">
        <v>189</v>
      </c>
      <c r="G76" s="16" t="s">
        <v>119</v>
      </c>
      <c r="H76" s="16" t="s">
        <v>119</v>
      </c>
      <c r="I76" s="17" t="s">
        <v>1790</v>
      </c>
      <c r="J76" s="18">
        <v>0</v>
      </c>
      <c r="K76" s="16" t="s">
        <v>81</v>
      </c>
      <c r="L76" s="18">
        <v>5.15</v>
      </c>
      <c r="M76" s="18">
        <v>0</v>
      </c>
      <c r="N76" s="18">
        <v>210470.19</v>
      </c>
      <c r="O76" s="18">
        <v>2.5</v>
      </c>
      <c r="P76" s="18">
        <v>5.26</v>
      </c>
      <c r="Q76" s="18">
        <v>0.32</v>
      </c>
      <c r="R76" s="18">
        <v>3.502966833097546E-3</v>
      </c>
      <c r="S76" s="18">
        <v>1.5776319384687551E-4</v>
      </c>
      <c r="T76" s="16"/>
    </row>
    <row r="77" spans="1:20" x14ac:dyDescent="0.2">
      <c r="A77" s="16"/>
      <c r="B77" s="17" t="s">
        <v>1791</v>
      </c>
      <c r="C77" s="17" t="s">
        <v>1792</v>
      </c>
      <c r="D77" s="16"/>
      <c r="E77" s="17" t="s">
        <v>1789</v>
      </c>
      <c r="F77" s="16" t="s">
        <v>189</v>
      </c>
      <c r="G77" s="16" t="s">
        <v>119</v>
      </c>
      <c r="H77" s="16" t="s">
        <v>119</v>
      </c>
      <c r="I77" s="17" t="s">
        <v>1793</v>
      </c>
      <c r="J77" s="18">
        <v>0.92</v>
      </c>
      <c r="K77" s="16" t="s">
        <v>81</v>
      </c>
      <c r="L77" s="18">
        <v>4.5</v>
      </c>
      <c r="M77" s="18">
        <v>0</v>
      </c>
      <c r="N77" s="18">
        <v>34221.58</v>
      </c>
      <c r="O77" s="18">
        <v>2.5</v>
      </c>
      <c r="P77" s="18">
        <v>0.86</v>
      </c>
      <c r="Q77" s="18">
        <v>0.12</v>
      </c>
      <c r="R77" s="18">
        <v>5.7272841757868636E-4</v>
      </c>
      <c r="S77" s="18">
        <v>2.5793982263937819E-5</v>
      </c>
      <c r="T77" s="16"/>
    </row>
    <row r="78" spans="1:20" x14ac:dyDescent="0.2">
      <c r="A78" s="16"/>
      <c r="B78" s="17" t="s">
        <v>1794</v>
      </c>
      <c r="C78" s="17" t="s">
        <v>1795</v>
      </c>
      <c r="D78" s="16"/>
      <c r="E78" s="17" t="s">
        <v>1789</v>
      </c>
      <c r="F78" s="16" t="s">
        <v>189</v>
      </c>
      <c r="G78" s="16" t="s">
        <v>119</v>
      </c>
      <c r="H78" s="16" t="s">
        <v>119</v>
      </c>
      <c r="I78" s="17" t="s">
        <v>1790</v>
      </c>
      <c r="J78" s="18">
        <v>0.84</v>
      </c>
      <c r="K78" s="16" t="s">
        <v>81</v>
      </c>
      <c r="L78" s="18">
        <v>4.9000000000000004</v>
      </c>
      <c r="M78" s="18">
        <v>0</v>
      </c>
      <c r="N78" s="18">
        <v>103800.17</v>
      </c>
      <c r="O78" s="18">
        <v>2.5</v>
      </c>
      <c r="P78" s="18">
        <v>2.59</v>
      </c>
      <c r="Q78" s="18">
        <v>0.15</v>
      </c>
      <c r="R78" s="18">
        <v>1.7248448854986019E-3</v>
      </c>
      <c r="S78" s="18">
        <v>7.7681876818138309E-5</v>
      </c>
      <c r="T78" s="16"/>
    </row>
    <row r="79" spans="1:20" x14ac:dyDescent="0.2">
      <c r="A79" s="16"/>
      <c r="B79" s="16" t="s">
        <v>1796</v>
      </c>
      <c r="C79" s="17" t="s">
        <v>1797</v>
      </c>
      <c r="D79" s="16"/>
      <c r="E79" s="17" t="s">
        <v>1798</v>
      </c>
      <c r="F79" s="16" t="s">
        <v>189</v>
      </c>
      <c r="G79" s="16" t="s">
        <v>119</v>
      </c>
      <c r="H79" s="16" t="s">
        <v>119</v>
      </c>
      <c r="I79" s="17" t="s">
        <v>1799</v>
      </c>
      <c r="J79" s="18">
        <v>0</v>
      </c>
      <c r="K79" s="16" t="s">
        <v>81</v>
      </c>
      <c r="L79" s="18">
        <v>8</v>
      </c>
      <c r="M79" s="18">
        <v>0</v>
      </c>
      <c r="N79" s="18">
        <v>48794.7</v>
      </c>
      <c r="O79" s="18">
        <v>0</v>
      </c>
      <c r="P79" s="18">
        <v>0</v>
      </c>
      <c r="Q79" s="18">
        <v>0.04</v>
      </c>
      <c r="R79" s="18">
        <v>0</v>
      </c>
      <c r="S79" s="18">
        <v>0</v>
      </c>
      <c r="T79" s="16"/>
    </row>
    <row r="80" spans="1:20" x14ac:dyDescent="0.2">
      <c r="A80" s="16"/>
      <c r="B80" s="16" t="s">
        <v>1800</v>
      </c>
      <c r="C80" s="17" t="s">
        <v>1801</v>
      </c>
      <c r="D80" s="16"/>
      <c r="E80" s="17" t="s">
        <v>1802</v>
      </c>
      <c r="F80" s="16" t="s">
        <v>316</v>
      </c>
      <c r="G80" s="16" t="s">
        <v>119</v>
      </c>
      <c r="H80" s="16" t="s">
        <v>119</v>
      </c>
      <c r="I80" s="17" t="s">
        <v>1803</v>
      </c>
      <c r="J80" s="18">
        <v>0.01</v>
      </c>
      <c r="K80" s="16" t="s">
        <v>81</v>
      </c>
      <c r="L80" s="18">
        <v>5.2</v>
      </c>
      <c r="M80" s="18">
        <v>5.2</v>
      </c>
      <c r="N80" s="18">
        <v>171601.25</v>
      </c>
      <c r="O80" s="18">
        <v>2.5</v>
      </c>
      <c r="P80" s="18">
        <v>4.29</v>
      </c>
      <c r="Q80" s="18">
        <v>0.51</v>
      </c>
      <c r="R80" s="18">
        <v>2.8569824551308888E-3</v>
      </c>
      <c r="S80" s="18">
        <v>1.2866998129336423E-4</v>
      </c>
      <c r="T80" s="16"/>
    </row>
    <row r="81" spans="1:20" x14ac:dyDescent="0.2">
      <c r="A81" s="16"/>
      <c r="B81" s="17" t="s">
        <v>1804</v>
      </c>
      <c r="C81" s="17" t="s">
        <v>1805</v>
      </c>
      <c r="D81" s="16"/>
      <c r="E81" s="17" t="s">
        <v>1806</v>
      </c>
      <c r="F81" s="16" t="s">
        <v>316</v>
      </c>
      <c r="G81" s="16" t="s">
        <v>119</v>
      </c>
      <c r="H81" s="16" t="s">
        <v>119</v>
      </c>
      <c r="I81" s="17" t="s">
        <v>1586</v>
      </c>
      <c r="J81" s="18">
        <v>0</v>
      </c>
      <c r="K81" s="16" t="s">
        <v>81</v>
      </c>
      <c r="L81" s="18">
        <v>8</v>
      </c>
      <c r="M81" s="18">
        <v>8</v>
      </c>
      <c r="N81" s="18">
        <v>523964</v>
      </c>
      <c r="O81" s="18">
        <v>0</v>
      </c>
      <c r="P81" s="18">
        <v>0</v>
      </c>
      <c r="Q81" s="18">
        <v>3.68</v>
      </c>
      <c r="R81" s="18">
        <v>0</v>
      </c>
      <c r="S81" s="18">
        <v>0</v>
      </c>
      <c r="T81" s="17" t="s">
        <v>1807</v>
      </c>
    </row>
    <row r="82" spans="1:20" x14ac:dyDescent="0.2">
      <c r="A82" s="16"/>
      <c r="B82" s="17" t="s">
        <v>1808</v>
      </c>
      <c r="C82" s="17" t="s">
        <v>1809</v>
      </c>
      <c r="D82" s="16"/>
      <c r="E82" s="17" t="s">
        <v>1810</v>
      </c>
      <c r="F82" s="16" t="s">
        <v>189</v>
      </c>
      <c r="G82" s="16" t="s">
        <v>119</v>
      </c>
      <c r="H82" s="16" t="s">
        <v>119</v>
      </c>
      <c r="I82" s="17" t="s">
        <v>1811</v>
      </c>
      <c r="J82" s="18">
        <v>1</v>
      </c>
      <c r="K82" s="16" t="s">
        <v>81</v>
      </c>
      <c r="L82" s="18">
        <v>5.5</v>
      </c>
      <c r="M82" s="18">
        <v>0</v>
      </c>
      <c r="N82" s="18">
        <v>411000.02</v>
      </c>
      <c r="O82" s="18">
        <v>10</v>
      </c>
      <c r="P82" s="18">
        <v>41.1</v>
      </c>
      <c r="Q82" s="18">
        <v>0.43</v>
      </c>
      <c r="R82" s="18">
        <v>2.7371090654051175E-2</v>
      </c>
      <c r="S82" s="18">
        <v>1.2327124081951679E-3</v>
      </c>
      <c r="T82" s="17" t="s">
        <v>1812</v>
      </c>
    </row>
    <row r="83" spans="1:20" x14ac:dyDescent="0.2">
      <c r="A83" s="16"/>
      <c r="B83" s="16" t="s">
        <v>1813</v>
      </c>
      <c r="C83" s="17" t="s">
        <v>1814</v>
      </c>
      <c r="D83" s="16"/>
      <c r="E83" s="17" t="s">
        <v>494</v>
      </c>
      <c r="F83" s="16" t="s">
        <v>189</v>
      </c>
      <c r="G83" s="16" t="s">
        <v>119</v>
      </c>
      <c r="H83" s="16" t="s">
        <v>119</v>
      </c>
      <c r="I83" s="17" t="s">
        <v>1815</v>
      </c>
      <c r="J83" s="18">
        <v>0.1</v>
      </c>
      <c r="K83" s="16" t="s">
        <v>81</v>
      </c>
      <c r="L83" s="18">
        <v>0</v>
      </c>
      <c r="M83" s="18">
        <v>0</v>
      </c>
      <c r="N83" s="18">
        <v>58575.77</v>
      </c>
      <c r="O83" s="18">
        <v>120.95</v>
      </c>
      <c r="P83" s="18">
        <v>70.849999999999994</v>
      </c>
      <c r="Q83" s="18">
        <v>1.17</v>
      </c>
      <c r="R83" s="18">
        <v>4.7183498122616185E-2</v>
      </c>
      <c r="S83" s="18">
        <v>2.1250042365116213E-3</v>
      </c>
      <c r="T83" s="17" t="s">
        <v>1816</v>
      </c>
    </row>
    <row r="84" spans="1:20" x14ac:dyDescent="0.2">
      <c r="A84" s="16"/>
      <c r="B84" s="17" t="s">
        <v>1817</v>
      </c>
      <c r="C84" s="17" t="s">
        <v>1818</v>
      </c>
      <c r="D84" s="16"/>
      <c r="E84" s="17" t="s">
        <v>1819</v>
      </c>
      <c r="F84" s="16" t="s">
        <v>197</v>
      </c>
      <c r="G84" s="16" t="s">
        <v>119</v>
      </c>
      <c r="H84" s="16" t="s">
        <v>119</v>
      </c>
      <c r="I84" s="17" t="s">
        <v>1803</v>
      </c>
      <c r="J84" s="18">
        <v>1</v>
      </c>
      <c r="K84" s="16" t="s">
        <v>81</v>
      </c>
      <c r="L84" s="18">
        <v>6.5</v>
      </c>
      <c r="M84" s="18">
        <v>0</v>
      </c>
      <c r="N84" s="18">
        <v>100617.02</v>
      </c>
      <c r="O84" s="18">
        <v>0</v>
      </c>
      <c r="P84" s="18">
        <v>0</v>
      </c>
      <c r="Q84" s="18">
        <v>0.09</v>
      </c>
      <c r="R84" s="18">
        <v>0</v>
      </c>
      <c r="S84" s="18">
        <v>0</v>
      </c>
      <c r="T84" s="16"/>
    </row>
    <row r="85" spans="1:20" x14ac:dyDescent="0.2">
      <c r="A85" s="16"/>
      <c r="B85" s="17" t="s">
        <v>1820</v>
      </c>
      <c r="C85" s="17" t="s">
        <v>1821</v>
      </c>
      <c r="D85" s="16"/>
      <c r="E85" s="17" t="s">
        <v>1822</v>
      </c>
      <c r="F85" s="16" t="s">
        <v>189</v>
      </c>
      <c r="G85" s="16" t="s">
        <v>119</v>
      </c>
      <c r="H85" s="16" t="s">
        <v>119</v>
      </c>
      <c r="I85" s="17" t="s">
        <v>1598</v>
      </c>
      <c r="J85" s="18">
        <v>0</v>
      </c>
      <c r="K85" s="16" t="s">
        <v>81</v>
      </c>
      <c r="L85" s="18">
        <v>6</v>
      </c>
      <c r="M85" s="18">
        <v>0</v>
      </c>
      <c r="N85" s="18">
        <v>169247.1</v>
      </c>
      <c r="O85" s="18">
        <v>0</v>
      </c>
      <c r="P85" s="18">
        <v>0</v>
      </c>
      <c r="Q85" s="18">
        <v>0.16</v>
      </c>
      <c r="R85" s="18">
        <v>0</v>
      </c>
      <c r="S85" s="18">
        <v>0</v>
      </c>
      <c r="T85" s="17" t="s">
        <v>1823</v>
      </c>
    </row>
    <row r="86" spans="1:20" x14ac:dyDescent="0.2">
      <c r="A86" s="16"/>
      <c r="B86" s="16" t="s">
        <v>1824</v>
      </c>
      <c r="C86" s="17" t="s">
        <v>1825</v>
      </c>
      <c r="D86" s="16"/>
      <c r="E86" s="17" t="s">
        <v>1826</v>
      </c>
      <c r="F86" s="16" t="s">
        <v>189</v>
      </c>
      <c r="G86" s="16" t="s">
        <v>119</v>
      </c>
      <c r="H86" s="16" t="s">
        <v>119</v>
      </c>
      <c r="I86" s="17" t="s">
        <v>1598</v>
      </c>
      <c r="J86" s="18">
        <v>0.5</v>
      </c>
      <c r="K86" s="16" t="s">
        <v>81</v>
      </c>
      <c r="L86" s="18">
        <v>7</v>
      </c>
      <c r="M86" s="18">
        <v>0</v>
      </c>
      <c r="N86" s="18">
        <v>524000</v>
      </c>
      <c r="O86" s="18">
        <v>0</v>
      </c>
      <c r="P86" s="18">
        <v>0</v>
      </c>
      <c r="Q86" s="18">
        <v>0.54</v>
      </c>
      <c r="R86" s="18">
        <v>0</v>
      </c>
      <c r="S86" s="18">
        <v>0</v>
      </c>
      <c r="T86" s="17" t="s">
        <v>1827</v>
      </c>
    </row>
    <row r="87" spans="1:20" x14ac:dyDescent="0.2">
      <c r="A87" s="16"/>
      <c r="B87" s="17" t="s">
        <v>1828</v>
      </c>
      <c r="C87" s="17" t="s">
        <v>1829</v>
      </c>
      <c r="D87" s="16"/>
      <c r="E87" s="17" t="s">
        <v>1830</v>
      </c>
      <c r="F87" s="16" t="s">
        <v>243</v>
      </c>
      <c r="G87" s="16" t="s">
        <v>119</v>
      </c>
      <c r="H87" s="16" t="s">
        <v>119</v>
      </c>
      <c r="I87" s="17" t="s">
        <v>1831</v>
      </c>
      <c r="J87" s="18">
        <v>3.93</v>
      </c>
      <c r="K87" s="16" t="s">
        <v>81</v>
      </c>
      <c r="L87" s="18">
        <v>6</v>
      </c>
      <c r="M87" s="18">
        <v>0</v>
      </c>
      <c r="N87" s="18">
        <v>83222.649999999994</v>
      </c>
      <c r="O87" s="18">
        <v>23.26</v>
      </c>
      <c r="P87" s="18">
        <v>19.36</v>
      </c>
      <c r="Q87" s="18">
        <v>0.28999999999999998</v>
      </c>
      <c r="R87" s="18">
        <v>1.2893049028282986E-2</v>
      </c>
      <c r="S87" s="18">
        <v>5.8066453096492583E-4</v>
      </c>
      <c r="T87" s="16"/>
    </row>
    <row r="88" spans="1:20" x14ac:dyDescent="0.2">
      <c r="A88" s="16"/>
      <c r="B88" s="17" t="s">
        <v>1832</v>
      </c>
      <c r="C88" s="17" t="s">
        <v>1833</v>
      </c>
      <c r="D88" s="16"/>
      <c r="E88" s="17" t="s">
        <v>1834</v>
      </c>
      <c r="F88" s="16" t="s">
        <v>197</v>
      </c>
      <c r="G88" s="16" t="s">
        <v>119</v>
      </c>
      <c r="H88" s="16" t="s">
        <v>119</v>
      </c>
      <c r="I88" s="17" t="s">
        <v>1835</v>
      </c>
      <c r="J88" s="18">
        <v>0.08</v>
      </c>
      <c r="K88" s="16" t="s">
        <v>81</v>
      </c>
      <c r="L88" s="18">
        <v>6.6</v>
      </c>
      <c r="M88" s="18">
        <v>0</v>
      </c>
      <c r="N88" s="18">
        <v>717.61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6"/>
    </row>
    <row r="89" spans="1:20" x14ac:dyDescent="0.2">
      <c r="A89" s="16"/>
      <c r="B89" s="16" t="s">
        <v>1836</v>
      </c>
      <c r="C89" s="17" t="s">
        <v>1837</v>
      </c>
      <c r="D89" s="16"/>
      <c r="E89" s="17" t="s">
        <v>1838</v>
      </c>
      <c r="F89" s="16" t="s">
        <v>189</v>
      </c>
      <c r="G89" s="16" t="s">
        <v>119</v>
      </c>
      <c r="H89" s="16" t="s">
        <v>119</v>
      </c>
      <c r="I89" s="17" t="s">
        <v>1839</v>
      </c>
      <c r="J89" s="18">
        <v>2.52</v>
      </c>
      <c r="K89" s="16" t="s">
        <v>81</v>
      </c>
      <c r="L89" s="18">
        <v>4</v>
      </c>
      <c r="M89" s="18">
        <v>0</v>
      </c>
      <c r="N89" s="18">
        <v>702268.28</v>
      </c>
      <c r="O89" s="18">
        <v>34.29</v>
      </c>
      <c r="P89" s="18">
        <v>240.81</v>
      </c>
      <c r="Q89" s="18">
        <v>0.94</v>
      </c>
      <c r="R89" s="18">
        <v>0.16037061655479473</v>
      </c>
      <c r="S89" s="18">
        <v>7.2226149639289146E-3</v>
      </c>
      <c r="T89" s="16"/>
    </row>
    <row r="90" spans="1:20" x14ac:dyDescent="0.2">
      <c r="A90" s="7"/>
      <c r="B90" s="7" t="s">
        <v>130</v>
      </c>
      <c r="C90" s="7"/>
      <c r="D90" s="7"/>
      <c r="E90" s="7"/>
      <c r="F90" s="7"/>
      <c r="G90" s="7"/>
      <c r="H90" s="7"/>
      <c r="I90" s="7"/>
      <c r="J90" s="15">
        <v>0.18</v>
      </c>
      <c r="K90" s="7"/>
      <c r="L90" s="15">
        <v>8</v>
      </c>
      <c r="M90" s="15">
        <v>0</v>
      </c>
      <c r="N90" s="15">
        <v>1703000</v>
      </c>
      <c r="O90" s="7"/>
      <c r="P90" s="15">
        <v>0</v>
      </c>
      <c r="Q90" s="7"/>
      <c r="R90" s="15">
        <v>0</v>
      </c>
      <c r="S90" s="15">
        <v>0</v>
      </c>
      <c r="T90" s="7"/>
    </row>
    <row r="91" spans="1:20" x14ac:dyDescent="0.2">
      <c r="A91" s="16"/>
      <c r="B91" s="16" t="s">
        <v>1840</v>
      </c>
      <c r="C91" s="17" t="s">
        <v>1841</v>
      </c>
      <c r="D91" s="16"/>
      <c r="E91" s="17" t="s">
        <v>1842</v>
      </c>
      <c r="F91" s="16" t="s">
        <v>197</v>
      </c>
      <c r="G91" s="16" t="s">
        <v>119</v>
      </c>
      <c r="H91" s="16" t="s">
        <v>119</v>
      </c>
      <c r="I91" s="17" t="s">
        <v>1598</v>
      </c>
      <c r="J91" s="18">
        <v>0.18</v>
      </c>
      <c r="K91" s="16" t="s">
        <v>81</v>
      </c>
      <c r="L91" s="18">
        <v>8</v>
      </c>
      <c r="M91" s="18">
        <v>0</v>
      </c>
      <c r="N91" s="18">
        <v>1703000</v>
      </c>
      <c r="O91" s="18">
        <v>0</v>
      </c>
      <c r="P91" s="18">
        <v>0</v>
      </c>
      <c r="Q91" s="18">
        <v>1.7</v>
      </c>
      <c r="R91" s="18">
        <v>0</v>
      </c>
      <c r="S91" s="18">
        <v>0</v>
      </c>
      <c r="T91" s="17" t="s">
        <v>1843</v>
      </c>
    </row>
    <row r="92" spans="1:20" x14ac:dyDescent="0.2">
      <c r="A92" s="7"/>
      <c r="B92" s="7" t="s">
        <v>1579</v>
      </c>
      <c r="C92" s="7"/>
      <c r="D92" s="7"/>
      <c r="E92" s="7"/>
      <c r="F92" s="7"/>
      <c r="G92" s="7"/>
      <c r="H92" s="7"/>
      <c r="I92" s="7"/>
      <c r="J92" s="15">
        <v>1.1427511129577967</v>
      </c>
      <c r="K92" s="7"/>
      <c r="L92" s="15">
        <v>6.9</v>
      </c>
      <c r="M92" s="15">
        <v>2.3355294711224541</v>
      </c>
      <c r="N92" s="15">
        <v>3040354.63</v>
      </c>
      <c r="O92" s="7"/>
      <c r="P92" s="15">
        <v>8423.5</v>
      </c>
      <c r="Q92" s="7"/>
      <c r="R92" s="15">
        <v>5.609741657527981</v>
      </c>
      <c r="S92" s="15">
        <v>0.25264605767474446</v>
      </c>
      <c r="T92" s="7"/>
    </row>
    <row r="93" spans="1:20" x14ac:dyDescent="0.2">
      <c r="A93" s="16"/>
      <c r="B93" s="16" t="s">
        <v>1844</v>
      </c>
      <c r="C93" s="17" t="s">
        <v>1845</v>
      </c>
      <c r="D93" s="16"/>
      <c r="E93" s="17" t="s">
        <v>1846</v>
      </c>
      <c r="F93" s="17" t="s">
        <v>676</v>
      </c>
      <c r="G93" s="17" t="s">
        <v>368</v>
      </c>
      <c r="H93" s="16" t="s">
        <v>80</v>
      </c>
      <c r="I93" s="17" t="s">
        <v>1586</v>
      </c>
      <c r="J93" s="18">
        <v>1.04</v>
      </c>
      <c r="K93" s="16" t="s">
        <v>44</v>
      </c>
      <c r="L93" s="18">
        <v>7</v>
      </c>
      <c r="M93" s="18">
        <v>2.2599999999999998</v>
      </c>
      <c r="N93" s="18">
        <v>1980637.59</v>
      </c>
      <c r="O93" s="18">
        <v>107.97</v>
      </c>
      <c r="P93" s="18">
        <v>8224.4</v>
      </c>
      <c r="Q93" s="18">
        <v>3.96</v>
      </c>
      <c r="R93" s="18">
        <v>5.4771483692257528</v>
      </c>
      <c r="S93" s="18">
        <v>0.24667445085061651</v>
      </c>
      <c r="T93" s="16"/>
    </row>
    <row r="94" spans="1:20" x14ac:dyDescent="0.2">
      <c r="A94" s="16"/>
      <c r="B94" s="17" t="s">
        <v>1847</v>
      </c>
      <c r="C94" s="17" t="s">
        <v>1848</v>
      </c>
      <c r="D94" s="16"/>
      <c r="E94" s="17" t="s">
        <v>1849</v>
      </c>
      <c r="F94" s="17" t="s">
        <v>728</v>
      </c>
      <c r="G94" s="16" t="s">
        <v>119</v>
      </c>
      <c r="H94" s="16" t="s">
        <v>119</v>
      </c>
      <c r="I94" s="17" t="s">
        <v>1586</v>
      </c>
      <c r="J94" s="18">
        <v>0</v>
      </c>
      <c r="K94" s="16" t="s">
        <v>44</v>
      </c>
      <c r="L94" s="18">
        <v>14.5</v>
      </c>
      <c r="M94" s="18">
        <v>14.5</v>
      </c>
      <c r="N94" s="18">
        <v>1000000</v>
      </c>
      <c r="O94" s="18">
        <v>0</v>
      </c>
      <c r="P94" s="18">
        <v>0</v>
      </c>
      <c r="Q94" s="18">
        <v>0.91</v>
      </c>
      <c r="R94" s="18">
        <v>0</v>
      </c>
      <c r="S94" s="18">
        <v>0</v>
      </c>
      <c r="T94" s="16"/>
    </row>
    <row r="95" spans="1:20" x14ac:dyDescent="0.2">
      <c r="A95" s="16"/>
      <c r="B95" s="16" t="s">
        <v>1850</v>
      </c>
      <c r="C95" s="17" t="s">
        <v>1851</v>
      </c>
      <c r="D95" s="16"/>
      <c r="E95" s="17" t="s">
        <v>1852</v>
      </c>
      <c r="F95" s="16" t="s">
        <v>197</v>
      </c>
      <c r="G95" s="16" t="s">
        <v>119</v>
      </c>
      <c r="H95" s="16" t="s">
        <v>119</v>
      </c>
      <c r="I95" s="17" t="s">
        <v>1853</v>
      </c>
      <c r="J95" s="18">
        <v>6.23</v>
      </c>
      <c r="K95" s="16" t="s">
        <v>44</v>
      </c>
      <c r="L95" s="18">
        <v>3</v>
      </c>
      <c r="M95" s="18">
        <v>6.26</v>
      </c>
      <c r="N95" s="18">
        <v>46728.17</v>
      </c>
      <c r="O95" s="18">
        <v>82.49</v>
      </c>
      <c r="P95" s="18">
        <v>148.25</v>
      </c>
      <c r="Q95" s="18">
        <v>0.01</v>
      </c>
      <c r="R95" s="18">
        <v>9.8729055704697949E-2</v>
      </c>
      <c r="S95" s="18">
        <v>4.4464626402660251E-3</v>
      </c>
      <c r="T95" s="17" t="s">
        <v>1854</v>
      </c>
    </row>
    <row r="96" spans="1:20" x14ac:dyDescent="0.2">
      <c r="A96" s="16"/>
      <c r="B96" s="16" t="s">
        <v>1855</v>
      </c>
      <c r="C96" s="17" t="s">
        <v>1856</v>
      </c>
      <c r="D96" s="16"/>
      <c r="E96" s="17" t="s">
        <v>1852</v>
      </c>
      <c r="F96" s="16" t="s">
        <v>197</v>
      </c>
      <c r="G96" s="16" t="s">
        <v>119</v>
      </c>
      <c r="H96" s="16" t="s">
        <v>119</v>
      </c>
      <c r="I96" s="17" t="s">
        <v>1853</v>
      </c>
      <c r="J96" s="18">
        <v>2.93</v>
      </c>
      <c r="K96" s="16" t="s">
        <v>44</v>
      </c>
      <c r="L96" s="18">
        <v>2.8</v>
      </c>
      <c r="M96" s="18">
        <v>3.11</v>
      </c>
      <c r="N96" s="18">
        <v>12988.87</v>
      </c>
      <c r="O96" s="18">
        <v>101.8</v>
      </c>
      <c r="P96" s="18">
        <v>50.85</v>
      </c>
      <c r="Q96" s="18">
        <v>0.03</v>
      </c>
      <c r="R96" s="18">
        <v>3.3864232597530464E-2</v>
      </c>
      <c r="S96" s="18">
        <v>1.5251441838619048E-3</v>
      </c>
      <c r="T96" s="17" t="s">
        <v>1857</v>
      </c>
    </row>
    <row r="97" spans="1:20" x14ac:dyDescent="0.2">
      <c r="A97" s="7"/>
      <c r="B97" s="7" t="s">
        <v>1315</v>
      </c>
      <c r="C97" s="7"/>
      <c r="D97" s="7"/>
      <c r="E97" s="7"/>
      <c r="F97" s="7"/>
      <c r="G97" s="7"/>
      <c r="H97" s="7"/>
      <c r="I97" s="7"/>
      <c r="J97" s="15">
        <v>0</v>
      </c>
      <c r="K97" s="7"/>
      <c r="L97" s="15">
        <v>0</v>
      </c>
      <c r="M97" s="15">
        <v>0</v>
      </c>
      <c r="N97" s="15">
        <v>0</v>
      </c>
      <c r="O97" s="7"/>
      <c r="P97" s="15">
        <v>0</v>
      </c>
      <c r="Q97" s="7"/>
      <c r="R97" s="15">
        <v>0</v>
      </c>
      <c r="S97" s="15">
        <v>0</v>
      </c>
      <c r="T97" s="7"/>
    </row>
    <row r="98" spans="1:20" x14ac:dyDescent="0.2">
      <c r="A98" s="7"/>
      <c r="B98" s="7" t="s">
        <v>1858</v>
      </c>
      <c r="C98" s="7"/>
      <c r="D98" s="7"/>
      <c r="E98" s="7"/>
      <c r="F98" s="7"/>
      <c r="G98" s="7"/>
      <c r="H98" s="7"/>
      <c r="I98" s="7"/>
      <c r="J98" s="15">
        <v>0</v>
      </c>
      <c r="K98" s="7"/>
      <c r="L98" s="15">
        <v>0</v>
      </c>
      <c r="M98" s="15">
        <v>0</v>
      </c>
      <c r="N98" s="15">
        <v>0</v>
      </c>
      <c r="O98" s="7"/>
      <c r="P98" s="15">
        <v>0</v>
      </c>
      <c r="Q98" s="7"/>
      <c r="R98" s="15">
        <v>0</v>
      </c>
      <c r="S98" s="15">
        <v>0</v>
      </c>
      <c r="T98" s="7"/>
    </row>
    <row r="99" spans="1:20" x14ac:dyDescent="0.2">
      <c r="A99" s="7"/>
      <c r="B99" s="7" t="s">
        <v>1859</v>
      </c>
      <c r="C99" s="7"/>
      <c r="D99" s="7"/>
      <c r="E99" s="7"/>
      <c r="F99" s="7"/>
      <c r="G99" s="7"/>
      <c r="H99" s="7"/>
      <c r="I99" s="7"/>
      <c r="J99" s="15">
        <v>0</v>
      </c>
      <c r="K99" s="7"/>
      <c r="L99" s="15">
        <v>0</v>
      </c>
      <c r="M99" s="15">
        <v>0</v>
      </c>
      <c r="N99" s="15">
        <v>0</v>
      </c>
      <c r="O99" s="7"/>
      <c r="P99" s="15">
        <v>0</v>
      </c>
      <c r="Q99" s="7"/>
      <c r="R99" s="15">
        <v>0</v>
      </c>
      <c r="S99" s="15">
        <v>0</v>
      </c>
      <c r="T99" s="7"/>
    </row>
    <row r="100" spans="1:20" x14ac:dyDescent="0.2">
      <c r="A100" s="7"/>
      <c r="B100" s="7" t="s">
        <v>1860</v>
      </c>
      <c r="C100" s="7"/>
      <c r="D100" s="7"/>
      <c r="E100" s="7"/>
      <c r="F100" s="7"/>
      <c r="G100" s="7"/>
      <c r="H100" s="7"/>
      <c r="I100" s="7"/>
      <c r="J100" s="15">
        <v>0</v>
      </c>
      <c r="K100" s="7"/>
      <c r="L100" s="15">
        <v>0</v>
      </c>
      <c r="M100" s="15">
        <v>0</v>
      </c>
      <c r="N100" s="15">
        <v>0</v>
      </c>
      <c r="O100" s="7"/>
      <c r="P100" s="15">
        <v>0</v>
      </c>
      <c r="Q100" s="7"/>
      <c r="R100" s="15">
        <v>0</v>
      </c>
      <c r="S100" s="15">
        <v>0</v>
      </c>
      <c r="T100" s="7"/>
    </row>
    <row r="101" spans="1:20" x14ac:dyDescent="0.2">
      <c r="A101" s="13"/>
      <c r="B101" s="19" t="s">
        <v>94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3"/>
      <c r="B102" s="19" t="s">
        <v>148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3" t="s">
        <v>1460</v>
      </c>
      <c r="B10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7" style="1"/>
    <col min="3" max="3" width="15" style="1"/>
    <col min="4" max="4" width="11" style="1"/>
    <col min="5" max="5" width="12" style="1"/>
    <col min="6" max="6" width="15" style="1"/>
    <col min="7" max="7" width="14" style="1"/>
    <col min="8" max="8" width="12" style="1"/>
    <col min="9" max="10" width="10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1571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785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1551</v>
      </c>
      <c r="C8" s="4" t="s">
        <v>58</v>
      </c>
      <c r="D8" s="4" t="s">
        <v>150</v>
      </c>
      <c r="E8" s="4" t="s">
        <v>59</v>
      </c>
      <c r="F8" s="4" t="s">
        <v>151</v>
      </c>
      <c r="G8" s="4" t="s">
        <v>62</v>
      </c>
      <c r="H8" s="4" t="s">
        <v>100</v>
      </c>
      <c r="I8" s="4" t="s">
        <v>101</v>
      </c>
      <c r="J8" s="4" t="s">
        <v>65</v>
      </c>
      <c r="K8" s="4" t="s">
        <v>102</v>
      </c>
      <c r="L8" s="4" t="s">
        <v>66</v>
      </c>
      <c r="M8" s="4" t="s">
        <v>103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105</v>
      </c>
      <c r="I9" s="4" t="s">
        <v>106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4"/>
    </row>
    <row r="11" spans="1:14" x14ac:dyDescent="0.2">
      <c r="A11" s="13"/>
      <c r="B11" s="13" t="s">
        <v>786</v>
      </c>
      <c r="C11" s="13"/>
      <c r="D11" s="13"/>
      <c r="E11" s="13"/>
      <c r="F11" s="13"/>
      <c r="G11" s="13"/>
      <c r="H11" s="14">
        <v>893650.84</v>
      </c>
      <c r="I11" s="13"/>
      <c r="J11" s="14">
        <v>53.47</v>
      </c>
      <c r="K11" s="13"/>
      <c r="L11" s="14">
        <v>100</v>
      </c>
      <c r="M11" s="14">
        <v>0</v>
      </c>
      <c r="N11" s="13"/>
    </row>
    <row r="12" spans="1:14" x14ac:dyDescent="0.2">
      <c r="A12" s="7"/>
      <c r="B12" s="7" t="s">
        <v>75</v>
      </c>
      <c r="C12" s="7"/>
      <c r="D12" s="7"/>
      <c r="E12" s="7"/>
      <c r="F12" s="7"/>
      <c r="G12" s="7"/>
      <c r="H12" s="15">
        <v>472045.61</v>
      </c>
      <c r="I12" s="7"/>
      <c r="J12" s="15">
        <v>53.47</v>
      </c>
      <c r="K12" s="7"/>
      <c r="L12" s="15">
        <v>100</v>
      </c>
      <c r="M12" s="15">
        <v>0</v>
      </c>
      <c r="N12" s="7"/>
    </row>
    <row r="13" spans="1:14" x14ac:dyDescent="0.2">
      <c r="A13" s="16"/>
      <c r="B13" s="16" t="s">
        <v>1861</v>
      </c>
      <c r="C13" s="17" t="s">
        <v>1862</v>
      </c>
      <c r="D13" s="16"/>
      <c r="E13" s="17" t="s">
        <v>1863</v>
      </c>
      <c r="F13" s="16" t="s">
        <v>243</v>
      </c>
      <c r="G13" s="16" t="s">
        <v>81</v>
      </c>
      <c r="H13" s="18">
        <v>2918</v>
      </c>
      <c r="I13" s="18">
        <v>0.01</v>
      </c>
      <c r="J13" s="18">
        <v>0</v>
      </c>
      <c r="K13" s="18">
        <v>0.01</v>
      </c>
      <c r="L13" s="18">
        <v>0</v>
      </c>
      <c r="M13" s="18">
        <v>0</v>
      </c>
      <c r="N13" s="16"/>
    </row>
    <row r="14" spans="1:14" x14ac:dyDescent="0.2">
      <c r="A14" s="16"/>
      <c r="B14" s="16" t="s">
        <v>1864</v>
      </c>
      <c r="C14" s="17" t="s">
        <v>1865</v>
      </c>
      <c r="D14" s="16"/>
      <c r="E14" s="17" t="s">
        <v>1866</v>
      </c>
      <c r="F14" s="16" t="s">
        <v>316</v>
      </c>
      <c r="G14" s="16" t="s">
        <v>81</v>
      </c>
      <c r="H14" s="18">
        <v>26368</v>
      </c>
      <c r="I14" s="18">
        <v>0</v>
      </c>
      <c r="J14" s="18">
        <v>0</v>
      </c>
      <c r="K14" s="18">
        <v>0.24</v>
      </c>
      <c r="L14" s="18">
        <v>0</v>
      </c>
      <c r="M14" s="18">
        <v>0</v>
      </c>
      <c r="N14" s="16"/>
    </row>
    <row r="15" spans="1:14" x14ac:dyDescent="0.2">
      <c r="A15" s="16"/>
      <c r="B15" s="16" t="s">
        <v>1867</v>
      </c>
      <c r="C15" s="17" t="s">
        <v>1868</v>
      </c>
      <c r="D15" s="16"/>
      <c r="E15" s="17" t="s">
        <v>474</v>
      </c>
      <c r="F15" s="16" t="s">
        <v>189</v>
      </c>
      <c r="G15" s="16" t="s">
        <v>81</v>
      </c>
      <c r="H15" s="18">
        <v>24634.46</v>
      </c>
      <c r="I15" s="18">
        <v>0</v>
      </c>
      <c r="J15" s="18">
        <v>0</v>
      </c>
      <c r="K15" s="18">
        <v>0.16</v>
      </c>
      <c r="L15" s="18">
        <v>0</v>
      </c>
      <c r="M15" s="18">
        <v>0</v>
      </c>
      <c r="N15" s="16"/>
    </row>
    <row r="16" spans="1:14" x14ac:dyDescent="0.2">
      <c r="A16" s="16"/>
      <c r="B16" s="16" t="s">
        <v>1869</v>
      </c>
      <c r="C16" s="17" t="s">
        <v>1870</v>
      </c>
      <c r="D16" s="16"/>
      <c r="E16" s="17" t="s">
        <v>1871</v>
      </c>
      <c r="F16" s="16" t="s">
        <v>189</v>
      </c>
      <c r="G16" s="16" t="s">
        <v>81</v>
      </c>
      <c r="H16" s="18">
        <v>73000</v>
      </c>
      <c r="I16" s="18">
        <v>0</v>
      </c>
      <c r="J16" s="18">
        <v>0</v>
      </c>
      <c r="K16" s="18">
        <v>60.25</v>
      </c>
      <c r="L16" s="18">
        <v>0</v>
      </c>
      <c r="M16" s="18">
        <v>0</v>
      </c>
      <c r="N16" s="16"/>
    </row>
    <row r="17" spans="1:14" x14ac:dyDescent="0.2">
      <c r="A17" s="16"/>
      <c r="B17" s="16" t="s">
        <v>1872</v>
      </c>
      <c r="C17" s="17" t="s">
        <v>1873</v>
      </c>
      <c r="D17" s="16"/>
      <c r="E17" s="17" t="s">
        <v>1874</v>
      </c>
      <c r="F17" s="16" t="s">
        <v>197</v>
      </c>
      <c r="G17" s="16" t="s">
        <v>81</v>
      </c>
      <c r="H17" s="18">
        <v>7879</v>
      </c>
      <c r="I17" s="18">
        <v>0</v>
      </c>
      <c r="J17" s="18">
        <v>0</v>
      </c>
      <c r="K17" s="18">
        <v>0.01</v>
      </c>
      <c r="L17" s="18">
        <v>0</v>
      </c>
      <c r="M17" s="18">
        <v>0</v>
      </c>
      <c r="N17" s="17" t="s">
        <v>1875</v>
      </c>
    </row>
    <row r="18" spans="1:14" x14ac:dyDescent="0.2">
      <c r="A18" s="16"/>
      <c r="B18" s="16" t="s">
        <v>1876</v>
      </c>
      <c r="C18" s="17" t="s">
        <v>1877</v>
      </c>
      <c r="D18" s="16"/>
      <c r="E18" s="17" t="s">
        <v>1878</v>
      </c>
      <c r="F18" s="16" t="s">
        <v>316</v>
      </c>
      <c r="G18" s="16" t="s">
        <v>81</v>
      </c>
      <c r="H18" s="18">
        <v>28500</v>
      </c>
      <c r="I18" s="18">
        <v>0</v>
      </c>
      <c r="J18" s="18">
        <v>0</v>
      </c>
      <c r="K18" s="18">
        <v>0.19</v>
      </c>
      <c r="L18" s="18">
        <v>0</v>
      </c>
      <c r="M18" s="18">
        <v>0</v>
      </c>
      <c r="N18" s="17" t="s">
        <v>1879</v>
      </c>
    </row>
    <row r="19" spans="1:14" x14ac:dyDescent="0.2">
      <c r="A19" s="16"/>
      <c r="B19" s="16" t="s">
        <v>1880</v>
      </c>
      <c r="C19" s="17" t="s">
        <v>1881</v>
      </c>
      <c r="D19" s="16"/>
      <c r="E19" s="17" t="s">
        <v>1882</v>
      </c>
      <c r="F19" s="16" t="s">
        <v>189</v>
      </c>
      <c r="G19" s="16" t="s">
        <v>81</v>
      </c>
      <c r="H19" s="18">
        <v>26067</v>
      </c>
      <c r="I19" s="18">
        <v>28.93</v>
      </c>
      <c r="J19" s="18">
        <v>7.54</v>
      </c>
      <c r="K19" s="18">
        <v>0.13</v>
      </c>
      <c r="L19" s="18">
        <v>14.1</v>
      </c>
      <c r="M19" s="18">
        <v>0</v>
      </c>
      <c r="N19" s="16"/>
    </row>
    <row r="20" spans="1:14" x14ac:dyDescent="0.2">
      <c r="A20" s="16"/>
      <c r="B20" s="16" t="s">
        <v>1883</v>
      </c>
      <c r="C20" s="17" t="s">
        <v>1884</v>
      </c>
      <c r="D20" s="16"/>
      <c r="E20" s="17" t="s">
        <v>1852</v>
      </c>
      <c r="F20" s="16" t="s">
        <v>197</v>
      </c>
      <c r="G20" s="16" t="s">
        <v>44</v>
      </c>
      <c r="H20" s="18">
        <v>714.69</v>
      </c>
      <c r="I20" s="18">
        <v>1670</v>
      </c>
      <c r="J20" s="18">
        <v>45.9</v>
      </c>
      <c r="K20" s="18">
        <v>0</v>
      </c>
      <c r="L20" s="18">
        <v>85.85</v>
      </c>
      <c r="M20" s="18">
        <v>0</v>
      </c>
      <c r="N20" s="16"/>
    </row>
    <row r="21" spans="1:14" x14ac:dyDescent="0.2">
      <c r="A21" s="16"/>
      <c r="B21" s="16" t="s">
        <v>1885</v>
      </c>
      <c r="C21" s="17" t="s">
        <v>1886</v>
      </c>
      <c r="D21" s="16"/>
      <c r="E21" s="17" t="s">
        <v>1887</v>
      </c>
      <c r="F21" s="16" t="s">
        <v>316</v>
      </c>
      <c r="G21" s="16" t="s">
        <v>81</v>
      </c>
      <c r="H21" s="18">
        <v>35289</v>
      </c>
      <c r="I21" s="18">
        <v>0</v>
      </c>
      <c r="J21" s="18">
        <v>0</v>
      </c>
      <c r="K21" s="18">
        <v>15.08</v>
      </c>
      <c r="L21" s="18">
        <v>0</v>
      </c>
      <c r="M21" s="18">
        <v>0</v>
      </c>
      <c r="N21" s="16"/>
    </row>
    <row r="22" spans="1:14" x14ac:dyDescent="0.2">
      <c r="A22" s="16"/>
      <c r="B22" s="16" t="s">
        <v>1888</v>
      </c>
      <c r="C22" s="17" t="s">
        <v>1889</v>
      </c>
      <c r="D22" s="16"/>
      <c r="E22" s="17" t="s">
        <v>1890</v>
      </c>
      <c r="F22" s="16" t="s">
        <v>316</v>
      </c>
      <c r="G22" s="16" t="s">
        <v>81</v>
      </c>
      <c r="H22" s="18">
        <v>246675.46</v>
      </c>
      <c r="I22" s="18">
        <v>0.01</v>
      </c>
      <c r="J22" s="18">
        <v>0.02</v>
      </c>
      <c r="K22" s="18">
        <v>3.04</v>
      </c>
      <c r="L22" s="18">
        <v>0.05</v>
      </c>
      <c r="M22" s="18">
        <v>0</v>
      </c>
      <c r="N22" s="16"/>
    </row>
    <row r="23" spans="1:14" x14ac:dyDescent="0.2">
      <c r="A23" s="7"/>
      <c r="B23" s="7" t="s">
        <v>91</v>
      </c>
      <c r="C23" s="7"/>
      <c r="D23" s="7"/>
      <c r="E23" s="7"/>
      <c r="F23" s="7"/>
      <c r="G23" s="7"/>
      <c r="H23" s="15">
        <v>421605.23</v>
      </c>
      <c r="I23" s="7"/>
      <c r="J23" s="15">
        <v>0</v>
      </c>
      <c r="K23" s="7"/>
      <c r="L23" s="15">
        <v>0</v>
      </c>
      <c r="M23" s="15">
        <v>0</v>
      </c>
      <c r="N23" s="7"/>
    </row>
    <row r="24" spans="1:14" x14ac:dyDescent="0.2">
      <c r="A24" s="7"/>
      <c r="B24" s="7" t="s">
        <v>159</v>
      </c>
      <c r="C24" s="7"/>
      <c r="D24" s="7"/>
      <c r="E24" s="7"/>
      <c r="F24" s="7"/>
      <c r="G24" s="7"/>
      <c r="H24" s="15">
        <v>0</v>
      </c>
      <c r="I24" s="7"/>
      <c r="J24" s="15">
        <v>0</v>
      </c>
      <c r="K24" s="7"/>
      <c r="L24" s="15">
        <v>0</v>
      </c>
      <c r="M24" s="15">
        <v>0</v>
      </c>
      <c r="N24" s="7"/>
    </row>
    <row r="25" spans="1:14" x14ac:dyDescent="0.2">
      <c r="A25" s="7"/>
      <c r="B25" s="7" t="s">
        <v>158</v>
      </c>
      <c r="C25" s="7"/>
      <c r="D25" s="7"/>
      <c r="E25" s="7"/>
      <c r="F25" s="7"/>
      <c r="G25" s="7"/>
      <c r="H25" s="15">
        <v>421605.23</v>
      </c>
      <c r="I25" s="7"/>
      <c r="J25" s="15">
        <v>0</v>
      </c>
      <c r="K25" s="7"/>
      <c r="L25" s="15">
        <v>0</v>
      </c>
      <c r="M25" s="15">
        <v>0</v>
      </c>
      <c r="N25" s="7"/>
    </row>
    <row r="26" spans="1:14" x14ac:dyDescent="0.2">
      <c r="A26" s="16"/>
      <c r="B26" s="17" t="s">
        <v>1891</v>
      </c>
      <c r="C26" s="17" t="s">
        <v>1892</v>
      </c>
      <c r="D26" s="16" t="s">
        <v>674</v>
      </c>
      <c r="E26" s="17" t="s">
        <v>1893</v>
      </c>
      <c r="F26" s="17" t="s">
        <v>1192</v>
      </c>
      <c r="G26" s="16" t="s">
        <v>46</v>
      </c>
      <c r="H26" s="18">
        <v>421605.23</v>
      </c>
      <c r="I26" s="18">
        <v>0</v>
      </c>
      <c r="J26" s="18">
        <v>0</v>
      </c>
      <c r="K26" s="18">
        <v>0.16</v>
      </c>
      <c r="L26" s="18">
        <v>0</v>
      </c>
      <c r="M26" s="18">
        <v>0</v>
      </c>
      <c r="N26" s="17" t="s">
        <v>1894</v>
      </c>
    </row>
    <row r="27" spans="1:14" x14ac:dyDescent="0.2">
      <c r="A27" s="13"/>
      <c r="B27" s="19" t="s">
        <v>94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">
      <c r="A28" s="13"/>
      <c r="B28" s="19" t="s">
        <v>148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">
      <c r="A29" s="3" t="s">
        <v>1460</v>
      </c>
      <c r="B29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5" style="1"/>
    <col min="7" max="7" width="12" style="1"/>
    <col min="8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1571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1895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161</v>
      </c>
      <c r="C8" s="4" t="s">
        <v>58</v>
      </c>
      <c r="D8" s="4" t="s">
        <v>62</v>
      </c>
      <c r="E8" s="4" t="s">
        <v>98</v>
      </c>
      <c r="F8" s="4" t="s">
        <v>100</v>
      </c>
      <c r="G8" s="4" t="s">
        <v>101</v>
      </c>
      <c r="H8" s="4" t="s">
        <v>5</v>
      </c>
      <c r="I8" s="4" t="s">
        <v>102</v>
      </c>
      <c r="J8" s="4" t="s">
        <v>66</v>
      </c>
      <c r="K8" s="4" t="s">
        <v>103</v>
      </c>
      <c r="L8" s="4"/>
    </row>
    <row r="9" spans="1:12" x14ac:dyDescent="0.2">
      <c r="A9" s="4"/>
      <c r="B9" s="4"/>
      <c r="C9" s="4"/>
      <c r="D9" s="4"/>
      <c r="E9" s="4" t="s">
        <v>1573</v>
      </c>
      <c r="F9" s="4" t="s">
        <v>105</v>
      </c>
      <c r="G9" s="4" t="s">
        <v>106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4"/>
    </row>
    <row r="11" spans="1:12" x14ac:dyDescent="0.2">
      <c r="A11" s="13"/>
      <c r="B11" s="13" t="s">
        <v>1896</v>
      </c>
      <c r="C11" s="13"/>
      <c r="D11" s="13"/>
      <c r="E11" s="13"/>
      <c r="F11" s="14">
        <v>27694030.5</v>
      </c>
      <c r="G11" s="13"/>
      <c r="H11" s="14">
        <v>69647.429999999993</v>
      </c>
      <c r="I11" s="13"/>
      <c r="J11" s="14">
        <v>100</v>
      </c>
      <c r="K11" s="14">
        <v>2.0889355513358727</v>
      </c>
      <c r="L11" s="13"/>
    </row>
    <row r="12" spans="1:12" x14ac:dyDescent="0.2">
      <c r="A12" s="7"/>
      <c r="B12" s="7" t="s">
        <v>1897</v>
      </c>
      <c r="C12" s="7"/>
      <c r="D12" s="7"/>
      <c r="E12" s="7"/>
      <c r="F12" s="15">
        <v>20901349.66</v>
      </c>
      <c r="G12" s="7"/>
      <c r="H12" s="15">
        <v>36357.599999999999</v>
      </c>
      <c r="I12" s="7"/>
      <c r="J12" s="15">
        <v>52.202356928317386</v>
      </c>
      <c r="K12" s="15">
        <v>1.0904735925108671</v>
      </c>
      <c r="L12" s="7"/>
    </row>
    <row r="13" spans="1:12" x14ac:dyDescent="0.2">
      <c r="A13" s="7"/>
      <c r="B13" s="7" t="s">
        <v>1898</v>
      </c>
      <c r="C13" s="7"/>
      <c r="D13" s="7"/>
      <c r="E13" s="7"/>
      <c r="F13" s="15">
        <v>1031307.25</v>
      </c>
      <c r="G13" s="7"/>
      <c r="H13" s="15">
        <v>4188.33</v>
      </c>
      <c r="I13" s="7"/>
      <c r="J13" s="15">
        <v>6.0136174443191948</v>
      </c>
      <c r="K13" s="15">
        <v>0.1256205927157194</v>
      </c>
      <c r="L13" s="7"/>
    </row>
    <row r="14" spans="1:12" x14ac:dyDescent="0.2">
      <c r="A14" s="16"/>
      <c r="B14" s="16" t="s">
        <v>1899</v>
      </c>
      <c r="C14" s="17" t="s">
        <v>1900</v>
      </c>
      <c r="D14" s="16" t="s">
        <v>44</v>
      </c>
      <c r="E14" s="17" t="s">
        <v>1901</v>
      </c>
      <c r="F14" s="18">
        <v>121500</v>
      </c>
      <c r="G14" s="18">
        <v>3.47</v>
      </c>
      <c r="H14" s="18">
        <v>16.21</v>
      </c>
      <c r="I14" s="18">
        <v>0.24</v>
      </c>
      <c r="J14" s="18">
        <v>2.3274369205008718E-2</v>
      </c>
      <c r="K14" s="18">
        <v>4.8618657267259543E-4</v>
      </c>
      <c r="L14" s="16"/>
    </row>
    <row r="15" spans="1:12" x14ac:dyDescent="0.2">
      <c r="A15" s="16"/>
      <c r="B15" s="16" t="s">
        <v>1902</v>
      </c>
      <c r="C15" s="17" t="s">
        <v>1903</v>
      </c>
      <c r="D15" s="16" t="s">
        <v>44</v>
      </c>
      <c r="E15" s="17" t="s">
        <v>1904</v>
      </c>
      <c r="F15" s="18">
        <v>112730.83</v>
      </c>
      <c r="G15" s="18">
        <v>6.52</v>
      </c>
      <c r="H15" s="18">
        <v>28.29</v>
      </c>
      <c r="I15" s="18">
        <v>0.05</v>
      </c>
      <c r="J15" s="18">
        <v>4.0618871363954138E-2</v>
      </c>
      <c r="K15" s="18">
        <v>8.4850204447302433E-4</v>
      </c>
      <c r="L15" s="16"/>
    </row>
    <row r="16" spans="1:12" x14ac:dyDescent="0.2">
      <c r="A16" s="16"/>
      <c r="B16" s="16" t="s">
        <v>1905</v>
      </c>
      <c r="C16" s="17" t="s">
        <v>1906</v>
      </c>
      <c r="D16" s="16" t="s">
        <v>44</v>
      </c>
      <c r="E16" s="17" t="s">
        <v>1904</v>
      </c>
      <c r="F16" s="18">
        <v>103443.76</v>
      </c>
      <c r="G16" s="18">
        <v>6.64</v>
      </c>
      <c r="H16" s="18">
        <v>26.42</v>
      </c>
      <c r="I16" s="18">
        <v>0.04</v>
      </c>
      <c r="J16" s="18">
        <v>3.7933919456898849E-2</v>
      </c>
      <c r="K16" s="18">
        <v>7.9241512955027587E-4</v>
      </c>
      <c r="L16" s="16"/>
    </row>
    <row r="17" spans="1:12" x14ac:dyDescent="0.2">
      <c r="A17" s="16"/>
      <c r="B17" s="17" t="s">
        <v>1907</v>
      </c>
      <c r="C17" s="17" t="s">
        <v>1908</v>
      </c>
      <c r="D17" s="16" t="s">
        <v>44</v>
      </c>
      <c r="E17" s="17" t="s">
        <v>1586</v>
      </c>
      <c r="F17" s="18">
        <v>693632.66</v>
      </c>
      <c r="G17" s="18">
        <v>154.34</v>
      </c>
      <c r="H17" s="18">
        <v>4117.41</v>
      </c>
      <c r="I17" s="18">
        <v>0.27</v>
      </c>
      <c r="J17" s="18">
        <v>5.9117902842933336</v>
      </c>
      <c r="K17" s="18">
        <v>0.12349348896902351</v>
      </c>
      <c r="L17" s="16"/>
    </row>
    <row r="18" spans="1:12" x14ac:dyDescent="0.2">
      <c r="A18" s="7"/>
      <c r="B18" s="7" t="s">
        <v>1909</v>
      </c>
      <c r="C18" s="7"/>
      <c r="D18" s="7"/>
      <c r="E18" s="7"/>
      <c r="F18" s="15">
        <v>669.59</v>
      </c>
      <c r="G18" s="7"/>
      <c r="H18" s="15">
        <v>1494.06</v>
      </c>
      <c r="I18" s="7"/>
      <c r="J18" s="15">
        <v>2.1451760675160592</v>
      </c>
      <c r="K18" s="15">
        <v>4.4811345513091787E-2</v>
      </c>
      <c r="L18" s="7"/>
    </row>
    <row r="19" spans="1:12" x14ac:dyDescent="0.2">
      <c r="A19" s="16"/>
      <c r="B19" s="17" t="s">
        <v>1910</v>
      </c>
      <c r="C19" s="17" t="s">
        <v>1911</v>
      </c>
      <c r="D19" s="16" t="s">
        <v>81</v>
      </c>
      <c r="E19" s="17" t="s">
        <v>1586</v>
      </c>
      <c r="F19" s="18">
        <v>669.59</v>
      </c>
      <c r="G19" s="18">
        <v>223130.64</v>
      </c>
      <c r="H19" s="18">
        <v>1494.06</v>
      </c>
      <c r="I19" s="18">
        <v>0</v>
      </c>
      <c r="J19" s="18">
        <v>2.1451760675160592</v>
      </c>
      <c r="K19" s="18">
        <v>4.4811345513091787E-2</v>
      </c>
      <c r="L19" s="16"/>
    </row>
    <row r="20" spans="1:12" x14ac:dyDescent="0.2">
      <c r="A20" s="7"/>
      <c r="B20" s="7" t="s">
        <v>1912</v>
      </c>
      <c r="C20" s="7"/>
      <c r="D20" s="7"/>
      <c r="E20" s="7"/>
      <c r="F20" s="15">
        <v>1532610</v>
      </c>
      <c r="G20" s="7"/>
      <c r="H20" s="15">
        <v>1384.36</v>
      </c>
      <c r="I20" s="7"/>
      <c r="J20" s="15">
        <v>1.9876684609898745</v>
      </c>
      <c r="K20" s="15">
        <v>4.152111312430809E-2</v>
      </c>
      <c r="L20" s="7"/>
    </row>
    <row r="21" spans="1:12" x14ac:dyDescent="0.2">
      <c r="A21" s="16"/>
      <c r="B21" s="16" t="s">
        <v>1913</v>
      </c>
      <c r="C21" s="17" t="s">
        <v>1914</v>
      </c>
      <c r="D21" s="16" t="s">
        <v>81</v>
      </c>
      <c r="E21" s="17" t="s">
        <v>1915</v>
      </c>
      <c r="F21" s="18">
        <v>1532610</v>
      </c>
      <c r="G21" s="18">
        <v>90.33</v>
      </c>
      <c r="H21" s="18">
        <v>1384.36</v>
      </c>
      <c r="I21" s="18">
        <v>30.65</v>
      </c>
      <c r="J21" s="18">
        <v>1.9876684609898745</v>
      </c>
      <c r="K21" s="18">
        <v>4.152111312430809E-2</v>
      </c>
      <c r="L21" s="16"/>
    </row>
    <row r="22" spans="1:12" x14ac:dyDescent="0.2">
      <c r="A22" s="7"/>
      <c r="B22" s="7" t="s">
        <v>1916</v>
      </c>
      <c r="C22" s="7"/>
      <c r="D22" s="7"/>
      <c r="E22" s="7"/>
      <c r="F22" s="15">
        <v>18336762.82</v>
      </c>
      <c r="G22" s="7"/>
      <c r="H22" s="15">
        <v>29290.85</v>
      </c>
      <c r="I22" s="7"/>
      <c r="J22" s="15">
        <v>42.055894955492256</v>
      </c>
      <c r="K22" s="15">
        <v>0.8785205411577478</v>
      </c>
      <c r="L22" s="7"/>
    </row>
    <row r="23" spans="1:12" x14ac:dyDescent="0.2">
      <c r="A23" s="16"/>
      <c r="B23" s="16" t="s">
        <v>1917</v>
      </c>
      <c r="C23" s="17" t="s">
        <v>1918</v>
      </c>
      <c r="D23" s="16" t="s">
        <v>44</v>
      </c>
      <c r="E23" s="17" t="s">
        <v>1586</v>
      </c>
      <c r="F23" s="18">
        <v>68981.759999999995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6"/>
    </row>
    <row r="24" spans="1:12" x14ac:dyDescent="0.2">
      <c r="A24" s="16"/>
      <c r="B24" s="16" t="s">
        <v>1919</v>
      </c>
      <c r="C24" s="17" t="s">
        <v>1920</v>
      </c>
      <c r="D24" s="16" t="s">
        <v>81</v>
      </c>
      <c r="E24" s="17" t="s">
        <v>1586</v>
      </c>
      <c r="F24" s="18">
        <v>2362112.34</v>
      </c>
      <c r="G24" s="18">
        <v>143.34</v>
      </c>
      <c r="H24" s="18">
        <v>3385.94</v>
      </c>
      <c r="I24" s="18">
        <v>0.19</v>
      </c>
      <c r="J24" s="18">
        <v>4.8615433476870589</v>
      </c>
      <c r="K24" s="18">
        <v>0.1015545073334391</v>
      </c>
      <c r="L24" s="16"/>
    </row>
    <row r="25" spans="1:12" x14ac:dyDescent="0.2">
      <c r="A25" s="16"/>
      <c r="B25" s="16" t="s">
        <v>1921</v>
      </c>
      <c r="C25" s="17" t="s">
        <v>1922</v>
      </c>
      <c r="D25" s="16" t="s">
        <v>81</v>
      </c>
      <c r="E25" s="17" t="s">
        <v>1586</v>
      </c>
      <c r="F25" s="18">
        <v>580883.23</v>
      </c>
      <c r="G25" s="18">
        <v>73.2</v>
      </c>
      <c r="H25" s="18">
        <v>425.23</v>
      </c>
      <c r="I25" s="18">
        <v>0.12</v>
      </c>
      <c r="J25" s="18">
        <v>0.61054657723910277</v>
      </c>
      <c r="K25" s="18">
        <v>1.2753924509411953E-2</v>
      </c>
      <c r="L25" s="16"/>
    </row>
    <row r="26" spans="1:12" x14ac:dyDescent="0.2">
      <c r="A26" s="16"/>
      <c r="B26" s="16" t="s">
        <v>1923</v>
      </c>
      <c r="C26" s="17" t="s">
        <v>1924</v>
      </c>
      <c r="D26" s="16" t="s">
        <v>44</v>
      </c>
      <c r="E26" s="17" t="s">
        <v>1586</v>
      </c>
      <c r="F26" s="18">
        <v>476118.89</v>
      </c>
      <c r="G26" s="18">
        <v>314.51</v>
      </c>
      <c r="H26" s="18">
        <v>5759.12</v>
      </c>
      <c r="I26" s="18">
        <v>4.76</v>
      </c>
      <c r="J26" s="18">
        <v>8.268962688214053</v>
      </c>
      <c r="K26" s="18">
        <v>0.17273330132080184</v>
      </c>
      <c r="L26" s="16"/>
    </row>
    <row r="27" spans="1:12" x14ac:dyDescent="0.2">
      <c r="A27" s="16"/>
      <c r="B27" s="16" t="s">
        <v>1925</v>
      </c>
      <c r="C27" s="17" t="s">
        <v>1926</v>
      </c>
      <c r="D27" s="16" t="s">
        <v>81</v>
      </c>
      <c r="E27" s="17" t="s">
        <v>1586</v>
      </c>
      <c r="F27" s="18">
        <v>796048</v>
      </c>
      <c r="G27" s="18">
        <v>0</v>
      </c>
      <c r="H27" s="18">
        <v>0</v>
      </c>
      <c r="I27" s="18">
        <v>1.59</v>
      </c>
      <c r="J27" s="18">
        <v>0</v>
      </c>
      <c r="K27" s="18">
        <v>0</v>
      </c>
      <c r="L27" s="16"/>
    </row>
    <row r="28" spans="1:12" x14ac:dyDescent="0.2">
      <c r="A28" s="16"/>
      <c r="B28" s="16" t="s">
        <v>1927</v>
      </c>
      <c r="C28" s="17" t="s">
        <v>1928</v>
      </c>
      <c r="D28" s="16" t="s">
        <v>81</v>
      </c>
      <c r="E28" s="17" t="s">
        <v>1586</v>
      </c>
      <c r="F28" s="18">
        <v>2852286.5</v>
      </c>
      <c r="G28" s="18">
        <v>124.26</v>
      </c>
      <c r="H28" s="18">
        <v>3544.4</v>
      </c>
      <c r="I28" s="18">
        <v>5.7</v>
      </c>
      <c r="J28" s="18">
        <v>5.0890607162389196</v>
      </c>
      <c r="K28" s="18">
        <v>0.10630719853058281</v>
      </c>
      <c r="L28" s="16"/>
    </row>
    <row r="29" spans="1:12" x14ac:dyDescent="0.2">
      <c r="A29" s="16"/>
      <c r="B29" s="16" t="s">
        <v>1929</v>
      </c>
      <c r="C29" s="17" t="s">
        <v>1930</v>
      </c>
      <c r="D29" s="16" t="s">
        <v>44</v>
      </c>
      <c r="E29" s="17" t="s">
        <v>1586</v>
      </c>
      <c r="F29" s="18">
        <v>296368.13</v>
      </c>
      <c r="G29" s="18">
        <v>286.42</v>
      </c>
      <c r="H29" s="18">
        <v>3264.67</v>
      </c>
      <c r="I29" s="18">
        <v>0.59</v>
      </c>
      <c r="J29" s="18">
        <v>4.6874234986129428</v>
      </c>
      <c r="K29" s="18">
        <v>9.7917255904197545E-2</v>
      </c>
      <c r="L29" s="16"/>
    </row>
    <row r="30" spans="1:12" x14ac:dyDescent="0.2">
      <c r="A30" s="16"/>
      <c r="B30" s="16" t="s">
        <v>1931</v>
      </c>
      <c r="C30" s="17" t="s">
        <v>1932</v>
      </c>
      <c r="D30" s="16" t="s">
        <v>81</v>
      </c>
      <c r="E30" s="17" t="s">
        <v>1586</v>
      </c>
      <c r="F30" s="18">
        <v>8059430.9699999997</v>
      </c>
      <c r="G30" s="18">
        <v>109.94</v>
      </c>
      <c r="H30" s="18">
        <v>8860.92</v>
      </c>
      <c r="I30" s="18">
        <v>0.4</v>
      </c>
      <c r="J30" s="18">
        <v>12.72253692634459</v>
      </c>
      <c r="K30" s="18">
        <v>0.2657655968862464</v>
      </c>
      <c r="L30" s="16"/>
    </row>
    <row r="31" spans="1:12" x14ac:dyDescent="0.2">
      <c r="A31" s="16"/>
      <c r="B31" s="16" t="s">
        <v>1933</v>
      </c>
      <c r="C31" s="17" t="s">
        <v>1934</v>
      </c>
      <c r="D31" s="16" t="s">
        <v>81</v>
      </c>
      <c r="E31" s="17" t="s">
        <v>1586</v>
      </c>
      <c r="F31" s="18">
        <v>2842543</v>
      </c>
      <c r="G31" s="18">
        <v>137.16999999999999</v>
      </c>
      <c r="H31" s="18">
        <v>3899.2</v>
      </c>
      <c r="I31" s="18">
        <v>1.42</v>
      </c>
      <c r="J31" s="18">
        <v>5.598483676999999</v>
      </c>
      <c r="K31" s="18">
        <v>0.11694871586458877</v>
      </c>
      <c r="L31" s="16"/>
    </row>
    <row r="32" spans="1:12" x14ac:dyDescent="0.2">
      <c r="A32" s="16"/>
      <c r="B32" s="16" t="s">
        <v>1935</v>
      </c>
      <c r="C32" s="17" t="s">
        <v>1936</v>
      </c>
      <c r="D32" s="16" t="s">
        <v>44</v>
      </c>
      <c r="E32" s="17" t="s">
        <v>1586</v>
      </c>
      <c r="F32" s="18">
        <v>1990</v>
      </c>
      <c r="G32" s="18">
        <v>1977.79</v>
      </c>
      <c r="H32" s="18">
        <v>151.37</v>
      </c>
      <c r="I32" s="18">
        <v>0</v>
      </c>
      <c r="J32" s="18">
        <v>0.2173375241555934</v>
      </c>
      <c r="K32" s="18">
        <v>4.5400408084793811E-3</v>
      </c>
      <c r="L32" s="16"/>
    </row>
    <row r="33" spans="1:12" x14ac:dyDescent="0.2">
      <c r="A33" s="7"/>
      <c r="B33" s="7" t="s">
        <v>1937</v>
      </c>
      <c r="C33" s="7"/>
      <c r="D33" s="7"/>
      <c r="E33" s="7"/>
      <c r="F33" s="15">
        <v>6792680.8399999999</v>
      </c>
      <c r="G33" s="7"/>
      <c r="H33" s="15">
        <v>33289.83</v>
      </c>
      <c r="I33" s="7"/>
      <c r="J33" s="15">
        <v>47.797643071682621</v>
      </c>
      <c r="K33" s="15">
        <v>0.99846195882500599</v>
      </c>
      <c r="L33" s="7"/>
    </row>
    <row r="34" spans="1:12" x14ac:dyDescent="0.2">
      <c r="A34" s="7"/>
      <c r="B34" s="7" t="s">
        <v>1898</v>
      </c>
      <c r="C34" s="7"/>
      <c r="D34" s="7"/>
      <c r="E34" s="7"/>
      <c r="F34" s="15">
        <v>2128828.7000000002</v>
      </c>
      <c r="G34" s="7"/>
      <c r="H34" s="15">
        <v>8680.19</v>
      </c>
      <c r="I34" s="7"/>
      <c r="J34" s="15">
        <v>12.463044221445072</v>
      </c>
      <c r="K34" s="15">
        <v>0.26034496152047726</v>
      </c>
      <c r="L34" s="7"/>
    </row>
    <row r="35" spans="1:12" x14ac:dyDescent="0.2">
      <c r="A35" s="16"/>
      <c r="B35" s="17" t="s">
        <v>1938</v>
      </c>
      <c r="C35" s="17" t="s">
        <v>1939</v>
      </c>
      <c r="D35" s="16" t="s">
        <v>81</v>
      </c>
      <c r="E35" s="17" t="s">
        <v>1940</v>
      </c>
      <c r="F35" s="18">
        <v>543050.38</v>
      </c>
      <c r="G35" s="18">
        <v>445.38</v>
      </c>
      <c r="H35" s="18">
        <v>2418.65</v>
      </c>
      <c r="I35" s="18">
        <v>22.83</v>
      </c>
      <c r="J35" s="18">
        <v>3.4727053101600451</v>
      </c>
      <c r="K35" s="18">
        <v>7.2542575817061875E-2</v>
      </c>
      <c r="L35" s="16"/>
    </row>
    <row r="36" spans="1:12" x14ac:dyDescent="0.2">
      <c r="A36" s="16"/>
      <c r="B36" s="17" t="s">
        <v>1941</v>
      </c>
      <c r="C36" s="17" t="s">
        <v>1942</v>
      </c>
      <c r="D36" s="16" t="s">
        <v>44</v>
      </c>
      <c r="E36" s="17" t="s">
        <v>1943</v>
      </c>
      <c r="F36" s="18">
        <v>9955</v>
      </c>
      <c r="G36" s="18">
        <v>62.08</v>
      </c>
      <c r="H36" s="18">
        <v>23.77</v>
      </c>
      <c r="I36" s="18">
        <v>9.9499999999999993</v>
      </c>
      <c r="J36" s="18">
        <v>3.4129041085938137E-2</v>
      </c>
      <c r="K36" s="18">
        <v>7.129336725741883E-4</v>
      </c>
      <c r="L36" s="17" t="s">
        <v>1944</v>
      </c>
    </row>
    <row r="37" spans="1:12" x14ac:dyDescent="0.2">
      <c r="A37" s="16"/>
      <c r="B37" s="17" t="s">
        <v>1945</v>
      </c>
      <c r="C37" s="17" t="s">
        <v>1946</v>
      </c>
      <c r="D37" s="16" t="s">
        <v>44</v>
      </c>
      <c r="E37" s="17" t="s">
        <v>1947</v>
      </c>
      <c r="F37" s="18">
        <v>1088670.22</v>
      </c>
      <c r="G37" s="18">
        <v>104.23</v>
      </c>
      <c r="H37" s="18">
        <v>4364.12</v>
      </c>
      <c r="I37" s="18">
        <v>10.46</v>
      </c>
      <c r="J37" s="18">
        <v>6.2660172816139807</v>
      </c>
      <c r="K37" s="18">
        <v>0.13089306264848408</v>
      </c>
      <c r="L37" s="16"/>
    </row>
    <row r="38" spans="1:12" x14ac:dyDescent="0.2">
      <c r="A38" s="16"/>
      <c r="B38" s="17" t="s">
        <v>1948</v>
      </c>
      <c r="C38" s="17" t="s">
        <v>1949</v>
      </c>
      <c r="D38" s="16" t="s">
        <v>44</v>
      </c>
      <c r="E38" s="17" t="s">
        <v>1950</v>
      </c>
      <c r="F38" s="18">
        <v>100000</v>
      </c>
      <c r="G38" s="18">
        <v>100.01</v>
      </c>
      <c r="H38" s="18">
        <v>384.63</v>
      </c>
      <c r="I38" s="18">
        <v>5.88</v>
      </c>
      <c r="J38" s="18">
        <v>0.55225296898966703</v>
      </c>
      <c r="K38" s="18">
        <v>1.1536208602533028E-2</v>
      </c>
      <c r="L38" s="16"/>
    </row>
    <row r="39" spans="1:12" x14ac:dyDescent="0.2">
      <c r="A39" s="16"/>
      <c r="B39" s="17" t="s">
        <v>1948</v>
      </c>
      <c r="C39" s="17" t="s">
        <v>1951</v>
      </c>
      <c r="D39" s="16" t="s">
        <v>44</v>
      </c>
      <c r="E39" s="17" t="s">
        <v>1952</v>
      </c>
      <c r="F39" s="18">
        <v>100000</v>
      </c>
      <c r="G39" s="18">
        <v>100.01</v>
      </c>
      <c r="H39" s="18">
        <v>384.63</v>
      </c>
      <c r="I39" s="18">
        <v>5.88</v>
      </c>
      <c r="J39" s="18">
        <v>0.55225296898966703</v>
      </c>
      <c r="K39" s="18">
        <v>1.1536208602533028E-2</v>
      </c>
      <c r="L39" s="17" t="s">
        <v>1949</v>
      </c>
    </row>
    <row r="40" spans="1:12" x14ac:dyDescent="0.2">
      <c r="A40" s="16"/>
      <c r="B40" s="17" t="s">
        <v>1953</v>
      </c>
      <c r="C40" s="17" t="s">
        <v>1954</v>
      </c>
      <c r="D40" s="16" t="s">
        <v>44</v>
      </c>
      <c r="E40" s="17" t="s">
        <v>1955</v>
      </c>
      <c r="F40" s="18">
        <v>287153.09999999998</v>
      </c>
      <c r="G40" s="18">
        <v>100</v>
      </c>
      <c r="H40" s="18">
        <v>1104.3900000000001</v>
      </c>
      <c r="I40" s="18">
        <v>0</v>
      </c>
      <c r="J40" s="18">
        <v>1.5856866506057727</v>
      </c>
      <c r="K40" s="18">
        <v>3.3123972177291038E-2</v>
      </c>
      <c r="L40" s="16"/>
    </row>
    <row r="41" spans="1:12" x14ac:dyDescent="0.2">
      <c r="A41" s="7"/>
      <c r="B41" s="7" t="s">
        <v>1909</v>
      </c>
      <c r="C41" s="7"/>
      <c r="D41" s="7"/>
      <c r="E41" s="7"/>
      <c r="F41" s="15">
        <v>9710.2100000000009</v>
      </c>
      <c r="G41" s="7"/>
      <c r="H41" s="15">
        <v>6873.76</v>
      </c>
      <c r="I41" s="7"/>
      <c r="J41" s="15">
        <v>9.8693663211980702</v>
      </c>
      <c r="K41" s="15">
        <v>0.20616470177507584</v>
      </c>
      <c r="L41" s="7"/>
    </row>
    <row r="42" spans="1:12" x14ac:dyDescent="0.2">
      <c r="A42" s="16"/>
      <c r="B42" s="17" t="s">
        <v>1956</v>
      </c>
      <c r="C42" s="17" t="s">
        <v>1957</v>
      </c>
      <c r="D42" s="16" t="s">
        <v>44</v>
      </c>
      <c r="E42" s="17" t="s">
        <v>1958</v>
      </c>
      <c r="F42" s="18">
        <v>8898.66</v>
      </c>
      <c r="G42" s="18">
        <v>11767</v>
      </c>
      <c r="H42" s="18">
        <v>4027.17</v>
      </c>
      <c r="I42" s="18">
        <v>0.11</v>
      </c>
      <c r="J42" s="18">
        <v>5.7822234072384298</v>
      </c>
      <c r="K42" s="18">
        <v>0.12078692041146799</v>
      </c>
      <c r="L42" s="17" t="s">
        <v>1959</v>
      </c>
    </row>
    <row r="43" spans="1:12" x14ac:dyDescent="0.2">
      <c r="A43" s="16"/>
      <c r="B43" s="17" t="s">
        <v>1960</v>
      </c>
      <c r="C43" s="17" t="s">
        <v>1961</v>
      </c>
      <c r="D43" s="16" t="s">
        <v>44</v>
      </c>
      <c r="E43" s="17" t="s">
        <v>1586</v>
      </c>
      <c r="F43" s="18">
        <v>520.41999999999996</v>
      </c>
      <c r="G43" s="18">
        <v>136589.23000000001</v>
      </c>
      <c r="H43" s="18">
        <v>2733.88</v>
      </c>
      <c r="I43" s="18">
        <v>0</v>
      </c>
      <c r="J43" s="18">
        <v>3.9253135399253072</v>
      </c>
      <c r="K43" s="18">
        <v>8.1997270036900383E-2</v>
      </c>
      <c r="L43" s="16"/>
    </row>
    <row r="44" spans="1:12" x14ac:dyDescent="0.2">
      <c r="A44" s="16"/>
      <c r="B44" s="17" t="s">
        <v>1962</v>
      </c>
      <c r="C44" s="17" t="s">
        <v>1963</v>
      </c>
      <c r="D44" s="16" t="s">
        <v>44</v>
      </c>
      <c r="E44" s="17" t="s">
        <v>1586</v>
      </c>
      <c r="F44" s="18">
        <v>18.18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6"/>
    </row>
    <row r="45" spans="1:12" x14ac:dyDescent="0.2">
      <c r="A45" s="16"/>
      <c r="B45" s="17" t="s">
        <v>1964</v>
      </c>
      <c r="C45" s="17" t="s">
        <v>1965</v>
      </c>
      <c r="D45" s="16" t="s">
        <v>44</v>
      </c>
      <c r="E45" s="17" t="s">
        <v>1586</v>
      </c>
      <c r="F45" s="18">
        <v>12.61</v>
      </c>
      <c r="G45" s="18">
        <v>93398.43</v>
      </c>
      <c r="H45" s="18">
        <v>45.3</v>
      </c>
      <c r="I45" s="18">
        <v>0</v>
      </c>
      <c r="J45" s="18">
        <v>6.5041883096045333E-2</v>
      </c>
      <c r="K45" s="18">
        <v>1.3586830192516084E-3</v>
      </c>
      <c r="L45" s="16"/>
    </row>
    <row r="46" spans="1:12" x14ac:dyDescent="0.2">
      <c r="A46" s="16"/>
      <c r="B46" s="17" t="s">
        <v>1966</v>
      </c>
      <c r="C46" s="17" t="s">
        <v>1967</v>
      </c>
      <c r="D46" s="16" t="s">
        <v>44</v>
      </c>
      <c r="E46" s="17" t="s">
        <v>1586</v>
      </c>
      <c r="F46" s="18">
        <v>3.01</v>
      </c>
      <c r="G46" s="18">
        <v>120644.3</v>
      </c>
      <c r="H46" s="18">
        <v>13.97</v>
      </c>
      <c r="I46" s="18">
        <v>0</v>
      </c>
      <c r="J46" s="18">
        <v>2.0058170129177776E-2</v>
      </c>
      <c r="K46" s="18">
        <v>4.1900224677582717E-4</v>
      </c>
      <c r="L46" s="16"/>
    </row>
    <row r="47" spans="1:12" x14ac:dyDescent="0.2">
      <c r="A47" s="16"/>
      <c r="B47" s="16" t="s">
        <v>1968</v>
      </c>
      <c r="C47" s="17" t="s">
        <v>1969</v>
      </c>
      <c r="D47" s="16" t="s">
        <v>44</v>
      </c>
      <c r="E47" s="17" t="s">
        <v>1598</v>
      </c>
      <c r="F47" s="18">
        <v>257.33</v>
      </c>
      <c r="G47" s="18">
        <v>5399.61</v>
      </c>
      <c r="H47" s="18">
        <v>53.44</v>
      </c>
      <c r="I47" s="18">
        <v>0</v>
      </c>
      <c r="J47" s="18">
        <v>7.6729320809109547E-2</v>
      </c>
      <c r="K47" s="18">
        <v>1.6028260606800431E-3</v>
      </c>
      <c r="L47" s="16"/>
    </row>
    <row r="48" spans="1:12" x14ac:dyDescent="0.2">
      <c r="A48" s="7"/>
      <c r="B48" s="7" t="s">
        <v>1912</v>
      </c>
      <c r="C48" s="7"/>
      <c r="D48" s="7"/>
      <c r="E48" s="7"/>
      <c r="F48" s="15">
        <v>586820.26</v>
      </c>
      <c r="G48" s="7"/>
      <c r="H48" s="15">
        <v>1542.63</v>
      </c>
      <c r="I48" s="7"/>
      <c r="J48" s="15">
        <v>2.2149130269415545</v>
      </c>
      <c r="K48" s="15">
        <v>4.626810565095163E-2</v>
      </c>
      <c r="L48" s="7"/>
    </row>
    <row r="49" spans="1:12" x14ac:dyDescent="0.2">
      <c r="A49" s="16"/>
      <c r="B49" s="16" t="s">
        <v>1970</v>
      </c>
      <c r="C49" s="17" t="s">
        <v>1971</v>
      </c>
      <c r="D49" s="16" t="s">
        <v>44</v>
      </c>
      <c r="E49" s="17" t="s">
        <v>1586</v>
      </c>
      <c r="F49" s="18">
        <v>586820.26</v>
      </c>
      <c r="G49" s="18">
        <v>68.349999999999994</v>
      </c>
      <c r="H49" s="18">
        <v>1542.63</v>
      </c>
      <c r="I49" s="18">
        <v>0.09</v>
      </c>
      <c r="J49" s="18">
        <v>2.2149130269415545</v>
      </c>
      <c r="K49" s="18">
        <v>4.626810565095163E-2</v>
      </c>
      <c r="L49" s="16"/>
    </row>
    <row r="50" spans="1:12" x14ac:dyDescent="0.2">
      <c r="A50" s="7"/>
      <c r="B50" s="7" t="s">
        <v>1916</v>
      </c>
      <c r="C50" s="7"/>
      <c r="D50" s="7"/>
      <c r="E50" s="7"/>
      <c r="F50" s="15">
        <v>4067321.67</v>
      </c>
      <c r="G50" s="7"/>
      <c r="H50" s="15">
        <v>16193.25</v>
      </c>
      <c r="I50" s="7"/>
      <c r="J50" s="15">
        <v>23.250319502097927</v>
      </c>
      <c r="K50" s="15">
        <v>0.48568418987850132</v>
      </c>
      <c r="L50" s="7"/>
    </row>
    <row r="51" spans="1:12" x14ac:dyDescent="0.2">
      <c r="A51" s="16"/>
      <c r="B51" s="17" t="s">
        <v>1972</v>
      </c>
      <c r="C51" s="17" t="s">
        <v>1973</v>
      </c>
      <c r="D51" s="16" t="s">
        <v>44</v>
      </c>
      <c r="E51" s="17" t="s">
        <v>1974</v>
      </c>
      <c r="F51" s="18">
        <v>46831</v>
      </c>
      <c r="G51" s="18">
        <v>88.22</v>
      </c>
      <c r="H51" s="18">
        <v>158.9</v>
      </c>
      <c r="I51" s="18">
        <v>0</v>
      </c>
      <c r="J51" s="18">
        <v>0.22814912194175724</v>
      </c>
      <c r="K51" s="18">
        <v>4.7658881183019995E-3</v>
      </c>
      <c r="L51" s="17" t="s">
        <v>1975</v>
      </c>
    </row>
    <row r="52" spans="1:12" x14ac:dyDescent="0.2">
      <c r="A52" s="16"/>
      <c r="B52" s="17" t="s">
        <v>1976</v>
      </c>
      <c r="C52" s="17" t="s">
        <v>1977</v>
      </c>
      <c r="D52" s="16" t="s">
        <v>50</v>
      </c>
      <c r="E52" s="17" t="s">
        <v>1586</v>
      </c>
      <c r="F52" s="18">
        <v>75033.84</v>
      </c>
      <c r="G52" s="18">
        <v>172.74</v>
      </c>
      <c r="H52" s="18">
        <v>555.24</v>
      </c>
      <c r="I52" s="18">
        <v>0</v>
      </c>
      <c r="J52" s="18">
        <v>0.79721534592159404</v>
      </c>
      <c r="K52" s="18">
        <v>1.6653314781661439E-2</v>
      </c>
      <c r="L52" s="16"/>
    </row>
    <row r="53" spans="1:12" x14ac:dyDescent="0.2">
      <c r="A53" s="16"/>
      <c r="B53" s="17" t="s">
        <v>1978</v>
      </c>
      <c r="C53" s="17" t="s">
        <v>1979</v>
      </c>
      <c r="D53" s="16" t="s">
        <v>44</v>
      </c>
      <c r="E53" s="17" t="s">
        <v>1586</v>
      </c>
      <c r="F53" s="18">
        <v>36664.44</v>
      </c>
      <c r="G53" s="18">
        <v>11.05</v>
      </c>
      <c r="H53" s="18">
        <v>15.58</v>
      </c>
      <c r="I53" s="18">
        <v>0</v>
      </c>
      <c r="J53" s="18">
        <v>2.2369813214931263E-2</v>
      </c>
      <c r="K53" s="18">
        <v>4.6729098101412929E-4</v>
      </c>
      <c r="L53" s="16"/>
    </row>
    <row r="54" spans="1:12" x14ac:dyDescent="0.2">
      <c r="A54" s="16"/>
      <c r="B54" s="17" t="s">
        <v>1980</v>
      </c>
      <c r="C54" s="17" t="s">
        <v>1981</v>
      </c>
      <c r="D54" s="16" t="s">
        <v>44</v>
      </c>
      <c r="E54" s="17" t="s">
        <v>1982</v>
      </c>
      <c r="F54" s="18">
        <v>753038.95</v>
      </c>
      <c r="G54" s="18">
        <v>113.65</v>
      </c>
      <c r="H54" s="18">
        <v>3291.57</v>
      </c>
      <c r="I54" s="18">
        <v>6.16</v>
      </c>
      <c r="J54" s="18">
        <v>4.7260466035860915</v>
      </c>
      <c r="K54" s="18">
        <v>9.872406767501142E-2</v>
      </c>
      <c r="L54" s="17" t="s">
        <v>1983</v>
      </c>
    </row>
    <row r="55" spans="1:12" x14ac:dyDescent="0.2">
      <c r="A55" s="16"/>
      <c r="B55" s="17" t="s">
        <v>1984</v>
      </c>
      <c r="C55" s="17" t="s">
        <v>1985</v>
      </c>
      <c r="D55" s="16" t="s">
        <v>44</v>
      </c>
      <c r="E55" s="17" t="s">
        <v>1586</v>
      </c>
      <c r="F55" s="18">
        <v>5.12</v>
      </c>
      <c r="G55" s="18">
        <v>100000</v>
      </c>
      <c r="H55" s="18">
        <v>19.690000000000001</v>
      </c>
      <c r="I55" s="18">
        <v>0.01</v>
      </c>
      <c r="J55" s="18">
        <v>2.8270964197817494E-2</v>
      </c>
      <c r="K55" s="18">
        <v>5.9056222183364617E-4</v>
      </c>
      <c r="L55" s="16"/>
    </row>
    <row r="56" spans="1:12" x14ac:dyDescent="0.2">
      <c r="A56" s="16"/>
      <c r="B56" s="16" t="s">
        <v>1986</v>
      </c>
      <c r="C56" s="17" t="s">
        <v>1987</v>
      </c>
      <c r="D56" s="16" t="s">
        <v>44</v>
      </c>
      <c r="E56" s="17" t="s">
        <v>1988</v>
      </c>
      <c r="F56" s="18">
        <v>31.65</v>
      </c>
      <c r="G56" s="18">
        <v>189376</v>
      </c>
      <c r="H56" s="18">
        <v>230.52</v>
      </c>
      <c r="I56" s="18">
        <v>0.03</v>
      </c>
      <c r="J56" s="18">
        <v>0.33098134417881614</v>
      </c>
      <c r="K56" s="18">
        <v>6.9139869668406358E-3</v>
      </c>
      <c r="L56" s="16"/>
    </row>
    <row r="57" spans="1:12" x14ac:dyDescent="0.2">
      <c r="A57" s="16"/>
      <c r="B57" s="16" t="s">
        <v>1989</v>
      </c>
      <c r="C57" s="17" t="s">
        <v>1990</v>
      </c>
      <c r="D57" s="16" t="s">
        <v>44</v>
      </c>
      <c r="E57" s="17" t="s">
        <v>1586</v>
      </c>
      <c r="F57" s="18">
        <v>460750</v>
      </c>
      <c r="G57" s="18">
        <v>256.01</v>
      </c>
      <c r="H57" s="18">
        <v>4536.57</v>
      </c>
      <c r="I57" s="18">
        <v>0.11</v>
      </c>
      <c r="J57" s="18">
        <v>6.5136215363581984</v>
      </c>
      <c r="K57" s="18">
        <v>0.13606535595245625</v>
      </c>
      <c r="L57" s="16"/>
    </row>
    <row r="58" spans="1:12" x14ac:dyDescent="0.2">
      <c r="A58" s="16"/>
      <c r="B58" s="17" t="s">
        <v>1991</v>
      </c>
      <c r="C58" s="17" t="s">
        <v>1992</v>
      </c>
      <c r="D58" s="16" t="s">
        <v>50</v>
      </c>
      <c r="E58" s="17" t="s">
        <v>1993</v>
      </c>
      <c r="F58" s="18">
        <v>111222</v>
      </c>
      <c r="G58" s="18">
        <v>95.1</v>
      </c>
      <c r="H58" s="18">
        <v>453.11</v>
      </c>
      <c r="I58" s="18">
        <v>100</v>
      </c>
      <c r="J58" s="18">
        <v>0.65057676930792718</v>
      </c>
      <c r="K58" s="18">
        <v>1.359012942280566E-2</v>
      </c>
      <c r="L58" s="17" t="s">
        <v>1994</v>
      </c>
    </row>
    <row r="59" spans="1:12" x14ac:dyDescent="0.2">
      <c r="A59" s="16"/>
      <c r="B59" s="17" t="s">
        <v>1995</v>
      </c>
      <c r="C59" s="17" t="s">
        <v>1996</v>
      </c>
      <c r="D59" s="16" t="s">
        <v>44</v>
      </c>
      <c r="E59" s="17" t="s">
        <v>1997</v>
      </c>
      <c r="F59" s="18">
        <v>642644.09</v>
      </c>
      <c r="G59" s="18">
        <v>114.11</v>
      </c>
      <c r="H59" s="18">
        <v>2820.25</v>
      </c>
      <c r="I59" s="18">
        <v>0</v>
      </c>
      <c r="J59" s="18">
        <v>4.0493238587554492</v>
      </c>
      <c r="K59" s="18">
        <v>8.4587765674268178E-2</v>
      </c>
      <c r="L59" s="17" t="s">
        <v>1998</v>
      </c>
    </row>
    <row r="60" spans="1:12" x14ac:dyDescent="0.2">
      <c r="A60" s="16"/>
      <c r="B60" s="17" t="s">
        <v>1999</v>
      </c>
      <c r="C60" s="17" t="s">
        <v>2000</v>
      </c>
      <c r="D60" s="16" t="s">
        <v>44</v>
      </c>
      <c r="E60" s="17" t="s">
        <v>2001</v>
      </c>
      <c r="F60" s="18">
        <v>386372.1</v>
      </c>
      <c r="G60" s="18">
        <v>111.04</v>
      </c>
      <c r="H60" s="18">
        <v>1650</v>
      </c>
      <c r="I60" s="18">
        <v>12.5</v>
      </c>
      <c r="J60" s="18">
        <v>2.3690752121076115</v>
      </c>
      <c r="K60" s="18">
        <v>4.9488454343601634E-2</v>
      </c>
      <c r="L60" s="16"/>
    </row>
    <row r="61" spans="1:12" x14ac:dyDescent="0.2">
      <c r="A61" s="16"/>
      <c r="B61" s="17" t="s">
        <v>2002</v>
      </c>
      <c r="C61" s="17" t="s">
        <v>2003</v>
      </c>
      <c r="D61" s="16" t="s">
        <v>44</v>
      </c>
      <c r="E61" s="17" t="s">
        <v>2004</v>
      </c>
      <c r="F61" s="18">
        <v>343299.19</v>
      </c>
      <c r="G61" s="18">
        <v>106.62</v>
      </c>
      <c r="H61" s="18">
        <v>1407.73</v>
      </c>
      <c r="I61" s="18">
        <v>0</v>
      </c>
      <c r="J61" s="18">
        <v>2.0212231808122714</v>
      </c>
      <c r="K61" s="18">
        <v>4.2222049595829286E-2</v>
      </c>
      <c r="L61" s="16"/>
    </row>
    <row r="62" spans="1:12" x14ac:dyDescent="0.2">
      <c r="A62" s="16"/>
      <c r="B62" s="16" t="s">
        <v>2005</v>
      </c>
      <c r="C62" s="17" t="s">
        <v>2006</v>
      </c>
      <c r="D62" s="16" t="s">
        <v>44</v>
      </c>
      <c r="E62" s="17" t="s">
        <v>2007</v>
      </c>
      <c r="F62" s="18">
        <v>996400</v>
      </c>
      <c r="G62" s="18">
        <v>0</v>
      </c>
      <c r="H62" s="18">
        <v>0</v>
      </c>
      <c r="I62" s="18">
        <v>1.03</v>
      </c>
      <c r="J62" s="18">
        <v>0</v>
      </c>
      <c r="K62" s="18">
        <v>0</v>
      </c>
      <c r="L62" s="16"/>
    </row>
    <row r="63" spans="1:12" x14ac:dyDescent="0.2">
      <c r="A63" s="16"/>
      <c r="B63" s="16" t="s">
        <v>2008</v>
      </c>
      <c r="C63" s="17" t="s">
        <v>2009</v>
      </c>
      <c r="D63" s="16" t="s">
        <v>44</v>
      </c>
      <c r="E63" s="17" t="s">
        <v>2010</v>
      </c>
      <c r="F63" s="18">
        <v>4787.62</v>
      </c>
      <c r="G63" s="18">
        <v>1837.85</v>
      </c>
      <c r="H63" s="18">
        <v>338.41</v>
      </c>
      <c r="I63" s="18">
        <v>1.6</v>
      </c>
      <c r="J63" s="18">
        <v>0.4858901469874769</v>
      </c>
      <c r="K63" s="18">
        <v>1.0149932020859533E-2</v>
      </c>
      <c r="L63" s="16"/>
    </row>
    <row r="64" spans="1:12" x14ac:dyDescent="0.2">
      <c r="A64" s="16"/>
      <c r="B64" s="17" t="s">
        <v>2011</v>
      </c>
      <c r="C64" s="17" t="s">
        <v>2012</v>
      </c>
      <c r="D64" s="16" t="s">
        <v>44</v>
      </c>
      <c r="E64" s="17" t="s">
        <v>2013</v>
      </c>
      <c r="F64" s="18">
        <v>185241.67</v>
      </c>
      <c r="G64" s="18">
        <v>88.51</v>
      </c>
      <c r="H64" s="18">
        <v>630.58000000000004</v>
      </c>
      <c r="I64" s="18">
        <v>78.16</v>
      </c>
      <c r="J64" s="18">
        <v>0.90538875590958656</v>
      </c>
      <c r="K64" s="18">
        <v>1.8912987599992923E-2</v>
      </c>
      <c r="L64" s="16"/>
    </row>
    <row r="65" spans="1:12" x14ac:dyDescent="0.2">
      <c r="A65" s="16"/>
      <c r="B65" s="17" t="s">
        <v>2011</v>
      </c>
      <c r="C65" s="17" t="s">
        <v>2014</v>
      </c>
      <c r="D65" s="16" t="s">
        <v>44</v>
      </c>
      <c r="E65" s="17" t="s">
        <v>1831</v>
      </c>
      <c r="F65" s="18">
        <v>25000</v>
      </c>
      <c r="G65" s="18">
        <v>88.51</v>
      </c>
      <c r="H65" s="18">
        <v>85.1</v>
      </c>
      <c r="I65" s="18">
        <v>10.55</v>
      </c>
      <c r="J65" s="18">
        <v>0.12218684881839861</v>
      </c>
      <c r="K65" s="18">
        <v>2.5524045240245445E-3</v>
      </c>
      <c r="L65" s="17" t="s">
        <v>2012</v>
      </c>
    </row>
    <row r="66" spans="1:12" x14ac:dyDescent="0.2">
      <c r="A66" s="13"/>
      <c r="B66" s="19" t="s">
        <v>94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2">
      <c r="A67" s="13"/>
      <c r="B67" s="19" t="s">
        <v>148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x14ac:dyDescent="0.2">
      <c r="A68" s="3" t="s">
        <v>1460</v>
      </c>
      <c r="B68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6" style="1"/>
    <col min="3" max="3" width="12" style="1"/>
    <col min="4" max="4" width="47" style="1"/>
    <col min="5" max="5" width="14" style="1"/>
    <col min="6" max="6" width="13" style="1"/>
    <col min="7" max="7" width="11" style="1"/>
    <col min="8" max="8" width="10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1571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2015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1551</v>
      </c>
      <c r="C8" s="4" t="s">
        <v>58</v>
      </c>
      <c r="D8" s="4" t="s">
        <v>151</v>
      </c>
      <c r="E8" s="4" t="s">
        <v>62</v>
      </c>
      <c r="F8" s="4" t="s">
        <v>98</v>
      </c>
      <c r="G8" s="4" t="s">
        <v>100</v>
      </c>
      <c r="H8" s="4" t="s">
        <v>101</v>
      </c>
      <c r="I8" s="4" t="s">
        <v>5</v>
      </c>
      <c r="J8" s="4" t="s">
        <v>102</v>
      </c>
      <c r="K8" s="4" t="s">
        <v>66</v>
      </c>
      <c r="L8" s="4" t="s">
        <v>103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4"/>
    </row>
    <row r="11" spans="1:13" x14ac:dyDescent="0.2">
      <c r="A11" s="13"/>
      <c r="B11" s="13" t="s">
        <v>1541</v>
      </c>
      <c r="C11" s="13"/>
      <c r="D11" s="13"/>
      <c r="E11" s="13"/>
      <c r="F11" s="13"/>
      <c r="G11" s="13"/>
      <c r="H11" s="13"/>
      <c r="I11" s="14">
        <v>338.18</v>
      </c>
      <c r="J11" s="14">
        <v>27.09</v>
      </c>
      <c r="K11" s="14">
        <v>100</v>
      </c>
      <c r="L11" s="14">
        <v>0.01</v>
      </c>
      <c r="M11" s="13"/>
    </row>
    <row r="12" spans="1:13" x14ac:dyDescent="0.2">
      <c r="A12" s="7"/>
      <c r="B12" s="7" t="s">
        <v>2016</v>
      </c>
      <c r="C12" s="7"/>
      <c r="D12" s="7"/>
      <c r="E12" s="7"/>
      <c r="F12" s="7"/>
      <c r="G12" s="7"/>
      <c r="H12" s="7"/>
      <c r="I12" s="15">
        <v>338.18</v>
      </c>
      <c r="J12" s="15">
        <v>27.09</v>
      </c>
      <c r="K12" s="15">
        <v>100</v>
      </c>
      <c r="L12" s="15">
        <v>0.01</v>
      </c>
      <c r="M12" s="7"/>
    </row>
    <row r="13" spans="1:13" x14ac:dyDescent="0.2">
      <c r="A13" s="16"/>
      <c r="B13" s="16" t="s">
        <v>2017</v>
      </c>
      <c r="C13" s="17" t="s">
        <v>2018</v>
      </c>
      <c r="D13" s="16" t="s">
        <v>197</v>
      </c>
      <c r="E13" s="16" t="s">
        <v>81</v>
      </c>
      <c r="F13" s="17" t="s">
        <v>2019</v>
      </c>
      <c r="G13" s="18">
        <v>13543</v>
      </c>
      <c r="H13" s="18">
        <v>2497.12</v>
      </c>
      <c r="I13" s="18">
        <v>338.18</v>
      </c>
      <c r="J13" s="18">
        <v>27.09</v>
      </c>
      <c r="K13" s="18">
        <v>100</v>
      </c>
      <c r="L13" s="18">
        <v>0.01</v>
      </c>
      <c r="M13" s="16"/>
    </row>
    <row r="14" spans="1:13" x14ac:dyDescent="0.2">
      <c r="A14" s="16"/>
      <c r="B14" s="16" t="s">
        <v>2020</v>
      </c>
      <c r="C14" s="17" t="s">
        <v>2021</v>
      </c>
      <c r="D14" s="16" t="s">
        <v>197</v>
      </c>
      <c r="E14" s="16" t="s">
        <v>81</v>
      </c>
      <c r="F14" s="17" t="s">
        <v>2022</v>
      </c>
      <c r="G14" s="18">
        <v>3965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6"/>
    </row>
    <row r="15" spans="1:13" x14ac:dyDescent="0.2">
      <c r="A15" s="7"/>
      <c r="B15" s="7" t="s">
        <v>2023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16"/>
      <c r="B16" s="17" t="s">
        <v>2024</v>
      </c>
      <c r="C16" s="17" t="s">
        <v>2025</v>
      </c>
      <c r="D16" s="17" t="s">
        <v>701</v>
      </c>
      <c r="E16" s="16" t="s">
        <v>44</v>
      </c>
      <c r="F16" s="17" t="s">
        <v>1598</v>
      </c>
      <c r="G16" s="18">
        <v>163.81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6"/>
    </row>
    <row r="17" spans="1:13" x14ac:dyDescent="0.2">
      <c r="A17" s="16"/>
      <c r="B17" s="17" t="s">
        <v>2026</v>
      </c>
      <c r="C17" s="17" t="s">
        <v>2027</v>
      </c>
      <c r="D17" s="17" t="s">
        <v>701</v>
      </c>
      <c r="E17" s="16" t="s">
        <v>44</v>
      </c>
      <c r="F17" s="17" t="s">
        <v>1598</v>
      </c>
      <c r="G17" s="18">
        <v>241.12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6"/>
    </row>
    <row r="18" spans="1:13" x14ac:dyDescent="0.2">
      <c r="A18" s="16"/>
      <c r="B18" s="17" t="s">
        <v>2028</v>
      </c>
      <c r="C18" s="17" t="s">
        <v>2029</v>
      </c>
      <c r="D18" s="17" t="s">
        <v>1096</v>
      </c>
      <c r="E18" s="16" t="s">
        <v>44</v>
      </c>
      <c r="F18" s="17" t="s">
        <v>1598</v>
      </c>
      <c r="G18" s="18">
        <v>115.53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6"/>
    </row>
    <row r="19" spans="1:13" x14ac:dyDescent="0.2">
      <c r="A19" s="16"/>
      <c r="B19" s="17" t="s">
        <v>2030</v>
      </c>
      <c r="C19" s="17" t="s">
        <v>2031</v>
      </c>
      <c r="D19" s="17" t="s">
        <v>1132</v>
      </c>
      <c r="E19" s="16" t="s">
        <v>44</v>
      </c>
      <c r="F19" s="17" t="s">
        <v>1598</v>
      </c>
      <c r="G19" s="18">
        <v>242.23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6"/>
    </row>
    <row r="20" spans="1:13" x14ac:dyDescent="0.2">
      <c r="A20" s="16"/>
      <c r="B20" s="17" t="s">
        <v>2032</v>
      </c>
      <c r="C20" s="17" t="s">
        <v>2033</v>
      </c>
      <c r="D20" s="17" t="s">
        <v>517</v>
      </c>
      <c r="E20" s="16" t="s">
        <v>44</v>
      </c>
      <c r="F20" s="17" t="s">
        <v>1598</v>
      </c>
      <c r="G20" s="18">
        <v>168.84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6"/>
    </row>
    <row r="21" spans="1:13" x14ac:dyDescent="0.2">
      <c r="A21" s="13"/>
      <c r="B21" s="19" t="s">
        <v>94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13"/>
      <c r="B22" s="19" t="s">
        <v>148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">
      <c r="A23" s="3" t="s">
        <v>1460</v>
      </c>
      <c r="B23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>
      <selection activeCell="A20" sqref="A20:XFD20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47" style="1"/>
    <col min="5" max="5" width="14" style="1"/>
    <col min="6" max="6" width="13" style="1"/>
    <col min="7" max="7" width="11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1571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2034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1551</v>
      </c>
      <c r="C8" s="4" t="s">
        <v>58</v>
      </c>
      <c r="D8" s="4" t="s">
        <v>151</v>
      </c>
      <c r="E8" s="4" t="s">
        <v>62</v>
      </c>
      <c r="F8" s="4" t="s">
        <v>98</v>
      </c>
      <c r="G8" s="4" t="s">
        <v>100</v>
      </c>
      <c r="H8" s="4" t="s">
        <v>101</v>
      </c>
      <c r="I8" s="4" t="s">
        <v>5</v>
      </c>
      <c r="J8" s="4" t="s">
        <v>102</v>
      </c>
      <c r="K8" s="4" t="s">
        <v>66</v>
      </c>
      <c r="L8" s="4" t="s">
        <v>103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4"/>
    </row>
    <row r="11" spans="1:13" x14ac:dyDescent="0.2">
      <c r="A11" s="13"/>
      <c r="B11" s="13" t="s">
        <v>1552</v>
      </c>
      <c r="C11" s="13"/>
      <c r="D11" s="13"/>
      <c r="E11" s="13"/>
      <c r="F11" s="13"/>
      <c r="G11" s="13"/>
      <c r="H11" s="13"/>
      <c r="I11" s="14">
        <v>98.23</v>
      </c>
      <c r="J11" s="14">
        <v>0</v>
      </c>
      <c r="K11" s="14">
        <v>100</v>
      </c>
      <c r="L11" s="14">
        <v>0</v>
      </c>
      <c r="M11" s="13"/>
    </row>
    <row r="12" spans="1:13" x14ac:dyDescent="0.2">
      <c r="A12" s="7"/>
      <c r="B12" s="7" t="s">
        <v>2035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1553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1554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2036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1555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1315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2037</v>
      </c>
      <c r="C18" s="7"/>
      <c r="D18" s="7"/>
      <c r="E18" s="7"/>
      <c r="F18" s="7"/>
      <c r="G18" s="7"/>
      <c r="H18" s="7"/>
      <c r="I18" s="15">
        <v>98.23</v>
      </c>
      <c r="J18" s="15">
        <v>0</v>
      </c>
      <c r="K18" s="15">
        <v>100</v>
      </c>
      <c r="L18" s="15">
        <v>0</v>
      </c>
      <c r="M18" s="7"/>
    </row>
    <row r="19" spans="1:13" x14ac:dyDescent="0.2">
      <c r="A19" s="7"/>
      <c r="B19" s="7" t="s">
        <v>1553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1555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1557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1315</v>
      </c>
      <c r="C22" s="7"/>
      <c r="D22" s="7"/>
      <c r="E22" s="7"/>
      <c r="F22" s="7"/>
      <c r="G22" s="7"/>
      <c r="H22" s="7"/>
      <c r="I22" s="15">
        <v>98.23</v>
      </c>
      <c r="J22" s="15">
        <v>0</v>
      </c>
      <c r="K22" s="15">
        <v>100</v>
      </c>
      <c r="L22" s="15">
        <v>0</v>
      </c>
      <c r="M22" s="7"/>
    </row>
    <row r="23" spans="1:13" x14ac:dyDescent="0.2">
      <c r="A23" s="16"/>
      <c r="B23" s="17" t="s">
        <v>2038</v>
      </c>
      <c r="C23" s="17" t="s">
        <v>2039</v>
      </c>
      <c r="D23" s="17" t="s">
        <v>1096</v>
      </c>
      <c r="E23" s="16" t="s">
        <v>44</v>
      </c>
      <c r="F23" s="17" t="s">
        <v>1598</v>
      </c>
      <c r="G23" s="18">
        <v>90000</v>
      </c>
      <c r="H23" s="18">
        <v>28.38</v>
      </c>
      <c r="I23" s="18">
        <v>98.23</v>
      </c>
      <c r="J23" s="18">
        <v>0</v>
      </c>
      <c r="K23" s="18">
        <v>100</v>
      </c>
      <c r="L23" s="18">
        <v>0</v>
      </c>
      <c r="M23" s="16"/>
    </row>
    <row r="24" spans="1:13" x14ac:dyDescent="0.2">
      <c r="A24" s="13"/>
      <c r="B24" s="19" t="s">
        <v>94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148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1460</v>
      </c>
      <c r="B26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rightToLeft="1" zoomScaleNormal="100" workbookViewId="0">
      <selection activeCell="C38" sqref="C38"/>
    </sheetView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1" style="1"/>
    <col min="11" max="11" width="24" style="1"/>
    <col min="12" max="12" width="17.42578125" style="1" customWidth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56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1.75" x14ac:dyDescent="0.2">
      <c r="A7" s="4"/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2355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  <c r="L8" s="4" t="s">
        <v>8</v>
      </c>
    </row>
    <row r="9" spans="1:12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107</v>
      </c>
    </row>
    <row r="10" spans="1:12" x14ac:dyDescent="0.2">
      <c r="A10" s="13"/>
      <c r="B10" s="13" t="s">
        <v>74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55009.130000000005</v>
      </c>
      <c r="K10" s="14">
        <v>100</v>
      </c>
      <c r="L10" s="14">
        <v>1.6498889809007558</v>
      </c>
    </row>
    <row r="11" spans="1:12" x14ac:dyDescent="0.2">
      <c r="A11" s="7"/>
      <c r="B11" s="7" t="s">
        <v>75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55009.130000000005</v>
      </c>
      <c r="K11" s="15">
        <v>100</v>
      </c>
      <c r="L11" s="15">
        <v>1.6498889809007558</v>
      </c>
    </row>
    <row r="12" spans="1:12" x14ac:dyDescent="0.2">
      <c r="A12" s="7"/>
      <c r="B12" s="7" t="s">
        <v>76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16"/>
      <c r="B13" s="16" t="s">
        <v>77</v>
      </c>
      <c r="C13" s="29" t="s">
        <v>2412</v>
      </c>
      <c r="D13" s="29">
        <v>33</v>
      </c>
      <c r="E13" s="17" t="s">
        <v>79</v>
      </c>
      <c r="F13" s="16" t="s">
        <v>80</v>
      </c>
      <c r="G13" s="16" t="s">
        <v>81</v>
      </c>
      <c r="H13" s="18">
        <v>0</v>
      </c>
      <c r="I13" s="18">
        <v>0</v>
      </c>
      <c r="J13" s="18">
        <v>209.33</v>
      </c>
      <c r="K13" s="18">
        <v>0.38053683088607293</v>
      </c>
      <c r="L13" s="18">
        <v>6.2784352410582608E-3</v>
      </c>
    </row>
    <row r="14" spans="1:12" x14ac:dyDescent="0.2">
      <c r="A14" s="7"/>
      <c r="B14" s="7" t="s">
        <v>82</v>
      </c>
      <c r="C14" s="30"/>
      <c r="D14" s="30"/>
      <c r="E14" s="7"/>
      <c r="F14" s="7"/>
      <c r="G14" s="7"/>
      <c r="H14" s="7"/>
      <c r="I14" s="7"/>
      <c r="J14" s="7"/>
      <c r="K14" s="7"/>
      <c r="L14" s="7"/>
    </row>
    <row r="15" spans="1:12" x14ac:dyDescent="0.2">
      <c r="A15" s="16"/>
      <c r="B15" s="16" t="s">
        <v>83</v>
      </c>
      <c r="C15" s="28" t="s">
        <v>2416</v>
      </c>
      <c r="D15" s="29">
        <v>33</v>
      </c>
      <c r="E15" s="17" t="s">
        <v>79</v>
      </c>
      <c r="F15" s="16" t="s">
        <v>80</v>
      </c>
      <c r="G15" s="16" t="s">
        <v>81</v>
      </c>
      <c r="H15" s="18">
        <v>0</v>
      </c>
      <c r="I15" s="18">
        <v>0</v>
      </c>
      <c r="J15" s="18">
        <v>-6383.33</v>
      </c>
      <c r="K15" s="18">
        <v>-11.604128260163357</v>
      </c>
      <c r="L15" s="18">
        <v>-0.19145523349402582</v>
      </c>
    </row>
    <row r="16" spans="1:12" x14ac:dyDescent="0.2">
      <c r="A16" s="16"/>
      <c r="B16" s="16" t="s">
        <v>84</v>
      </c>
      <c r="C16" s="29" t="s">
        <v>2413</v>
      </c>
      <c r="D16" s="29">
        <v>33</v>
      </c>
      <c r="E16" s="17" t="s">
        <v>79</v>
      </c>
      <c r="F16" s="16" t="s">
        <v>80</v>
      </c>
      <c r="G16" s="16" t="s">
        <v>44</v>
      </c>
      <c r="H16" s="18">
        <v>0</v>
      </c>
      <c r="I16" s="18">
        <v>0</v>
      </c>
      <c r="J16" s="18">
        <v>120.56</v>
      </c>
      <c r="K16" s="18">
        <v>0.21916361883927266</v>
      </c>
      <c r="L16" s="18">
        <v>3.6159563973724921E-3</v>
      </c>
    </row>
    <row r="17" spans="1:12" x14ac:dyDescent="0.2">
      <c r="A17" s="16"/>
      <c r="B17" s="16" t="s">
        <v>86</v>
      </c>
      <c r="C17" s="29" t="s">
        <v>2414</v>
      </c>
      <c r="D17" s="29">
        <v>33</v>
      </c>
      <c r="E17" s="17" t="s">
        <v>79</v>
      </c>
      <c r="F17" s="16" t="s">
        <v>80</v>
      </c>
      <c r="G17" s="16" t="s">
        <v>46</v>
      </c>
      <c r="H17" s="18">
        <v>0</v>
      </c>
      <c r="I17" s="18">
        <v>0</v>
      </c>
      <c r="J17" s="18">
        <v>60.77</v>
      </c>
      <c r="K17" s="18">
        <v>0.11047257064418214</v>
      </c>
      <c r="L17" s="18">
        <v>1.8226747699761645E-3</v>
      </c>
    </row>
    <row r="18" spans="1:12" x14ac:dyDescent="0.2">
      <c r="A18" s="7"/>
      <c r="B18" s="7" t="s">
        <v>87</v>
      </c>
      <c r="C18" s="30"/>
      <c r="D18" s="30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16"/>
      <c r="B19" s="16" t="s">
        <v>77</v>
      </c>
      <c r="C19" s="29" t="s">
        <v>2415</v>
      </c>
      <c r="D19" s="29">
        <v>33</v>
      </c>
      <c r="E19" s="17" t="s">
        <v>79</v>
      </c>
      <c r="F19" s="16" t="s">
        <v>80</v>
      </c>
      <c r="G19" s="16" t="s">
        <v>81</v>
      </c>
      <c r="H19" s="18">
        <v>0.02</v>
      </c>
      <c r="I19" s="18">
        <v>0</v>
      </c>
      <c r="J19" s="18">
        <v>61001.8</v>
      </c>
      <c r="K19" s="18">
        <v>110.89395523979381</v>
      </c>
      <c r="L19" s="18">
        <v>1.8296271479863746</v>
      </c>
    </row>
    <row r="20" spans="1:12" x14ac:dyDescent="0.2">
      <c r="A20" s="7"/>
      <c r="B20" s="7" t="s">
        <v>88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 t="s">
        <v>89</v>
      </c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s="7"/>
      <c r="B22" s="7" t="s">
        <v>90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 t="s">
        <v>91</v>
      </c>
      <c r="C23" s="7"/>
      <c r="D23" s="7"/>
      <c r="E23" s="7"/>
      <c r="F23" s="7"/>
      <c r="G23" s="7"/>
      <c r="H23" s="15">
        <v>0</v>
      </c>
      <c r="I23" s="15">
        <v>0</v>
      </c>
      <c r="J23" s="15">
        <v>0</v>
      </c>
      <c r="K23" s="15">
        <v>0</v>
      </c>
      <c r="L23" s="15"/>
    </row>
    <row r="24" spans="1:12" x14ac:dyDescent="0.2">
      <c r="A24" s="7"/>
      <c r="B24" s="7" t="s">
        <v>92</v>
      </c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7"/>
      <c r="B25" s="7" t="s">
        <v>93</v>
      </c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13"/>
      <c r="B26" s="19" t="s">
        <v>94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3" t="s">
        <v>54</v>
      </c>
      <c r="B27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14" style="1"/>
    <col min="6" max="6" width="13" style="1"/>
    <col min="7" max="7" width="17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1571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2040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1551</v>
      </c>
      <c r="C8" s="4" t="s">
        <v>58</v>
      </c>
      <c r="D8" s="4" t="s">
        <v>151</v>
      </c>
      <c r="E8" s="4" t="s">
        <v>62</v>
      </c>
      <c r="F8" s="4" t="s">
        <v>98</v>
      </c>
      <c r="G8" s="4" t="s">
        <v>100</v>
      </c>
      <c r="H8" s="4" t="s">
        <v>101</v>
      </c>
      <c r="I8" s="4" t="s">
        <v>5</v>
      </c>
      <c r="J8" s="4" t="s">
        <v>66</v>
      </c>
      <c r="K8" s="4" t="s">
        <v>103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4"/>
    </row>
    <row r="11" spans="1:12" x14ac:dyDescent="0.2">
      <c r="A11" s="13"/>
      <c r="B11" s="13" t="s">
        <v>1559</v>
      </c>
      <c r="C11" s="13"/>
      <c r="D11" s="13"/>
      <c r="E11" s="13"/>
      <c r="F11" s="13"/>
      <c r="G11" s="13"/>
      <c r="H11" s="13"/>
      <c r="I11" s="14">
        <v>573.37</v>
      </c>
      <c r="J11" s="14">
        <v>100</v>
      </c>
      <c r="K11" s="14">
        <v>0.02</v>
      </c>
      <c r="L11" s="13"/>
    </row>
    <row r="12" spans="1:12" x14ac:dyDescent="0.2">
      <c r="A12" s="7"/>
      <c r="B12" s="7" t="s">
        <v>2041</v>
      </c>
      <c r="C12" s="7"/>
      <c r="D12" s="7"/>
      <c r="E12" s="7"/>
      <c r="F12" s="7"/>
      <c r="G12" s="7"/>
      <c r="H12" s="7"/>
      <c r="I12" s="15">
        <v>573.37</v>
      </c>
      <c r="J12" s="15">
        <v>100</v>
      </c>
      <c r="K12" s="15">
        <v>0.02</v>
      </c>
      <c r="L12" s="7"/>
    </row>
    <row r="13" spans="1:12" x14ac:dyDescent="0.2">
      <c r="A13" s="7"/>
      <c r="B13" s="7" t="s">
        <v>1553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1554</v>
      </c>
      <c r="C14" s="7"/>
      <c r="D14" s="7"/>
      <c r="E14" s="7"/>
      <c r="F14" s="7"/>
      <c r="G14" s="7"/>
      <c r="H14" s="7"/>
      <c r="I14" s="15">
        <v>573.37</v>
      </c>
      <c r="J14" s="15">
        <v>100</v>
      </c>
      <c r="K14" s="15">
        <v>0.02</v>
      </c>
      <c r="L14" s="7"/>
    </row>
    <row r="15" spans="1:12" x14ac:dyDescent="0.2">
      <c r="A15" s="16"/>
      <c r="B15" s="16" t="s">
        <v>2042</v>
      </c>
      <c r="C15" s="17" t="s">
        <v>2043</v>
      </c>
      <c r="D15" s="16" t="s">
        <v>2044</v>
      </c>
      <c r="E15" s="16" t="s">
        <v>81</v>
      </c>
      <c r="F15" s="17" t="s">
        <v>2045</v>
      </c>
      <c r="G15" s="18">
        <v>3471916.32</v>
      </c>
      <c r="H15" s="18">
        <v>100.43</v>
      </c>
      <c r="I15" s="18">
        <v>3486.98</v>
      </c>
      <c r="J15" s="18">
        <v>608.16</v>
      </c>
      <c r="K15" s="18">
        <v>0.1</v>
      </c>
      <c r="L15" s="16"/>
    </row>
    <row r="16" spans="1:12" x14ac:dyDescent="0.2">
      <c r="A16" s="16"/>
      <c r="B16" s="17" t="s">
        <v>2046</v>
      </c>
      <c r="C16" s="17" t="s">
        <v>2047</v>
      </c>
      <c r="D16" s="16" t="s">
        <v>2044</v>
      </c>
      <c r="E16" s="16" t="s">
        <v>81</v>
      </c>
      <c r="F16" s="17" t="s">
        <v>2048</v>
      </c>
      <c r="G16" s="18">
        <v>5825672.6699999999</v>
      </c>
      <c r="H16" s="18">
        <v>100.71</v>
      </c>
      <c r="I16" s="18">
        <v>5867.28</v>
      </c>
      <c r="J16" s="18">
        <v>1023.3</v>
      </c>
      <c r="K16" s="18">
        <v>0.18</v>
      </c>
      <c r="L16" s="16"/>
    </row>
    <row r="17" spans="1:12" x14ac:dyDescent="0.2">
      <c r="A17" s="16"/>
      <c r="B17" s="16" t="s">
        <v>2049</v>
      </c>
      <c r="C17" s="17" t="s">
        <v>2050</v>
      </c>
      <c r="D17" s="16" t="s">
        <v>2044</v>
      </c>
      <c r="E17" s="16" t="s">
        <v>50</v>
      </c>
      <c r="F17" s="17" t="s">
        <v>2045</v>
      </c>
      <c r="G17" s="18">
        <v>-727560</v>
      </c>
      <c r="H17" s="18">
        <v>100.64</v>
      </c>
      <c r="I17" s="18">
        <v>-3136.76</v>
      </c>
      <c r="J17" s="18">
        <v>-547.08000000000004</v>
      </c>
      <c r="K17" s="18">
        <v>-0.09</v>
      </c>
      <c r="L17" s="16"/>
    </row>
    <row r="18" spans="1:12" x14ac:dyDescent="0.2">
      <c r="A18" s="16"/>
      <c r="B18" s="17" t="s">
        <v>2051</v>
      </c>
      <c r="C18" s="17" t="s">
        <v>2052</v>
      </c>
      <c r="D18" s="16" t="s">
        <v>2044</v>
      </c>
      <c r="E18" s="16" t="s">
        <v>50</v>
      </c>
      <c r="F18" s="17" t="s">
        <v>2048</v>
      </c>
      <c r="G18" s="18">
        <v>-1232946.6200000001</v>
      </c>
      <c r="H18" s="18">
        <v>100.68</v>
      </c>
      <c r="I18" s="18">
        <v>-5317.83</v>
      </c>
      <c r="J18" s="18">
        <v>-927.47</v>
      </c>
      <c r="K18" s="18">
        <v>-0.16</v>
      </c>
      <c r="L18" s="16"/>
    </row>
    <row r="19" spans="1:12" x14ac:dyDescent="0.2">
      <c r="A19" s="16"/>
      <c r="B19" s="17" t="s">
        <v>2053</v>
      </c>
      <c r="C19" s="17" t="s">
        <v>2054</v>
      </c>
      <c r="D19" s="16" t="s">
        <v>2044</v>
      </c>
      <c r="E19" s="16" t="s">
        <v>50</v>
      </c>
      <c r="F19" s="17" t="s">
        <v>2055</v>
      </c>
      <c r="G19" s="18">
        <v>-17730000</v>
      </c>
      <c r="H19" s="18">
        <v>-1.74</v>
      </c>
      <c r="I19" s="18">
        <v>1324.73</v>
      </c>
      <c r="J19" s="18">
        <v>231.04</v>
      </c>
      <c r="K19" s="18">
        <v>0.04</v>
      </c>
      <c r="L19" s="16"/>
    </row>
    <row r="20" spans="1:12" x14ac:dyDescent="0.2">
      <c r="A20" s="16"/>
      <c r="B20" s="17" t="s">
        <v>2056</v>
      </c>
      <c r="C20" s="17" t="s">
        <v>2057</v>
      </c>
      <c r="D20" s="16" t="s">
        <v>2044</v>
      </c>
      <c r="E20" s="16" t="s">
        <v>44</v>
      </c>
      <c r="F20" s="17" t="s">
        <v>2058</v>
      </c>
      <c r="G20" s="18">
        <v>-63500000</v>
      </c>
      <c r="H20" s="18">
        <v>-0.12</v>
      </c>
      <c r="I20" s="18">
        <v>298.95999999999998</v>
      </c>
      <c r="J20" s="18">
        <v>52.14</v>
      </c>
      <c r="K20" s="18">
        <v>0.01</v>
      </c>
      <c r="L20" s="16"/>
    </row>
    <row r="21" spans="1:12" x14ac:dyDescent="0.2">
      <c r="A21" s="16"/>
      <c r="B21" s="17" t="s">
        <v>2059</v>
      </c>
      <c r="C21" s="17" t="s">
        <v>2060</v>
      </c>
      <c r="D21" s="16" t="s">
        <v>2044</v>
      </c>
      <c r="E21" s="16" t="s">
        <v>1325</v>
      </c>
      <c r="F21" s="17" t="s">
        <v>2061</v>
      </c>
      <c r="G21" s="18">
        <v>-500000000</v>
      </c>
      <c r="H21" s="18">
        <v>10.43</v>
      </c>
      <c r="I21" s="18">
        <v>-1950</v>
      </c>
      <c r="J21" s="18">
        <v>-340.1</v>
      </c>
      <c r="K21" s="18">
        <v>-0.06</v>
      </c>
      <c r="L21" s="16"/>
    </row>
    <row r="22" spans="1:12" x14ac:dyDescent="0.2">
      <c r="A22" s="7"/>
      <c r="B22" s="7" t="s">
        <v>2036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7"/>
      <c r="B23" s="7" t="s">
        <v>1555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7"/>
    </row>
    <row r="24" spans="1:12" x14ac:dyDescent="0.2">
      <c r="A24" s="7"/>
      <c r="B24" s="7" t="s">
        <v>1315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7"/>
      <c r="B25" s="7" t="s">
        <v>2062</v>
      </c>
      <c r="C25" s="7"/>
      <c r="D25" s="7"/>
      <c r="E25" s="7"/>
      <c r="F25" s="7"/>
      <c r="G25" s="7"/>
      <c r="H25" s="7"/>
      <c r="I25" s="15">
        <v>0</v>
      </c>
      <c r="J25" s="15">
        <v>0</v>
      </c>
      <c r="K25" s="15">
        <v>0</v>
      </c>
      <c r="L25" s="7"/>
    </row>
    <row r="26" spans="1:12" x14ac:dyDescent="0.2">
      <c r="A26" s="7"/>
      <c r="B26" s="7" t="s">
        <v>1553</v>
      </c>
      <c r="C26" s="7"/>
      <c r="D26" s="7"/>
      <c r="E26" s="7"/>
      <c r="F26" s="7"/>
      <c r="G26" s="7"/>
      <c r="H26" s="7"/>
      <c r="I26" s="15">
        <v>0</v>
      </c>
      <c r="J26" s="15">
        <v>0</v>
      </c>
      <c r="K26" s="15">
        <v>0</v>
      </c>
      <c r="L26" s="7"/>
    </row>
    <row r="27" spans="1:12" x14ac:dyDescent="0.2">
      <c r="A27" s="7"/>
      <c r="B27" s="7" t="s">
        <v>1556</v>
      </c>
      <c r="C27" s="7"/>
      <c r="D27" s="7"/>
      <c r="E27" s="7"/>
      <c r="F27" s="7"/>
      <c r="G27" s="7"/>
      <c r="H27" s="7"/>
      <c r="I27" s="15">
        <v>0</v>
      </c>
      <c r="J27" s="15">
        <v>0</v>
      </c>
      <c r="K27" s="15">
        <v>0</v>
      </c>
      <c r="L27" s="7"/>
    </row>
    <row r="28" spans="1:12" x14ac:dyDescent="0.2">
      <c r="A28" s="7"/>
      <c r="B28" s="7" t="s">
        <v>1555</v>
      </c>
      <c r="C28" s="7"/>
      <c r="D28" s="7"/>
      <c r="E28" s="7"/>
      <c r="F28" s="7"/>
      <c r="G28" s="7"/>
      <c r="H28" s="7"/>
      <c r="I28" s="15">
        <v>0</v>
      </c>
      <c r="J28" s="15">
        <v>0</v>
      </c>
      <c r="K28" s="15">
        <v>0</v>
      </c>
      <c r="L28" s="7"/>
    </row>
    <row r="29" spans="1:12" x14ac:dyDescent="0.2">
      <c r="A29" s="7"/>
      <c r="B29" s="7" t="s">
        <v>1315</v>
      </c>
      <c r="C29" s="7"/>
      <c r="D29" s="7"/>
      <c r="E29" s="7"/>
      <c r="F29" s="7"/>
      <c r="G29" s="7"/>
      <c r="H29" s="7"/>
      <c r="I29" s="15">
        <v>0</v>
      </c>
      <c r="J29" s="15">
        <v>0</v>
      </c>
      <c r="K29" s="15">
        <v>0</v>
      </c>
      <c r="L29" s="7"/>
    </row>
    <row r="30" spans="1:12" x14ac:dyDescent="0.2">
      <c r="A30" s="13"/>
      <c r="B30" s="19" t="s">
        <v>94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">
      <c r="A31" s="13"/>
      <c r="B31" s="19" t="s">
        <v>148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">
      <c r="A32" s="3" t="s">
        <v>1460</v>
      </c>
      <c r="B32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rightToLeft="1" zoomScaleNormal="100" workbookViewId="0">
      <selection activeCell="B29" sqref="B29"/>
    </sheetView>
  </sheetViews>
  <sheetFormatPr defaultRowHeight="12.75" x14ac:dyDescent="0.2"/>
  <cols>
    <col min="1" max="1" width="2" style="1"/>
    <col min="2" max="2" width="49" style="1"/>
    <col min="3" max="3" width="15" style="1"/>
    <col min="4" max="6" width="11" style="1"/>
    <col min="7" max="7" width="13" style="1"/>
    <col min="8" max="8" width="7" style="1"/>
    <col min="9" max="9" width="14" style="1"/>
    <col min="10" max="10" width="13" style="1"/>
    <col min="11" max="12" width="14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1571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2063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1551</v>
      </c>
      <c r="C8" s="4" t="s">
        <v>58</v>
      </c>
      <c r="D8" s="4" t="s">
        <v>1561</v>
      </c>
      <c r="E8" s="4" t="s">
        <v>60</v>
      </c>
      <c r="F8" s="4" t="s">
        <v>61</v>
      </c>
      <c r="G8" s="4" t="s">
        <v>98</v>
      </c>
      <c r="H8" s="4" t="s">
        <v>99</v>
      </c>
      <c r="I8" s="4" t="s">
        <v>62</v>
      </c>
      <c r="J8" s="4" t="s">
        <v>63</v>
      </c>
      <c r="K8" s="4" t="s">
        <v>64</v>
      </c>
      <c r="L8" s="4" t="s">
        <v>100</v>
      </c>
      <c r="M8" s="4" t="s">
        <v>101</v>
      </c>
      <c r="N8" s="4" t="s">
        <v>5</v>
      </c>
      <c r="O8" s="4" t="s">
        <v>102</v>
      </c>
      <c r="P8" s="4" t="s">
        <v>66</v>
      </c>
      <c r="Q8" s="4" t="s">
        <v>103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1573</v>
      </c>
      <c r="H9" s="4" t="s">
        <v>104</v>
      </c>
      <c r="I9" s="4"/>
      <c r="J9" s="4" t="s">
        <v>8</v>
      </c>
      <c r="K9" s="4" t="s">
        <v>8</v>
      </c>
      <c r="L9" s="4" t="s">
        <v>105</v>
      </c>
      <c r="M9" s="4" t="s">
        <v>106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4"/>
    </row>
    <row r="11" spans="1:18" x14ac:dyDescent="0.2">
      <c r="A11" s="13"/>
      <c r="B11" s="13" t="s">
        <v>2064</v>
      </c>
      <c r="C11" s="13"/>
      <c r="D11" s="13"/>
      <c r="E11" s="13"/>
      <c r="F11" s="13"/>
      <c r="G11" s="13"/>
      <c r="H11" s="14">
        <v>7.51</v>
      </c>
      <c r="I11" s="13"/>
      <c r="J11" s="14">
        <v>1.89</v>
      </c>
      <c r="K11" s="14">
        <v>1.89</v>
      </c>
      <c r="L11" s="13"/>
      <c r="M11" s="13"/>
      <c r="N11" s="14">
        <v>104673.16</v>
      </c>
      <c r="O11" s="13"/>
      <c r="P11" s="14">
        <v>100</v>
      </c>
      <c r="Q11" s="14">
        <v>3.14</v>
      </c>
      <c r="R11" s="13"/>
    </row>
    <row r="12" spans="1:18" x14ac:dyDescent="0.2">
      <c r="A12" s="7"/>
      <c r="B12" s="7" t="s">
        <v>75</v>
      </c>
      <c r="C12" s="7"/>
      <c r="D12" s="7"/>
      <c r="E12" s="7"/>
      <c r="F12" s="7"/>
      <c r="G12" s="7"/>
      <c r="H12" s="15">
        <v>3.07</v>
      </c>
      <c r="I12" s="7"/>
      <c r="J12" s="15">
        <v>2.5499999999999998</v>
      </c>
      <c r="K12" s="15">
        <v>2.76</v>
      </c>
      <c r="L12" s="7"/>
      <c r="M12" s="7"/>
      <c r="N12" s="15">
        <v>67.66</v>
      </c>
      <c r="O12" s="7"/>
      <c r="P12" s="15">
        <v>0.06</v>
      </c>
      <c r="Q12" s="15">
        <v>0</v>
      </c>
      <c r="R12" s="7"/>
    </row>
    <row r="13" spans="1:18" x14ac:dyDescent="0.2">
      <c r="A13" s="7"/>
      <c r="B13" s="7" t="s">
        <v>1563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1564</v>
      </c>
      <c r="C14" s="7"/>
      <c r="D14" s="7"/>
      <c r="E14" s="7"/>
      <c r="F14" s="7"/>
      <c r="G14" s="7"/>
      <c r="H14" s="15">
        <v>4.18</v>
      </c>
      <c r="I14" s="7"/>
      <c r="J14" s="15">
        <v>2</v>
      </c>
      <c r="K14" s="15">
        <v>2.2799999999999998</v>
      </c>
      <c r="L14" s="7"/>
      <c r="M14" s="7"/>
      <c r="N14" s="15">
        <v>49.77</v>
      </c>
      <c r="O14" s="7"/>
      <c r="P14" s="15">
        <v>0.05</v>
      </c>
      <c r="Q14" s="15">
        <v>0</v>
      </c>
      <c r="R14" s="7"/>
    </row>
    <row r="15" spans="1:18" x14ac:dyDescent="0.2">
      <c r="A15" s="16"/>
      <c r="B15" s="16" t="s">
        <v>2065</v>
      </c>
      <c r="C15" s="17" t="s">
        <v>2066</v>
      </c>
      <c r="D15" s="16" t="s">
        <v>1232</v>
      </c>
      <c r="E15" s="16" t="s">
        <v>119</v>
      </c>
      <c r="F15" s="16" t="s">
        <v>119</v>
      </c>
      <c r="G15" s="17" t="s">
        <v>1586</v>
      </c>
      <c r="H15" s="18">
        <v>4.18</v>
      </c>
      <c r="I15" s="16" t="s">
        <v>81</v>
      </c>
      <c r="J15" s="18">
        <v>2</v>
      </c>
      <c r="K15" s="18">
        <v>2.2799999999999998</v>
      </c>
      <c r="L15" s="18">
        <v>274498.94</v>
      </c>
      <c r="M15" s="18">
        <v>18.13</v>
      </c>
      <c r="N15" s="18">
        <v>49.77</v>
      </c>
      <c r="O15" s="18">
        <v>0.3</v>
      </c>
      <c r="P15" s="18">
        <v>0.05</v>
      </c>
      <c r="Q15" s="18">
        <v>0</v>
      </c>
      <c r="R15" s="17" t="s">
        <v>2067</v>
      </c>
    </row>
    <row r="16" spans="1:18" x14ac:dyDescent="0.2">
      <c r="A16" s="7"/>
      <c r="B16" s="7" t="s">
        <v>1565</v>
      </c>
      <c r="C16" s="7"/>
      <c r="D16" s="7"/>
      <c r="E16" s="7"/>
      <c r="F16" s="7"/>
      <c r="G16" s="7"/>
      <c r="H16" s="15">
        <v>0</v>
      </c>
      <c r="I16" s="7"/>
      <c r="J16" s="15">
        <v>4.0999999999999996</v>
      </c>
      <c r="K16" s="15">
        <v>4.0999999999999996</v>
      </c>
      <c r="L16" s="7"/>
      <c r="M16" s="7"/>
      <c r="N16" s="15">
        <v>17.89</v>
      </c>
      <c r="O16" s="7"/>
      <c r="P16" s="15">
        <v>0.02</v>
      </c>
      <c r="Q16" s="15">
        <v>0</v>
      </c>
      <c r="R16" s="7"/>
    </row>
    <row r="17" spans="1:18" x14ac:dyDescent="0.2">
      <c r="A17" s="7"/>
      <c r="B17" s="7" t="s">
        <v>2403</v>
      </c>
      <c r="C17" s="7"/>
      <c r="D17" s="7"/>
      <c r="E17" s="7"/>
      <c r="F17" s="7"/>
      <c r="G17" s="7"/>
      <c r="H17" s="15"/>
      <c r="I17" s="7"/>
      <c r="J17" s="15"/>
      <c r="K17" s="15"/>
      <c r="L17" s="7"/>
      <c r="M17" s="7"/>
      <c r="N17" s="15"/>
      <c r="O17" s="7"/>
      <c r="P17" s="15"/>
      <c r="Q17" s="15"/>
      <c r="R17" s="7"/>
    </row>
    <row r="18" spans="1:18" x14ac:dyDescent="0.2">
      <c r="A18" s="7"/>
      <c r="B18" s="7" t="s">
        <v>2404</v>
      </c>
      <c r="C18" s="7"/>
      <c r="D18" s="7"/>
      <c r="E18" s="7"/>
      <c r="F18" s="7"/>
      <c r="G18" s="7"/>
      <c r="H18" s="15"/>
      <c r="I18" s="7"/>
      <c r="J18" s="15"/>
      <c r="K18" s="15"/>
      <c r="L18" s="7"/>
      <c r="M18" s="7"/>
      <c r="N18" s="15"/>
      <c r="O18" s="7"/>
      <c r="P18" s="15"/>
      <c r="Q18" s="15"/>
      <c r="R18" s="7"/>
    </row>
    <row r="19" spans="1:18" x14ac:dyDescent="0.2">
      <c r="A19" s="7"/>
      <c r="B19" s="7" t="s">
        <v>2405</v>
      </c>
      <c r="C19" s="7"/>
      <c r="D19" s="7"/>
      <c r="E19" s="7"/>
      <c r="F19" s="7"/>
      <c r="G19" s="7"/>
      <c r="H19" s="15"/>
      <c r="I19" s="7"/>
      <c r="J19" s="15"/>
      <c r="K19" s="15"/>
      <c r="L19" s="7"/>
      <c r="M19" s="7"/>
      <c r="N19" s="15"/>
      <c r="O19" s="7"/>
      <c r="P19" s="15"/>
      <c r="Q19" s="15"/>
      <c r="R19" s="7"/>
    </row>
    <row r="20" spans="1:18" x14ac:dyDescent="0.2">
      <c r="A20" s="16"/>
      <c r="B20" s="17" t="s">
        <v>2068</v>
      </c>
      <c r="C20" s="17" t="s">
        <v>2069</v>
      </c>
      <c r="D20" s="16" t="s">
        <v>1568</v>
      </c>
      <c r="E20" s="17" t="s">
        <v>398</v>
      </c>
      <c r="F20" s="16" t="s">
        <v>239</v>
      </c>
      <c r="G20" s="17" t="s">
        <v>1671</v>
      </c>
      <c r="H20" s="18">
        <v>0</v>
      </c>
      <c r="I20" s="16" t="s">
        <v>81</v>
      </c>
      <c r="J20" s="18">
        <v>4.0999999999999996</v>
      </c>
      <c r="K20" s="18">
        <v>4.0999999999999996</v>
      </c>
      <c r="L20" s="18">
        <v>19276.77</v>
      </c>
      <c r="M20" s="18">
        <v>92.81</v>
      </c>
      <c r="N20" s="18">
        <v>17.89</v>
      </c>
      <c r="O20" s="18">
        <v>0.03</v>
      </c>
      <c r="P20" s="18">
        <v>0.02</v>
      </c>
      <c r="Q20" s="18">
        <v>0</v>
      </c>
      <c r="R20" s="17" t="s">
        <v>2070</v>
      </c>
    </row>
    <row r="21" spans="1:18" x14ac:dyDescent="0.2">
      <c r="A21" s="7"/>
      <c r="B21" s="7" t="s">
        <v>91</v>
      </c>
      <c r="C21" s="7"/>
      <c r="D21" s="7"/>
      <c r="E21" s="7"/>
      <c r="F21" s="7"/>
      <c r="G21" s="7"/>
      <c r="H21" s="15">
        <v>7.51</v>
      </c>
      <c r="I21" s="7"/>
      <c r="J21" s="15">
        <v>1.89</v>
      </c>
      <c r="K21" s="15">
        <v>1.89</v>
      </c>
      <c r="L21" s="7"/>
      <c r="M21" s="7"/>
      <c r="N21" s="15">
        <v>104605.51</v>
      </c>
      <c r="O21" s="7"/>
      <c r="P21" s="15">
        <v>99.93</v>
      </c>
      <c r="Q21" s="15">
        <v>3.14</v>
      </c>
      <c r="R21" s="7"/>
    </row>
    <row r="22" spans="1:18" x14ac:dyDescent="0.2">
      <c r="A22" s="7"/>
      <c r="B22" s="7" t="s">
        <v>1563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15">
        <v>0</v>
      </c>
      <c r="L22" s="7"/>
      <c r="M22" s="7"/>
      <c r="N22" s="15">
        <v>0</v>
      </c>
      <c r="O22" s="7"/>
      <c r="P22" s="15">
        <v>0</v>
      </c>
      <c r="Q22" s="15">
        <v>0</v>
      </c>
      <c r="R22" s="7"/>
    </row>
    <row r="23" spans="1:18" x14ac:dyDescent="0.2">
      <c r="A23" s="7"/>
      <c r="B23" s="7" t="s">
        <v>1564</v>
      </c>
      <c r="C23" s="7"/>
      <c r="D23" s="7"/>
      <c r="E23" s="7"/>
      <c r="F23" s="7"/>
      <c r="G23" s="7"/>
      <c r="H23" s="15">
        <v>8.98</v>
      </c>
      <c r="I23" s="7"/>
      <c r="J23" s="15">
        <v>1.9</v>
      </c>
      <c r="K23" s="15">
        <v>1.9</v>
      </c>
      <c r="L23" s="7"/>
      <c r="M23" s="7"/>
      <c r="N23" s="15">
        <v>87472.73</v>
      </c>
      <c r="O23" s="7"/>
      <c r="P23" s="15">
        <v>83.57</v>
      </c>
      <c r="Q23" s="15">
        <v>2.62</v>
      </c>
      <c r="R23" s="7"/>
    </row>
    <row r="24" spans="1:18" x14ac:dyDescent="0.2">
      <c r="A24" s="16"/>
      <c r="B24" s="17" t="s">
        <v>2071</v>
      </c>
      <c r="C24" s="17" t="s">
        <v>2072</v>
      </c>
      <c r="D24" s="16" t="s">
        <v>2073</v>
      </c>
      <c r="E24" s="17" t="s">
        <v>2074</v>
      </c>
      <c r="F24" s="17" t="s">
        <v>695</v>
      </c>
      <c r="G24" s="17" t="s">
        <v>2075</v>
      </c>
      <c r="H24" s="18">
        <v>11</v>
      </c>
      <c r="I24" s="16" t="s">
        <v>44</v>
      </c>
      <c r="J24" s="18">
        <v>2.0499999999999998</v>
      </c>
      <c r="K24" s="18">
        <v>2.0499999999999998</v>
      </c>
      <c r="L24" s="18">
        <v>1625000</v>
      </c>
      <c r="M24" s="18">
        <v>99.55</v>
      </c>
      <c r="N24" s="18">
        <v>6221.34</v>
      </c>
      <c r="O24" s="18">
        <v>0.52</v>
      </c>
      <c r="P24" s="18">
        <v>5.94</v>
      </c>
      <c r="Q24" s="18">
        <v>0.19</v>
      </c>
      <c r="R24" s="17" t="s">
        <v>2076</v>
      </c>
    </row>
    <row r="25" spans="1:18" x14ac:dyDescent="0.2">
      <c r="A25" s="16"/>
      <c r="B25" s="17" t="s">
        <v>2077</v>
      </c>
      <c r="C25" s="17" t="s">
        <v>2078</v>
      </c>
      <c r="D25" s="16" t="s">
        <v>2073</v>
      </c>
      <c r="E25" s="17" t="s">
        <v>167</v>
      </c>
      <c r="F25" s="17" t="s">
        <v>677</v>
      </c>
      <c r="G25" s="17" t="s">
        <v>2079</v>
      </c>
      <c r="H25" s="18">
        <v>9.4700000000000006</v>
      </c>
      <c r="I25" s="16" t="s">
        <v>44</v>
      </c>
      <c r="J25" s="18">
        <v>1.67</v>
      </c>
      <c r="K25" s="18">
        <v>1.67</v>
      </c>
      <c r="L25" s="18">
        <v>1675000</v>
      </c>
      <c r="M25" s="18">
        <v>100.23</v>
      </c>
      <c r="N25" s="18">
        <v>6456.6</v>
      </c>
      <c r="O25" s="18">
        <v>24.27</v>
      </c>
      <c r="P25" s="18">
        <v>6.17</v>
      </c>
      <c r="Q25" s="18">
        <v>0.19</v>
      </c>
      <c r="R25" s="17" t="s">
        <v>2080</v>
      </c>
    </row>
    <row r="26" spans="1:18" x14ac:dyDescent="0.2">
      <c r="A26" s="16"/>
      <c r="B26" s="17" t="s">
        <v>2081</v>
      </c>
      <c r="C26" s="17" t="s">
        <v>2082</v>
      </c>
      <c r="D26" s="16" t="s">
        <v>2073</v>
      </c>
      <c r="E26" s="17" t="s">
        <v>2074</v>
      </c>
      <c r="F26" s="17" t="s">
        <v>695</v>
      </c>
      <c r="G26" s="17" t="s">
        <v>2083</v>
      </c>
      <c r="H26" s="18">
        <v>10.3</v>
      </c>
      <c r="I26" s="16" t="s">
        <v>44</v>
      </c>
      <c r="J26" s="18">
        <v>2.02</v>
      </c>
      <c r="K26" s="18">
        <v>2.02</v>
      </c>
      <c r="L26" s="18">
        <v>5100000</v>
      </c>
      <c r="M26" s="18">
        <v>99.85</v>
      </c>
      <c r="N26" s="18">
        <v>19585.759999999998</v>
      </c>
      <c r="O26" s="18">
        <v>1.45</v>
      </c>
      <c r="P26" s="18">
        <v>18.71</v>
      </c>
      <c r="Q26" s="18">
        <v>0.59</v>
      </c>
      <c r="R26" s="17" t="s">
        <v>2084</v>
      </c>
    </row>
    <row r="27" spans="1:18" x14ac:dyDescent="0.2">
      <c r="A27" s="16"/>
      <c r="B27" s="17" t="s">
        <v>2085</v>
      </c>
      <c r="C27" s="17" t="s">
        <v>2086</v>
      </c>
      <c r="D27" s="16" t="s">
        <v>2073</v>
      </c>
      <c r="E27" s="17" t="s">
        <v>167</v>
      </c>
      <c r="F27" s="17" t="s">
        <v>677</v>
      </c>
      <c r="G27" s="17" t="s">
        <v>2083</v>
      </c>
      <c r="H27" s="18">
        <v>10.28</v>
      </c>
      <c r="I27" s="16" t="s">
        <v>44</v>
      </c>
      <c r="J27" s="18">
        <v>1.68</v>
      </c>
      <c r="K27" s="18">
        <v>1.68</v>
      </c>
      <c r="L27" s="18">
        <v>2019000</v>
      </c>
      <c r="M27" s="18">
        <v>99.96</v>
      </c>
      <c r="N27" s="18">
        <v>7762.35</v>
      </c>
      <c r="O27" s="18">
        <v>0.82</v>
      </c>
      <c r="P27" s="18">
        <v>7.42</v>
      </c>
      <c r="Q27" s="18">
        <v>0.23</v>
      </c>
      <c r="R27" s="17" t="s">
        <v>2087</v>
      </c>
    </row>
    <row r="28" spans="1:18" x14ac:dyDescent="0.2">
      <c r="A28" s="16"/>
      <c r="B28" s="17" t="s">
        <v>2088</v>
      </c>
      <c r="C28" s="17" t="s">
        <v>2089</v>
      </c>
      <c r="D28" s="16" t="s">
        <v>2073</v>
      </c>
      <c r="E28" s="17" t="s">
        <v>2074</v>
      </c>
      <c r="F28" s="17" t="s">
        <v>695</v>
      </c>
      <c r="G28" s="17" t="s">
        <v>2090</v>
      </c>
      <c r="H28" s="18">
        <v>10.11</v>
      </c>
      <c r="I28" s="16" t="s">
        <v>44</v>
      </c>
      <c r="J28" s="18">
        <v>1.64</v>
      </c>
      <c r="K28" s="18">
        <v>1.64</v>
      </c>
      <c r="L28" s="18">
        <v>574560</v>
      </c>
      <c r="M28" s="18">
        <v>100.26</v>
      </c>
      <c r="N28" s="18">
        <v>2215.58</v>
      </c>
      <c r="O28" s="18">
        <v>0.13</v>
      </c>
      <c r="P28" s="18">
        <v>2.12</v>
      </c>
      <c r="Q28" s="18">
        <v>7.0000000000000007E-2</v>
      </c>
      <c r="R28" s="17" t="s">
        <v>2091</v>
      </c>
    </row>
    <row r="29" spans="1:18" x14ac:dyDescent="0.2">
      <c r="A29" s="16"/>
      <c r="B29" s="17" t="s">
        <v>2092</v>
      </c>
      <c r="C29" s="17" t="s">
        <v>2093</v>
      </c>
      <c r="D29" s="16" t="s">
        <v>2073</v>
      </c>
      <c r="E29" s="17" t="s">
        <v>2074</v>
      </c>
      <c r="F29" s="17" t="s">
        <v>695</v>
      </c>
      <c r="G29" s="17" t="s">
        <v>2094</v>
      </c>
      <c r="H29" s="18">
        <v>10.28</v>
      </c>
      <c r="I29" s="16" t="s">
        <v>44</v>
      </c>
      <c r="J29" s="18">
        <v>2.0499999999999998</v>
      </c>
      <c r="K29" s="18">
        <v>2.0499999999999998</v>
      </c>
      <c r="L29" s="18">
        <v>580057</v>
      </c>
      <c r="M29" s="18">
        <v>100.15</v>
      </c>
      <c r="N29" s="18">
        <v>2234.21</v>
      </c>
      <c r="O29" s="18">
        <v>0.14000000000000001</v>
      </c>
      <c r="P29" s="18">
        <v>2.13</v>
      </c>
      <c r="Q29" s="18">
        <v>7.0000000000000007E-2</v>
      </c>
      <c r="R29" s="17" t="s">
        <v>2095</v>
      </c>
    </row>
    <row r="30" spans="1:18" x14ac:dyDescent="0.2">
      <c r="A30" s="16"/>
      <c r="B30" s="17" t="s">
        <v>2096</v>
      </c>
      <c r="C30" s="17" t="s">
        <v>2097</v>
      </c>
      <c r="D30" s="16" t="s">
        <v>2073</v>
      </c>
      <c r="E30" s="17" t="s">
        <v>2074</v>
      </c>
      <c r="F30" s="17" t="s">
        <v>695</v>
      </c>
      <c r="G30" s="17" t="s">
        <v>2098</v>
      </c>
      <c r="H30" s="18">
        <v>10.65</v>
      </c>
      <c r="I30" s="16" t="s">
        <v>44</v>
      </c>
      <c r="J30" s="18">
        <v>2.12</v>
      </c>
      <c r="K30" s="18">
        <v>2.12</v>
      </c>
      <c r="L30" s="18">
        <v>2069860</v>
      </c>
      <c r="M30" s="18">
        <v>100.08</v>
      </c>
      <c r="N30" s="18">
        <v>7966.75</v>
      </c>
      <c r="O30" s="18">
        <v>0.65</v>
      </c>
      <c r="P30" s="18">
        <v>7.61</v>
      </c>
      <c r="Q30" s="18">
        <v>0.24</v>
      </c>
      <c r="R30" s="17" t="s">
        <v>2099</v>
      </c>
    </row>
    <row r="31" spans="1:18" x14ac:dyDescent="0.2">
      <c r="A31" s="16"/>
      <c r="B31" s="17" t="s">
        <v>2100</v>
      </c>
      <c r="C31" s="17" t="s">
        <v>2101</v>
      </c>
      <c r="D31" s="16" t="s">
        <v>2073</v>
      </c>
      <c r="E31" s="17" t="s">
        <v>2074</v>
      </c>
      <c r="F31" s="17" t="s">
        <v>695</v>
      </c>
      <c r="G31" s="17" t="s">
        <v>1982</v>
      </c>
      <c r="H31" s="18">
        <v>10.27</v>
      </c>
      <c r="I31" s="16" t="s">
        <v>44</v>
      </c>
      <c r="J31" s="18">
        <v>1.8</v>
      </c>
      <c r="K31" s="18">
        <v>1.8</v>
      </c>
      <c r="L31" s="18">
        <v>2019000</v>
      </c>
      <c r="M31" s="18">
        <v>100.14</v>
      </c>
      <c r="N31" s="18">
        <v>7775.83</v>
      </c>
      <c r="O31" s="18">
        <v>0.49</v>
      </c>
      <c r="P31" s="18">
        <v>7.43</v>
      </c>
      <c r="Q31" s="18">
        <v>0.23</v>
      </c>
      <c r="R31" s="17" t="s">
        <v>2102</v>
      </c>
    </row>
    <row r="32" spans="1:18" x14ac:dyDescent="0.2">
      <c r="A32" s="16"/>
      <c r="B32" s="17" t="s">
        <v>2103</v>
      </c>
      <c r="C32" s="17" t="s">
        <v>2104</v>
      </c>
      <c r="D32" s="16" t="s">
        <v>2073</v>
      </c>
      <c r="E32" s="17" t="s">
        <v>167</v>
      </c>
      <c r="F32" s="17" t="s">
        <v>677</v>
      </c>
      <c r="G32" s="17" t="s">
        <v>2105</v>
      </c>
      <c r="H32" s="18">
        <v>0</v>
      </c>
      <c r="I32" s="16" t="s">
        <v>44</v>
      </c>
      <c r="J32" s="18">
        <v>1.82</v>
      </c>
      <c r="K32" s="18">
        <v>1.82</v>
      </c>
      <c r="L32" s="18">
        <v>1350000</v>
      </c>
      <c r="M32" s="18">
        <v>100.01</v>
      </c>
      <c r="N32" s="18">
        <v>5192.62</v>
      </c>
      <c r="O32" s="18">
        <v>0.43</v>
      </c>
      <c r="P32" s="18">
        <v>4.96</v>
      </c>
      <c r="Q32" s="18">
        <v>0.16</v>
      </c>
      <c r="R32" s="17" t="s">
        <v>2106</v>
      </c>
    </row>
    <row r="33" spans="1:18" x14ac:dyDescent="0.2">
      <c r="A33" s="16"/>
      <c r="B33" s="17" t="s">
        <v>2107</v>
      </c>
      <c r="C33" s="17" t="s">
        <v>2108</v>
      </c>
      <c r="D33" s="16" t="s">
        <v>2073</v>
      </c>
      <c r="E33" s="17" t="s">
        <v>2074</v>
      </c>
      <c r="F33" s="17" t="s">
        <v>695</v>
      </c>
      <c r="G33" s="17" t="s">
        <v>2109</v>
      </c>
      <c r="H33" s="18">
        <v>10.11</v>
      </c>
      <c r="I33" s="16" t="s">
        <v>44</v>
      </c>
      <c r="J33" s="18">
        <v>1.68</v>
      </c>
      <c r="K33" s="18">
        <v>1.68</v>
      </c>
      <c r="L33" s="18">
        <v>1977274</v>
      </c>
      <c r="M33" s="18">
        <v>100.02</v>
      </c>
      <c r="N33" s="18">
        <v>7606.21</v>
      </c>
      <c r="O33" s="18">
        <v>0.62</v>
      </c>
      <c r="P33" s="18">
        <v>7.27</v>
      </c>
      <c r="Q33" s="18">
        <v>0.23</v>
      </c>
      <c r="R33" s="17" t="s">
        <v>2110</v>
      </c>
    </row>
    <row r="34" spans="1:18" x14ac:dyDescent="0.2">
      <c r="A34" s="16"/>
      <c r="B34" s="17" t="s">
        <v>2111</v>
      </c>
      <c r="C34" s="17" t="s">
        <v>2112</v>
      </c>
      <c r="D34" s="16" t="s">
        <v>2073</v>
      </c>
      <c r="E34" s="17" t="s">
        <v>2074</v>
      </c>
      <c r="F34" s="17" t="s">
        <v>695</v>
      </c>
      <c r="G34" s="17" t="s">
        <v>2113</v>
      </c>
      <c r="H34" s="18">
        <v>0</v>
      </c>
      <c r="I34" s="16" t="s">
        <v>44</v>
      </c>
      <c r="J34" s="18">
        <v>2.2200000000000002</v>
      </c>
      <c r="K34" s="18">
        <v>2.2200000000000002</v>
      </c>
      <c r="L34" s="18">
        <v>1652000</v>
      </c>
      <c r="M34" s="18">
        <v>100</v>
      </c>
      <c r="N34" s="18">
        <v>6353.59</v>
      </c>
      <c r="O34" s="18">
        <v>0.64</v>
      </c>
      <c r="P34" s="18">
        <v>6.07</v>
      </c>
      <c r="Q34" s="18">
        <v>0.19</v>
      </c>
      <c r="R34" s="17" t="s">
        <v>2114</v>
      </c>
    </row>
    <row r="35" spans="1:18" x14ac:dyDescent="0.2">
      <c r="A35" s="16"/>
      <c r="B35" s="17" t="s">
        <v>2115</v>
      </c>
      <c r="C35" s="17" t="s">
        <v>2116</v>
      </c>
      <c r="D35" s="16" t="s">
        <v>2073</v>
      </c>
      <c r="E35" s="17" t="s">
        <v>2074</v>
      </c>
      <c r="F35" s="17" t="s">
        <v>695</v>
      </c>
      <c r="G35" s="17" t="s">
        <v>2117</v>
      </c>
      <c r="H35" s="18">
        <v>10.75</v>
      </c>
      <c r="I35" s="16" t="s">
        <v>44</v>
      </c>
      <c r="J35" s="18">
        <v>1.74</v>
      </c>
      <c r="K35" s="18">
        <v>1.74</v>
      </c>
      <c r="L35" s="18">
        <v>2100000</v>
      </c>
      <c r="M35" s="18">
        <v>100.31</v>
      </c>
      <c r="N35" s="18">
        <v>8101.88</v>
      </c>
      <c r="O35" s="18">
        <v>0.7</v>
      </c>
      <c r="P35" s="18">
        <v>7.74</v>
      </c>
      <c r="Q35" s="18">
        <v>0.24</v>
      </c>
      <c r="R35" s="17" t="s">
        <v>2118</v>
      </c>
    </row>
    <row r="36" spans="1:18" x14ac:dyDescent="0.2">
      <c r="A36" s="7"/>
      <c r="B36" s="7" t="s">
        <v>1565</v>
      </c>
      <c r="C36" s="7"/>
      <c r="D36" s="7"/>
      <c r="E36" s="7"/>
      <c r="F36" s="7"/>
      <c r="G36" s="7"/>
      <c r="H36" s="15">
        <v>0</v>
      </c>
      <c r="I36" s="7"/>
      <c r="J36" s="15">
        <v>1.84</v>
      </c>
      <c r="K36" s="15">
        <v>1.84</v>
      </c>
      <c r="L36" s="7"/>
      <c r="M36" s="7"/>
      <c r="N36" s="15">
        <v>17132.77</v>
      </c>
      <c r="O36" s="7"/>
      <c r="P36" s="15">
        <v>16.37</v>
      </c>
      <c r="Q36" s="15">
        <v>0.51</v>
      </c>
      <c r="R36" s="7"/>
    </row>
    <row r="37" spans="1:18" x14ac:dyDescent="0.2">
      <c r="A37" s="7"/>
      <c r="B37" s="7" t="s">
        <v>2403</v>
      </c>
      <c r="C37" s="7"/>
      <c r="D37" s="7"/>
      <c r="E37" s="7"/>
      <c r="F37" s="7"/>
      <c r="G37" s="7"/>
      <c r="H37" s="15"/>
      <c r="I37" s="7"/>
      <c r="J37" s="15"/>
      <c r="K37" s="15"/>
      <c r="L37" s="7"/>
      <c r="M37" s="7"/>
      <c r="N37" s="15"/>
      <c r="O37" s="7"/>
      <c r="P37" s="15"/>
      <c r="Q37" s="15"/>
      <c r="R37" s="7"/>
    </row>
    <row r="38" spans="1:18" x14ac:dyDescent="0.2">
      <c r="A38" s="16"/>
      <c r="B38" s="17" t="s">
        <v>2119</v>
      </c>
      <c r="C38" s="17" t="s">
        <v>2120</v>
      </c>
      <c r="D38" s="16" t="s">
        <v>1568</v>
      </c>
      <c r="E38" s="17" t="s">
        <v>167</v>
      </c>
      <c r="F38" s="17" t="s">
        <v>677</v>
      </c>
      <c r="G38" s="17" t="s">
        <v>2121</v>
      </c>
      <c r="H38" s="18">
        <v>0</v>
      </c>
      <c r="I38" s="16" t="s">
        <v>44</v>
      </c>
      <c r="J38" s="18">
        <v>1.84</v>
      </c>
      <c r="K38" s="18">
        <v>1.84</v>
      </c>
      <c r="L38" s="18">
        <v>4450000</v>
      </c>
      <c r="M38" s="18">
        <v>100.11</v>
      </c>
      <c r="N38" s="18">
        <v>17132.77</v>
      </c>
      <c r="O38" s="18">
        <v>1.81</v>
      </c>
      <c r="P38" s="18">
        <v>16.37</v>
      </c>
      <c r="Q38" s="18">
        <v>0.51</v>
      </c>
      <c r="R38" s="17" t="s">
        <v>2122</v>
      </c>
    </row>
    <row r="39" spans="1:18" x14ac:dyDescent="0.2">
      <c r="A39" s="7"/>
      <c r="B39" s="7" t="s">
        <v>2404</v>
      </c>
      <c r="C39" s="7"/>
      <c r="D39" s="7"/>
      <c r="E39" s="7"/>
      <c r="F39" s="7"/>
      <c r="G39" s="7"/>
      <c r="H39" s="15"/>
      <c r="I39" s="7"/>
      <c r="J39" s="15"/>
      <c r="K39" s="15"/>
      <c r="L39" s="7"/>
      <c r="M39" s="7"/>
      <c r="N39" s="15"/>
      <c r="O39" s="7"/>
      <c r="P39" s="15"/>
      <c r="Q39" s="15"/>
      <c r="R39" s="7"/>
    </row>
    <row r="40" spans="1:18" x14ac:dyDescent="0.2">
      <c r="A40" s="7"/>
      <c r="B40" s="7" t="s">
        <v>2405</v>
      </c>
      <c r="C40" s="7"/>
      <c r="D40" s="7"/>
      <c r="E40" s="7"/>
      <c r="F40" s="7"/>
      <c r="G40" s="7"/>
      <c r="H40" s="15"/>
      <c r="I40" s="7"/>
      <c r="J40" s="15"/>
      <c r="K40" s="15"/>
      <c r="L40" s="7"/>
      <c r="M40" s="7"/>
      <c r="N40" s="15"/>
      <c r="O40" s="7"/>
      <c r="P40" s="15"/>
      <c r="Q40" s="15"/>
      <c r="R40" s="7"/>
    </row>
    <row r="41" spans="1:18" x14ac:dyDescent="0.2">
      <c r="A41" s="7"/>
      <c r="B41" s="7" t="s">
        <v>2406</v>
      </c>
      <c r="C41" s="7"/>
      <c r="D41" s="7"/>
      <c r="E41" s="7"/>
      <c r="F41" s="7"/>
      <c r="G41" s="7"/>
      <c r="H41" s="15"/>
      <c r="I41" s="7"/>
      <c r="J41" s="15"/>
      <c r="K41" s="15"/>
      <c r="L41" s="7"/>
      <c r="M41" s="7"/>
      <c r="N41" s="15"/>
      <c r="O41" s="7"/>
      <c r="P41" s="15"/>
      <c r="Q41" s="15"/>
      <c r="R41" s="7"/>
    </row>
    <row r="42" spans="1:18" x14ac:dyDescent="0.2">
      <c r="A42" s="13"/>
      <c r="B42" s="19" t="s">
        <v>94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2">
      <c r="A43" s="13"/>
      <c r="B43" s="19" t="s">
        <v>148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x14ac:dyDescent="0.2">
      <c r="A44" s="3" t="s">
        <v>1460</v>
      </c>
      <c r="B44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4"/>
  <sheetViews>
    <sheetView rightToLeft="1" zoomScaleNormal="100" workbookViewId="0">
      <selection activeCell="B28" sqref="B28"/>
    </sheetView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7" style="1"/>
    <col min="8" max="8" width="14" style="1"/>
    <col min="9" max="9" width="18" style="1"/>
    <col min="10" max="10" width="14" style="1"/>
    <col min="11" max="11" width="15" style="1"/>
    <col min="12" max="12" width="8" style="1"/>
    <col min="13" max="13" width="12" style="1"/>
    <col min="14" max="14" width="20.7109375" style="1" customWidth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2123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1.75" x14ac:dyDescent="0.2">
      <c r="A7" s="4"/>
      <c r="B7" s="4" t="s">
        <v>161</v>
      </c>
      <c r="C7" s="4" t="s">
        <v>2124</v>
      </c>
      <c r="D7" s="4" t="s">
        <v>58</v>
      </c>
      <c r="E7" s="4" t="s">
        <v>60</v>
      </c>
      <c r="F7" s="4" t="s">
        <v>61</v>
      </c>
      <c r="G7" s="4" t="s">
        <v>99</v>
      </c>
      <c r="H7" s="4" t="s">
        <v>62</v>
      </c>
      <c r="I7" s="4" t="s">
        <v>2125</v>
      </c>
      <c r="J7" s="4" t="s">
        <v>64</v>
      </c>
      <c r="K7" s="4" t="s">
        <v>100</v>
      </c>
      <c r="L7" s="4" t="s">
        <v>101</v>
      </c>
      <c r="M7" s="4" t="s">
        <v>5</v>
      </c>
      <c r="N7" s="4" t="s">
        <v>66</v>
      </c>
      <c r="O7" s="4" t="s">
        <v>103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104</v>
      </c>
      <c r="H8" s="4"/>
      <c r="I8" s="4" t="s">
        <v>8</v>
      </c>
      <c r="J8" s="4" t="s">
        <v>8</v>
      </c>
      <c r="K8" s="4" t="s">
        <v>105</v>
      </c>
      <c r="L8" s="4" t="s">
        <v>106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107</v>
      </c>
      <c r="M9" s="12" t="s">
        <v>108</v>
      </c>
      <c r="N9" s="12" t="s">
        <v>109</v>
      </c>
      <c r="O9" s="12" t="s">
        <v>110</v>
      </c>
      <c r="P9" s="4"/>
    </row>
    <row r="10" spans="1:16" x14ac:dyDescent="0.2">
      <c r="A10" s="13"/>
      <c r="B10" s="13" t="s">
        <v>2126</v>
      </c>
      <c r="C10" s="13"/>
      <c r="D10" s="13"/>
      <c r="E10" s="13"/>
      <c r="F10" s="13"/>
      <c r="G10" s="14">
        <v>5.2294696369273765</v>
      </c>
      <c r="H10" s="13"/>
      <c r="I10" s="14">
        <v>3.68</v>
      </c>
      <c r="J10" s="14">
        <v>2.5402241279789135</v>
      </c>
      <c r="K10" s="13"/>
      <c r="L10" s="13"/>
      <c r="M10" s="14">
        <v>278482.21708770003</v>
      </c>
      <c r="N10" s="14">
        <v>100</v>
      </c>
      <c r="O10" s="14">
        <v>8.3459530891443023</v>
      </c>
      <c r="P10" s="13"/>
    </row>
    <row r="11" spans="1:16" x14ac:dyDescent="0.2">
      <c r="A11" s="7"/>
      <c r="B11" s="7" t="s">
        <v>2127</v>
      </c>
      <c r="C11" s="7"/>
      <c r="D11" s="7"/>
      <c r="E11" s="7"/>
      <c r="F11" s="7"/>
      <c r="G11" s="15">
        <v>5.2294696369273765</v>
      </c>
      <c r="H11" s="7"/>
      <c r="I11" s="15">
        <v>3.68</v>
      </c>
      <c r="J11" s="15">
        <v>2.5402241279789135</v>
      </c>
      <c r="K11" s="7"/>
      <c r="L11" s="7"/>
      <c r="M11" s="15">
        <v>278482.21708770003</v>
      </c>
      <c r="N11" s="15">
        <v>100</v>
      </c>
      <c r="O11" s="15">
        <v>8.3459530891443023</v>
      </c>
      <c r="P11" s="7"/>
    </row>
    <row r="12" spans="1:16" x14ac:dyDescent="0.2">
      <c r="A12" s="7"/>
      <c r="B12" s="7" t="s">
        <v>2128</v>
      </c>
      <c r="C12" s="7"/>
      <c r="D12" s="7"/>
      <c r="E12" s="7"/>
      <c r="F12" s="7"/>
      <c r="G12" s="15">
        <v>2.4545736889512892</v>
      </c>
      <c r="H12" s="7"/>
      <c r="I12" s="15">
        <v>0</v>
      </c>
      <c r="J12" s="15">
        <v>1.3451063815453066</v>
      </c>
      <c r="K12" s="7"/>
      <c r="L12" s="7"/>
      <c r="M12" s="15">
        <v>14843.269999999999</v>
      </c>
      <c r="N12" s="15">
        <v>5.3300602656885392</v>
      </c>
      <c r="O12" s="15">
        <v>0.445194236184698</v>
      </c>
      <c r="P12" s="7"/>
    </row>
    <row r="13" spans="1:16" x14ac:dyDescent="0.2">
      <c r="A13" s="16"/>
      <c r="B13" s="16" t="s">
        <v>2129</v>
      </c>
      <c r="C13" s="16"/>
      <c r="D13" s="37">
        <v>124</v>
      </c>
      <c r="E13" s="17" t="s">
        <v>79</v>
      </c>
      <c r="F13" s="16" t="s">
        <v>80</v>
      </c>
      <c r="G13" s="18">
        <v>0</v>
      </c>
      <c r="H13" s="16" t="s">
        <v>81</v>
      </c>
      <c r="I13" s="18">
        <v>0</v>
      </c>
      <c r="J13" s="18">
        <v>0</v>
      </c>
      <c r="K13" s="18">
        <v>0</v>
      </c>
      <c r="L13" s="18">
        <v>0</v>
      </c>
      <c r="M13" s="18">
        <v>-0.94</v>
      </c>
      <c r="N13" s="18">
        <v>-3.3754399466877767E-4</v>
      </c>
      <c r="O13" s="18">
        <v>-2.8193422474536687E-5</v>
      </c>
      <c r="P13" s="16"/>
    </row>
    <row r="14" spans="1:16" x14ac:dyDescent="0.2">
      <c r="A14" s="16"/>
      <c r="B14" s="16" t="s">
        <v>2130</v>
      </c>
      <c r="C14" s="16" t="s">
        <v>2131</v>
      </c>
      <c r="D14" s="37">
        <v>110000908</v>
      </c>
      <c r="E14" s="17" t="s">
        <v>79</v>
      </c>
      <c r="F14" s="16" t="s">
        <v>466</v>
      </c>
      <c r="G14" s="18">
        <v>0</v>
      </c>
      <c r="H14" s="16" t="s">
        <v>81</v>
      </c>
      <c r="I14" s="18">
        <v>0</v>
      </c>
      <c r="J14" s="18">
        <v>0</v>
      </c>
      <c r="K14" s="18">
        <v>703753.24</v>
      </c>
      <c r="L14" s="18">
        <v>37.07</v>
      </c>
      <c r="M14" s="18">
        <v>260.88</v>
      </c>
      <c r="N14" s="18">
        <v>9.3679231201266713E-2</v>
      </c>
      <c r="O14" s="18">
        <v>7.8245745267629049E-3</v>
      </c>
      <c r="P14" s="16"/>
    </row>
    <row r="15" spans="1:16" x14ac:dyDescent="0.2">
      <c r="A15" s="16"/>
      <c r="B15" s="16" t="s">
        <v>2132</v>
      </c>
      <c r="C15" s="16" t="s">
        <v>2131</v>
      </c>
      <c r="D15" s="37">
        <v>800069338</v>
      </c>
      <c r="E15" s="17" t="s">
        <v>79</v>
      </c>
      <c r="F15" s="16" t="s">
        <v>466</v>
      </c>
      <c r="G15" s="18">
        <v>0</v>
      </c>
      <c r="H15" s="16" t="s">
        <v>81</v>
      </c>
      <c r="I15" s="18">
        <v>0</v>
      </c>
      <c r="J15" s="18">
        <v>0</v>
      </c>
      <c r="K15" s="18">
        <v>9773.4699999999993</v>
      </c>
      <c r="L15" s="18">
        <v>100</v>
      </c>
      <c r="M15" s="18">
        <v>9.77</v>
      </c>
      <c r="N15" s="18">
        <v>3.5083030084191035E-3</v>
      </c>
      <c r="O15" s="18">
        <v>2.930316357193866E-4</v>
      </c>
      <c r="P15" s="16"/>
    </row>
    <row r="16" spans="1:16" x14ac:dyDescent="0.2">
      <c r="A16" s="16"/>
      <c r="B16" s="16" t="s">
        <v>2133</v>
      </c>
      <c r="C16" s="16" t="s">
        <v>2131</v>
      </c>
      <c r="D16" s="37">
        <v>893000109</v>
      </c>
      <c r="E16" s="17" t="s">
        <v>79</v>
      </c>
      <c r="F16" s="16" t="s">
        <v>466</v>
      </c>
      <c r="G16" s="18">
        <v>2.5</v>
      </c>
      <c r="H16" s="16" t="s">
        <v>81</v>
      </c>
      <c r="I16" s="18">
        <v>0</v>
      </c>
      <c r="J16" s="18">
        <v>1.37</v>
      </c>
      <c r="K16" s="18">
        <v>14522728.050000001</v>
      </c>
      <c r="L16" s="18">
        <v>100.35</v>
      </c>
      <c r="M16" s="18">
        <v>14573.56</v>
      </c>
      <c r="N16" s="18">
        <v>5.2332102754735228</v>
      </c>
      <c r="O16" s="18">
        <v>0.43710482344469026</v>
      </c>
      <c r="P16" s="16"/>
    </row>
    <row r="17" spans="1:16" x14ac:dyDescent="0.2">
      <c r="A17" s="7"/>
      <c r="B17" s="7" t="s">
        <v>2134</v>
      </c>
      <c r="C17" s="7"/>
      <c r="D17" s="7"/>
      <c r="E17" s="7"/>
      <c r="F17" s="7"/>
      <c r="G17" s="15">
        <v>9.2725337698506731</v>
      </c>
      <c r="H17" s="7"/>
      <c r="I17" s="15">
        <v>1.9382226771746858</v>
      </c>
      <c r="J17" s="15">
        <v>3.012390785731216</v>
      </c>
      <c r="K17" s="7"/>
      <c r="L17" s="7"/>
      <c r="M17" s="15">
        <v>16876</v>
      </c>
      <c r="N17" s="15">
        <v>6.0599919723726501</v>
      </c>
      <c r="O17" s="15">
        <v>0.50616191242583097</v>
      </c>
      <c r="P17" s="7"/>
    </row>
    <row r="18" spans="1:16" x14ac:dyDescent="0.2">
      <c r="A18" s="16"/>
      <c r="B18" s="16" t="s">
        <v>2357</v>
      </c>
      <c r="C18" s="16" t="s">
        <v>2131</v>
      </c>
      <c r="D18" s="37">
        <v>100265750</v>
      </c>
      <c r="E18" s="17" t="s">
        <v>167</v>
      </c>
      <c r="F18" s="16" t="s">
        <v>466</v>
      </c>
      <c r="G18" s="18">
        <v>8.02</v>
      </c>
      <c r="H18" s="16" t="s">
        <v>81</v>
      </c>
      <c r="I18" s="18">
        <v>2.69</v>
      </c>
      <c r="J18" s="18">
        <v>3.08</v>
      </c>
      <c r="K18" s="18">
        <v>1433790.28</v>
      </c>
      <c r="L18" s="18">
        <v>98.99</v>
      </c>
      <c r="M18" s="18">
        <v>1419.31</v>
      </c>
      <c r="N18" s="18">
        <v>0.50965911390781149</v>
      </c>
      <c r="O18" s="18">
        <v>4.2569368566313472E-2</v>
      </c>
      <c r="P18" s="16"/>
    </row>
    <row r="19" spans="1:16" x14ac:dyDescent="0.2">
      <c r="A19" s="16"/>
      <c r="B19" s="16" t="s">
        <v>2357</v>
      </c>
      <c r="C19" s="16" t="s">
        <v>2131</v>
      </c>
      <c r="D19" s="37">
        <v>100265347</v>
      </c>
      <c r="E19" s="17" t="s">
        <v>167</v>
      </c>
      <c r="F19" s="16" t="s">
        <v>466</v>
      </c>
      <c r="G19" s="18">
        <v>10.16</v>
      </c>
      <c r="H19" s="16" t="s">
        <v>81</v>
      </c>
      <c r="I19" s="18">
        <v>0.8</v>
      </c>
      <c r="J19" s="18">
        <v>2.92</v>
      </c>
      <c r="K19" s="18">
        <v>5091909.46</v>
      </c>
      <c r="L19" s="18">
        <v>99.56</v>
      </c>
      <c r="M19" s="18">
        <v>5069.5</v>
      </c>
      <c r="N19" s="18">
        <v>1.8204034903972002</v>
      </c>
      <c r="O19" s="18">
        <v>0.15204952684538695</v>
      </c>
      <c r="P19" s="16"/>
    </row>
    <row r="20" spans="1:16" x14ac:dyDescent="0.2">
      <c r="A20" s="16"/>
      <c r="B20" s="16" t="s">
        <v>2357</v>
      </c>
      <c r="C20" s="16" t="s">
        <v>2131</v>
      </c>
      <c r="D20" s="37">
        <v>100265677</v>
      </c>
      <c r="E20" s="17" t="s">
        <v>167</v>
      </c>
      <c r="F20" s="16" t="s">
        <v>466</v>
      </c>
      <c r="G20" s="18">
        <v>10.07</v>
      </c>
      <c r="H20" s="16" t="s">
        <v>81</v>
      </c>
      <c r="I20" s="18">
        <v>1.71</v>
      </c>
      <c r="J20" s="18">
        <v>2.5499999999999998</v>
      </c>
      <c r="K20" s="18">
        <v>7002885.7400000002</v>
      </c>
      <c r="L20" s="18">
        <v>98.52</v>
      </c>
      <c r="M20" s="18">
        <v>6899.24</v>
      </c>
      <c r="N20" s="18">
        <v>2.4774436487006568</v>
      </c>
      <c r="O20" s="18">
        <v>0.20692892348215158</v>
      </c>
      <c r="P20" s="16"/>
    </row>
    <row r="21" spans="1:16" x14ac:dyDescent="0.2">
      <c r="A21" s="16"/>
      <c r="B21" s="16" t="s">
        <v>2357</v>
      </c>
      <c r="C21" s="16" t="s">
        <v>2131</v>
      </c>
      <c r="D21" s="37">
        <v>100265420</v>
      </c>
      <c r="E21" s="17" t="s">
        <v>167</v>
      </c>
      <c r="F21" s="16" t="s">
        <v>466</v>
      </c>
      <c r="G21" s="18">
        <v>6.95</v>
      </c>
      <c r="H21" s="16" t="s">
        <v>81</v>
      </c>
      <c r="I21" s="18">
        <v>3.73</v>
      </c>
      <c r="J21" s="18">
        <v>4.0599999999999996</v>
      </c>
      <c r="K21" s="18">
        <v>3319353.42</v>
      </c>
      <c r="L21" s="18">
        <v>104.31</v>
      </c>
      <c r="M21" s="18">
        <v>3462.42</v>
      </c>
      <c r="N21" s="18">
        <v>1.2433181681075203</v>
      </c>
      <c r="O21" s="18">
        <v>0.10384837217477161</v>
      </c>
      <c r="P21" s="16"/>
    </row>
    <row r="22" spans="1:16" x14ac:dyDescent="0.2">
      <c r="A22" s="16"/>
      <c r="B22" s="16" t="s">
        <v>2359</v>
      </c>
      <c r="C22" s="16" t="s">
        <v>2131</v>
      </c>
      <c r="D22" s="37">
        <v>172549982</v>
      </c>
      <c r="E22" s="16" t="s">
        <v>119</v>
      </c>
      <c r="F22" s="16" t="s">
        <v>119</v>
      </c>
      <c r="G22" s="18">
        <v>1.86</v>
      </c>
      <c r="H22" s="16" t="s">
        <v>81</v>
      </c>
      <c r="I22" s="18">
        <v>4.95</v>
      </c>
      <c r="J22" s="18">
        <v>0.45</v>
      </c>
      <c r="K22" s="18">
        <v>11403</v>
      </c>
      <c r="L22" s="18">
        <v>192.75</v>
      </c>
      <c r="M22" s="18">
        <v>21.98</v>
      </c>
      <c r="N22" s="18">
        <v>7.8927840455529086E-3</v>
      </c>
      <c r="O22" s="18">
        <v>6.5924619786203876E-4</v>
      </c>
      <c r="P22" s="16"/>
    </row>
    <row r="23" spans="1:16" x14ac:dyDescent="0.2">
      <c r="A23" s="16"/>
      <c r="B23" s="16" t="s">
        <v>2359</v>
      </c>
      <c r="C23" s="16" t="s">
        <v>2131</v>
      </c>
      <c r="D23" s="37">
        <v>172549800</v>
      </c>
      <c r="E23" s="16" t="s">
        <v>119</v>
      </c>
      <c r="F23" s="16" t="s">
        <v>119</v>
      </c>
      <c r="G23" s="18">
        <v>2.15</v>
      </c>
      <c r="H23" s="16" t="s">
        <v>81</v>
      </c>
      <c r="I23" s="18">
        <v>5.0999999999999996</v>
      </c>
      <c r="J23" s="18">
        <v>0.48</v>
      </c>
      <c r="K23" s="18">
        <v>212</v>
      </c>
      <c r="L23" s="18">
        <v>162.37</v>
      </c>
      <c r="M23" s="18">
        <v>0.34</v>
      </c>
      <c r="N23" s="18">
        <v>1.2209038105040896E-4</v>
      </c>
      <c r="O23" s="18">
        <v>1.0197620895045185E-5</v>
      </c>
      <c r="P23" s="16"/>
    </row>
    <row r="24" spans="1:16" x14ac:dyDescent="0.2">
      <c r="A24" s="16"/>
      <c r="B24" s="16" t="s">
        <v>2358</v>
      </c>
      <c r="C24" s="16" t="s">
        <v>2131</v>
      </c>
      <c r="D24" s="37">
        <v>171025109</v>
      </c>
      <c r="E24" s="16" t="s">
        <v>119</v>
      </c>
      <c r="F24" s="16" t="s">
        <v>119</v>
      </c>
      <c r="G24" s="18">
        <v>4.21</v>
      </c>
      <c r="H24" s="16" t="s">
        <v>81</v>
      </c>
      <c r="I24" s="18">
        <v>4</v>
      </c>
      <c r="J24" s="18">
        <v>0.67</v>
      </c>
      <c r="K24" s="18">
        <v>1239</v>
      </c>
      <c r="L24" s="18">
        <v>259.14</v>
      </c>
      <c r="M24" s="18">
        <v>3.21</v>
      </c>
      <c r="N24" s="18">
        <v>1.1526768328582726E-3</v>
      </c>
      <c r="O24" s="18">
        <v>9.6277538450279535E-5</v>
      </c>
      <c r="P24" s="16"/>
    </row>
    <row r="25" spans="1:16" x14ac:dyDescent="0.2">
      <c r="A25" s="7"/>
      <c r="B25" s="7" t="s">
        <v>2135</v>
      </c>
      <c r="C25" s="7"/>
      <c r="D25" s="7"/>
      <c r="E25" s="7"/>
      <c r="F25" s="7"/>
      <c r="G25" s="15">
        <v>0</v>
      </c>
      <c r="H25" s="7"/>
      <c r="I25" s="15">
        <v>5.65</v>
      </c>
      <c r="J25" s="15">
        <v>0</v>
      </c>
      <c r="K25" s="7"/>
      <c r="L25" s="7"/>
      <c r="M25" s="15">
        <v>0</v>
      </c>
      <c r="N25" s="15">
        <v>0</v>
      </c>
      <c r="O25" s="15">
        <v>0</v>
      </c>
      <c r="P25" s="7"/>
    </row>
    <row r="26" spans="1:16" x14ac:dyDescent="0.2">
      <c r="A26" s="7"/>
      <c r="B26" s="7" t="s">
        <v>2137</v>
      </c>
      <c r="C26" s="7"/>
      <c r="D26" s="7"/>
      <c r="E26" s="7"/>
      <c r="F26" s="7"/>
      <c r="G26" s="15">
        <v>5.2583510080883871</v>
      </c>
      <c r="H26" s="7"/>
      <c r="I26" s="15">
        <v>4.01</v>
      </c>
      <c r="J26" s="15">
        <v>2.6312454040143436</v>
      </c>
      <c r="K26" s="7"/>
      <c r="L26" s="7"/>
      <c r="M26" s="15">
        <v>235652.59708770007</v>
      </c>
      <c r="N26" s="15">
        <v>84.62033933516409</v>
      </c>
      <c r="O26" s="15">
        <v>7.0613641837359351</v>
      </c>
      <c r="P26" s="7"/>
    </row>
    <row r="27" spans="1:16" x14ac:dyDescent="0.2">
      <c r="A27" s="16"/>
      <c r="B27" s="16" t="s">
        <v>2361</v>
      </c>
      <c r="C27" s="16" t="s">
        <v>2131</v>
      </c>
      <c r="D27" s="37">
        <v>100257427</v>
      </c>
      <c r="E27" s="17" t="s">
        <v>167</v>
      </c>
      <c r="F27" s="16" t="s">
        <v>80</v>
      </c>
      <c r="G27" s="18">
        <v>10.1</v>
      </c>
      <c r="H27" s="16" t="s">
        <v>81</v>
      </c>
      <c r="I27" s="18">
        <v>1.81</v>
      </c>
      <c r="J27" s="18">
        <v>2.13</v>
      </c>
      <c r="K27" s="18">
        <v>5075000</v>
      </c>
      <c r="L27" s="18">
        <v>99.99</v>
      </c>
      <c r="M27" s="18">
        <v>5074.49</v>
      </c>
      <c r="N27" s="18">
        <v>1.822195346283793</v>
      </c>
      <c r="O27" s="18">
        <v>0.15219919192852305</v>
      </c>
      <c r="P27" s="16"/>
    </row>
    <row r="28" spans="1:16" x14ac:dyDescent="0.2">
      <c r="A28" s="16"/>
      <c r="B28" s="16" t="s">
        <v>2360</v>
      </c>
      <c r="C28" s="16" t="s">
        <v>2131</v>
      </c>
      <c r="D28" s="37">
        <v>100257591</v>
      </c>
      <c r="E28" s="17" t="s">
        <v>167</v>
      </c>
      <c r="F28" s="16" t="s">
        <v>80</v>
      </c>
      <c r="G28" s="18">
        <v>10.11</v>
      </c>
      <c r="H28" s="16" t="s">
        <v>81</v>
      </c>
      <c r="I28" s="18">
        <v>1.83</v>
      </c>
      <c r="J28" s="18">
        <v>2.13</v>
      </c>
      <c r="K28" s="18">
        <v>9802000</v>
      </c>
      <c r="L28" s="18">
        <v>99.99</v>
      </c>
      <c r="M28" s="18">
        <v>9801.02</v>
      </c>
      <c r="N28" s="18">
        <v>3.5194419602431735</v>
      </c>
      <c r="O28" s="18">
        <v>0.29396201866104638</v>
      </c>
      <c r="P28" s="16"/>
    </row>
    <row r="29" spans="1:16" x14ac:dyDescent="0.2">
      <c r="A29" s="16"/>
      <c r="B29" s="16" t="s">
        <v>2362</v>
      </c>
      <c r="C29" s="16" t="s">
        <v>2131</v>
      </c>
      <c r="D29" s="37">
        <v>100451871</v>
      </c>
      <c r="E29" s="17" t="s">
        <v>79</v>
      </c>
      <c r="F29" s="16" t="s">
        <v>80</v>
      </c>
      <c r="G29" s="18">
        <v>6.48</v>
      </c>
      <c r="H29" s="16" t="s">
        <v>81</v>
      </c>
      <c r="I29" s="18">
        <v>1.5</v>
      </c>
      <c r="J29" s="18">
        <v>1.54</v>
      </c>
      <c r="K29" s="18">
        <v>16225000</v>
      </c>
      <c r="L29" s="18">
        <v>100.25</v>
      </c>
      <c r="M29" s="18">
        <v>16265.56</v>
      </c>
      <c r="N29" s="18">
        <v>5.8407894658773216</v>
      </c>
      <c r="O29" s="18">
        <v>0.48785298389885629</v>
      </c>
      <c r="P29" s="16"/>
    </row>
    <row r="30" spans="1:16" x14ac:dyDescent="0.2">
      <c r="A30" s="16"/>
      <c r="B30" s="16" t="s">
        <v>2364</v>
      </c>
      <c r="C30" s="16" t="s">
        <v>2131</v>
      </c>
      <c r="D30" s="37">
        <v>100050582</v>
      </c>
      <c r="E30" s="17" t="s">
        <v>533</v>
      </c>
      <c r="F30" s="16" t="s">
        <v>239</v>
      </c>
      <c r="G30" s="18">
        <v>5.6</v>
      </c>
      <c r="H30" s="16" t="s">
        <v>81</v>
      </c>
      <c r="I30" s="18">
        <v>7</v>
      </c>
      <c r="J30" s="18">
        <v>1.1599999999999999</v>
      </c>
      <c r="K30" s="18">
        <v>1058651.68</v>
      </c>
      <c r="L30" s="18">
        <v>149.18</v>
      </c>
      <c r="M30" s="18">
        <v>1579.3</v>
      </c>
      <c r="N30" s="18">
        <v>0.56710981997914955</v>
      </c>
      <c r="O30" s="18">
        <v>4.7367949057484884E-2</v>
      </c>
      <c r="P30" s="16"/>
    </row>
    <row r="31" spans="1:16" x14ac:dyDescent="0.2">
      <c r="A31" s="16"/>
      <c r="B31" s="16" t="s">
        <v>2364</v>
      </c>
      <c r="C31" s="16" t="s">
        <v>2131</v>
      </c>
      <c r="D31" s="37">
        <v>100050335</v>
      </c>
      <c r="E31" s="17" t="s">
        <v>533</v>
      </c>
      <c r="F31" s="16" t="s">
        <v>239</v>
      </c>
      <c r="G31" s="18">
        <v>5.6</v>
      </c>
      <c r="H31" s="16" t="s">
        <v>81</v>
      </c>
      <c r="I31" s="18">
        <v>7.33</v>
      </c>
      <c r="J31" s="18">
        <v>1.1599999999999999</v>
      </c>
      <c r="K31" s="18">
        <v>1201541.73</v>
      </c>
      <c r="L31" s="18">
        <v>149.63</v>
      </c>
      <c r="M31" s="18">
        <v>1797.87</v>
      </c>
      <c r="N31" s="18">
        <v>0.64559598052676082</v>
      </c>
      <c r="O31" s="18">
        <v>5.3923519642867311E-2</v>
      </c>
      <c r="P31" s="16"/>
    </row>
    <row r="32" spans="1:16" x14ac:dyDescent="0.2">
      <c r="A32" s="16"/>
      <c r="B32" s="16" t="s">
        <v>2364</v>
      </c>
      <c r="C32" s="16" t="s">
        <v>2131</v>
      </c>
      <c r="D32" s="37">
        <v>100049865</v>
      </c>
      <c r="E32" s="17" t="s">
        <v>533</v>
      </c>
      <c r="F32" s="16" t="s">
        <v>239</v>
      </c>
      <c r="G32" s="18">
        <v>5.6</v>
      </c>
      <c r="H32" s="16" t="s">
        <v>81</v>
      </c>
      <c r="I32" s="18">
        <v>6.5</v>
      </c>
      <c r="J32" s="18">
        <v>1.1599999999999999</v>
      </c>
      <c r="K32" s="18">
        <v>1247739.81</v>
      </c>
      <c r="L32" s="18">
        <v>149.91</v>
      </c>
      <c r="M32" s="18">
        <v>1870.49</v>
      </c>
      <c r="N32" s="18">
        <v>0.67167304956170415</v>
      </c>
      <c r="O32" s="18">
        <v>5.6101611494038438E-2</v>
      </c>
      <c r="P32" s="16"/>
    </row>
    <row r="33" spans="1:16" x14ac:dyDescent="0.2">
      <c r="A33" s="16"/>
      <c r="B33" s="16" t="s">
        <v>2364</v>
      </c>
      <c r="C33" s="16" t="s">
        <v>2131</v>
      </c>
      <c r="D33" s="37">
        <v>100050665</v>
      </c>
      <c r="E33" s="17" t="s">
        <v>201</v>
      </c>
      <c r="F33" s="16" t="s">
        <v>80</v>
      </c>
      <c r="G33" s="18">
        <v>5.6</v>
      </c>
      <c r="H33" s="16" t="s">
        <v>81</v>
      </c>
      <c r="I33" s="18">
        <v>6.5</v>
      </c>
      <c r="J33" s="18">
        <v>1.1599999999999999</v>
      </c>
      <c r="K33" s="18">
        <v>1097556.1599999999</v>
      </c>
      <c r="L33" s="18">
        <v>149.91</v>
      </c>
      <c r="M33" s="18">
        <v>1645.35</v>
      </c>
      <c r="N33" s="18">
        <v>0.59082767194497154</v>
      </c>
      <c r="O33" s="18">
        <v>4.9348986881360565E-2</v>
      </c>
      <c r="P33" s="16"/>
    </row>
    <row r="34" spans="1:16" x14ac:dyDescent="0.2">
      <c r="A34" s="16"/>
      <c r="B34" s="16" t="s">
        <v>2364</v>
      </c>
      <c r="C34" s="16" t="s">
        <v>2131</v>
      </c>
      <c r="D34" s="37">
        <v>100050822</v>
      </c>
      <c r="E34" s="17" t="s">
        <v>201</v>
      </c>
      <c r="F34" s="16" t="s">
        <v>80</v>
      </c>
      <c r="G34" s="18">
        <v>5.6</v>
      </c>
      <c r="H34" s="16" t="s">
        <v>81</v>
      </c>
      <c r="I34" s="18">
        <v>6.5</v>
      </c>
      <c r="J34" s="18">
        <v>1.1599999999999999</v>
      </c>
      <c r="K34" s="18">
        <v>778565.48</v>
      </c>
      <c r="L34" s="18">
        <v>151.56</v>
      </c>
      <c r="M34" s="18">
        <v>1179.99</v>
      </c>
      <c r="N34" s="18">
        <v>0.42372184922256484</v>
      </c>
      <c r="O34" s="18">
        <v>3.5391443176306964E-2</v>
      </c>
      <c r="P34" s="16"/>
    </row>
    <row r="35" spans="1:16" x14ac:dyDescent="0.2">
      <c r="A35" s="16"/>
      <c r="B35" s="16" t="s">
        <v>2364</v>
      </c>
      <c r="C35" s="16" t="s">
        <v>2131</v>
      </c>
      <c r="D35" s="37">
        <v>100049527</v>
      </c>
      <c r="E35" s="17" t="s">
        <v>533</v>
      </c>
      <c r="F35" s="16" t="s">
        <v>239</v>
      </c>
      <c r="G35" s="18">
        <v>5.6</v>
      </c>
      <c r="H35" s="16" t="s">
        <v>81</v>
      </c>
      <c r="I35" s="18">
        <v>7.07</v>
      </c>
      <c r="J35" s="18">
        <v>1.1599999999999999</v>
      </c>
      <c r="K35" s="18">
        <v>1002911.59</v>
      </c>
      <c r="L35" s="18">
        <v>152.30000000000001</v>
      </c>
      <c r="M35" s="18">
        <v>1527.43</v>
      </c>
      <c r="N35" s="18">
        <v>0.54848385508184161</v>
      </c>
      <c r="O35" s="18">
        <v>4.5812212010937846E-2</v>
      </c>
      <c r="P35" s="16"/>
    </row>
    <row r="36" spans="1:16" x14ac:dyDescent="0.2">
      <c r="A36" s="16"/>
      <c r="B36" s="16" t="s">
        <v>2364</v>
      </c>
      <c r="C36" s="16" t="s">
        <v>2131</v>
      </c>
      <c r="D36" s="37">
        <v>100050905</v>
      </c>
      <c r="E36" s="17" t="s">
        <v>201</v>
      </c>
      <c r="F36" s="16" t="s">
        <v>80</v>
      </c>
      <c r="G36" s="18">
        <v>5.6</v>
      </c>
      <c r="H36" s="16" t="s">
        <v>81</v>
      </c>
      <c r="I36" s="18">
        <v>5.74</v>
      </c>
      <c r="J36" s="18">
        <v>1.1599999999999999</v>
      </c>
      <c r="K36" s="18">
        <v>469220.57</v>
      </c>
      <c r="L36" s="18">
        <v>152.62</v>
      </c>
      <c r="M36" s="18">
        <v>716.12</v>
      </c>
      <c r="N36" s="18">
        <v>0.25715106964064366</v>
      </c>
      <c r="O36" s="18">
        <v>2.1478589045175758E-2</v>
      </c>
      <c r="P36" s="16"/>
    </row>
    <row r="37" spans="1:16" x14ac:dyDescent="0.2">
      <c r="A37" s="16"/>
      <c r="B37" s="16" t="s">
        <v>2364</v>
      </c>
      <c r="C37" s="16" t="s">
        <v>2131</v>
      </c>
      <c r="D37" s="37">
        <v>100051168</v>
      </c>
      <c r="E37" s="17" t="s">
        <v>201</v>
      </c>
      <c r="F37" s="16" t="s">
        <v>80</v>
      </c>
      <c r="G37" s="18">
        <v>5.6</v>
      </c>
      <c r="H37" s="16" t="s">
        <v>81</v>
      </c>
      <c r="I37" s="18">
        <v>5.82</v>
      </c>
      <c r="J37" s="18">
        <v>1.1599999999999999</v>
      </c>
      <c r="K37" s="18">
        <v>471821.86</v>
      </c>
      <c r="L37" s="18">
        <v>153.09</v>
      </c>
      <c r="M37" s="18">
        <v>722.31</v>
      </c>
      <c r="N37" s="18">
        <v>0.25937383275447318</v>
      </c>
      <c r="O37" s="18">
        <v>2.1664245731470844E-2</v>
      </c>
      <c r="P37" s="16"/>
    </row>
    <row r="38" spans="1:16" x14ac:dyDescent="0.2">
      <c r="A38" s="16"/>
      <c r="B38" s="16" t="s">
        <v>2364</v>
      </c>
      <c r="C38" s="16" t="s">
        <v>2131</v>
      </c>
      <c r="D38" s="37">
        <v>100049295</v>
      </c>
      <c r="E38" s="17" t="s">
        <v>533</v>
      </c>
      <c r="F38" s="16" t="s">
        <v>239</v>
      </c>
      <c r="G38" s="18">
        <v>5.6</v>
      </c>
      <c r="H38" s="16" t="s">
        <v>81</v>
      </c>
      <c r="I38" s="18">
        <v>5.98</v>
      </c>
      <c r="J38" s="18">
        <v>1.1599999999999999</v>
      </c>
      <c r="K38" s="18">
        <v>1288856.82</v>
      </c>
      <c r="L38" s="18">
        <v>156.86000000000001</v>
      </c>
      <c r="M38" s="18">
        <v>2021.7</v>
      </c>
      <c r="N38" s="18">
        <v>0.72597095108709342</v>
      </c>
      <c r="O38" s="18">
        <v>6.0636853422096619E-2</v>
      </c>
      <c r="P38" s="16"/>
    </row>
    <row r="39" spans="1:16" x14ac:dyDescent="0.2">
      <c r="A39" s="16"/>
      <c r="B39" s="16" t="s">
        <v>2364</v>
      </c>
      <c r="C39" s="16" t="s">
        <v>2131</v>
      </c>
      <c r="D39" s="37">
        <v>100048537</v>
      </c>
      <c r="E39" s="17" t="s">
        <v>533</v>
      </c>
      <c r="F39" s="16" t="s">
        <v>239</v>
      </c>
      <c r="G39" s="18">
        <v>5.6</v>
      </c>
      <c r="H39" s="16" t="s">
        <v>81</v>
      </c>
      <c r="I39" s="18">
        <v>6.15</v>
      </c>
      <c r="J39" s="18">
        <v>1.1599999999999999</v>
      </c>
      <c r="K39" s="18">
        <v>2617256.0499999998</v>
      </c>
      <c r="L39" s="18">
        <v>159.16999999999999</v>
      </c>
      <c r="M39" s="18">
        <v>4165.8900000000003</v>
      </c>
      <c r="N39" s="18">
        <v>1.4959267573943769</v>
      </c>
      <c r="O39" s="18">
        <v>0.12494754973664643</v>
      </c>
      <c r="P39" s="16"/>
    </row>
    <row r="40" spans="1:16" x14ac:dyDescent="0.2">
      <c r="A40" s="16"/>
      <c r="B40" s="16" t="s">
        <v>2364</v>
      </c>
      <c r="C40" s="16" t="s">
        <v>2131</v>
      </c>
      <c r="D40" s="37">
        <v>100048792</v>
      </c>
      <c r="E40" s="17" t="s">
        <v>533</v>
      </c>
      <c r="F40" s="16" t="s">
        <v>239</v>
      </c>
      <c r="G40" s="18">
        <v>5.6</v>
      </c>
      <c r="H40" s="16" t="s">
        <v>81</v>
      </c>
      <c r="I40" s="18">
        <v>5.58</v>
      </c>
      <c r="J40" s="18">
        <v>1.1599999999999999</v>
      </c>
      <c r="K40" s="18">
        <v>1738336.48</v>
      </c>
      <c r="L40" s="18">
        <v>159.63999999999999</v>
      </c>
      <c r="M40" s="18">
        <v>2775.08</v>
      </c>
      <c r="N40" s="18">
        <v>0.9965016901334377</v>
      </c>
      <c r="O40" s="18">
        <v>8.3232981745358786E-2</v>
      </c>
      <c r="P40" s="16"/>
    </row>
    <row r="41" spans="1:16" x14ac:dyDescent="0.2">
      <c r="A41" s="16"/>
      <c r="B41" s="16" t="s">
        <v>2364</v>
      </c>
      <c r="C41" s="16" t="s">
        <v>2131</v>
      </c>
      <c r="D41" s="37">
        <v>100048206</v>
      </c>
      <c r="E41" s="17" t="s">
        <v>533</v>
      </c>
      <c r="F41" s="16" t="s">
        <v>239</v>
      </c>
      <c r="G41" s="18">
        <v>5.6</v>
      </c>
      <c r="H41" s="16" t="s">
        <v>81</v>
      </c>
      <c r="I41" s="18">
        <v>5.97</v>
      </c>
      <c r="J41" s="18">
        <v>1.1599999999999999</v>
      </c>
      <c r="K41" s="18">
        <v>201944.39</v>
      </c>
      <c r="L41" s="18">
        <v>160.74</v>
      </c>
      <c r="M41" s="18">
        <v>324.60000000000002</v>
      </c>
      <c r="N41" s="18">
        <v>0.11656040496753749</v>
      </c>
      <c r="O41" s="18">
        <v>9.7357286545049042E-3</v>
      </c>
      <c r="P41" s="16"/>
    </row>
    <row r="42" spans="1:16" x14ac:dyDescent="0.2">
      <c r="A42" s="16"/>
      <c r="B42" s="16" t="s">
        <v>2364</v>
      </c>
      <c r="C42" s="16" t="s">
        <v>2131</v>
      </c>
      <c r="D42" s="37">
        <v>100046978</v>
      </c>
      <c r="E42" s="17" t="s">
        <v>533</v>
      </c>
      <c r="F42" s="16" t="s">
        <v>239</v>
      </c>
      <c r="G42" s="18">
        <v>5.6</v>
      </c>
      <c r="H42" s="16" t="s">
        <v>81</v>
      </c>
      <c r="I42" s="18">
        <v>6.52</v>
      </c>
      <c r="J42" s="18">
        <v>1.1599999999999999</v>
      </c>
      <c r="K42" s="18">
        <v>715558.69</v>
      </c>
      <c r="L42" s="18">
        <v>161.88999999999999</v>
      </c>
      <c r="M42" s="18">
        <v>1158.42</v>
      </c>
      <c r="N42" s="18">
        <v>0.41597629181298446</v>
      </c>
      <c r="O42" s="18">
        <v>3.4744494109524245E-2</v>
      </c>
      <c r="P42" s="16"/>
    </row>
    <row r="43" spans="1:16" x14ac:dyDescent="0.2">
      <c r="A43" s="16"/>
      <c r="B43" s="16" t="s">
        <v>2364</v>
      </c>
      <c r="C43" s="16" t="s">
        <v>2131</v>
      </c>
      <c r="D43" s="37">
        <v>100047398</v>
      </c>
      <c r="E43" s="17" t="s">
        <v>533</v>
      </c>
      <c r="F43" s="16" t="s">
        <v>239</v>
      </c>
      <c r="G43" s="18">
        <v>5.6</v>
      </c>
      <c r="H43" s="16" t="s">
        <v>81</v>
      </c>
      <c r="I43" s="18">
        <v>7.18</v>
      </c>
      <c r="J43" s="18">
        <v>1.1599999999999999</v>
      </c>
      <c r="K43" s="18">
        <v>835049.38</v>
      </c>
      <c r="L43" s="18">
        <v>161.88999999999999</v>
      </c>
      <c r="M43" s="18">
        <v>1351.86</v>
      </c>
      <c r="N43" s="18">
        <v>0.48543853684354654</v>
      </c>
      <c r="O43" s="18">
        <v>4.05463405387523E-2</v>
      </c>
      <c r="P43" s="16"/>
    </row>
    <row r="44" spans="1:16" x14ac:dyDescent="0.2">
      <c r="A44" s="16"/>
      <c r="B44" s="16" t="s">
        <v>2364</v>
      </c>
      <c r="C44" s="16" t="s">
        <v>2131</v>
      </c>
      <c r="D44" s="37">
        <v>100047547</v>
      </c>
      <c r="E44" s="17" t="s">
        <v>533</v>
      </c>
      <c r="F44" s="16" t="s">
        <v>239</v>
      </c>
      <c r="G44" s="18">
        <v>5.6</v>
      </c>
      <c r="H44" s="16" t="s">
        <v>81</v>
      </c>
      <c r="I44" s="18">
        <v>7.18</v>
      </c>
      <c r="J44" s="18">
        <v>1.1599999999999999</v>
      </c>
      <c r="K44" s="18">
        <v>846578.92</v>
      </c>
      <c r="L44" s="18">
        <v>161.88999999999999</v>
      </c>
      <c r="M44" s="18">
        <v>1370.53</v>
      </c>
      <c r="N44" s="18">
        <v>0.49214273512063805</v>
      </c>
      <c r="O44" s="18">
        <v>4.110630989790081E-2</v>
      </c>
      <c r="P44" s="16"/>
    </row>
    <row r="45" spans="1:16" x14ac:dyDescent="0.2">
      <c r="A45" s="16"/>
      <c r="B45" s="16" t="s">
        <v>2364</v>
      </c>
      <c r="C45" s="16" t="s">
        <v>2131</v>
      </c>
      <c r="D45" s="37">
        <v>100046481</v>
      </c>
      <c r="E45" s="17" t="s">
        <v>533</v>
      </c>
      <c r="F45" s="16" t="s">
        <v>239</v>
      </c>
      <c r="G45" s="18">
        <v>5.6</v>
      </c>
      <c r="H45" s="16" t="s">
        <v>81</v>
      </c>
      <c r="I45" s="18">
        <v>6.52</v>
      </c>
      <c r="J45" s="18">
        <v>1.1599999999999999</v>
      </c>
      <c r="K45" s="18">
        <v>55500.24</v>
      </c>
      <c r="L45" s="18">
        <v>162.05000000000001</v>
      </c>
      <c r="M45" s="18">
        <v>89.94</v>
      </c>
      <c r="N45" s="18">
        <v>3.229649668139347E-2</v>
      </c>
      <c r="O45" s="18">
        <v>2.6975706567657761E-3</v>
      </c>
      <c r="P45" s="16"/>
    </row>
    <row r="46" spans="1:16" x14ac:dyDescent="0.2">
      <c r="A46" s="16"/>
      <c r="B46" s="16" t="s">
        <v>2364</v>
      </c>
      <c r="C46" s="16" t="s">
        <v>2131</v>
      </c>
      <c r="D46" s="37">
        <v>100046143</v>
      </c>
      <c r="E46" s="17" t="s">
        <v>533</v>
      </c>
      <c r="F46" s="16" t="s">
        <v>239</v>
      </c>
      <c r="G46" s="18">
        <v>5.6</v>
      </c>
      <c r="H46" s="16" t="s">
        <v>81</v>
      </c>
      <c r="I46" s="18">
        <v>6.52</v>
      </c>
      <c r="J46" s="18">
        <v>1.1599999999999999</v>
      </c>
      <c r="K46" s="18">
        <v>1442254.35</v>
      </c>
      <c r="L46" s="18">
        <v>162.81</v>
      </c>
      <c r="M46" s="18">
        <v>2348.13</v>
      </c>
      <c r="N46" s="18">
        <v>0.84318848957616688</v>
      </c>
      <c r="O46" s="18">
        <v>7.0427469271418963E-2</v>
      </c>
      <c r="P46" s="16"/>
    </row>
    <row r="47" spans="1:16" x14ac:dyDescent="0.2">
      <c r="A47" s="16"/>
      <c r="B47" s="16" t="s">
        <v>2364</v>
      </c>
      <c r="C47" s="16" t="s">
        <v>2131</v>
      </c>
      <c r="D47" s="37">
        <v>100048040</v>
      </c>
      <c r="E47" s="17" t="s">
        <v>533</v>
      </c>
      <c r="F47" s="16" t="s">
        <v>239</v>
      </c>
      <c r="G47" s="18">
        <v>5.6</v>
      </c>
      <c r="H47" s="16" t="s">
        <v>81</v>
      </c>
      <c r="I47" s="18">
        <v>6.65</v>
      </c>
      <c r="J47" s="18">
        <v>1.1599999999999999</v>
      </c>
      <c r="K47" s="18">
        <v>795130.97</v>
      </c>
      <c r="L47" s="18">
        <v>163.16999999999999</v>
      </c>
      <c r="M47" s="18">
        <v>1297.4100000000001</v>
      </c>
      <c r="N47" s="18">
        <v>0.46588612140767965</v>
      </c>
      <c r="O47" s="18">
        <v>3.8913221545413448E-2</v>
      </c>
      <c r="P47" s="16"/>
    </row>
    <row r="48" spans="1:16" x14ac:dyDescent="0.2">
      <c r="A48" s="16"/>
      <c r="B48" s="16" t="s">
        <v>2364</v>
      </c>
      <c r="C48" s="16" t="s">
        <v>2131</v>
      </c>
      <c r="D48" s="37">
        <v>100046895</v>
      </c>
      <c r="E48" s="17" t="s">
        <v>533</v>
      </c>
      <c r="F48" s="16" t="s">
        <v>239</v>
      </c>
      <c r="G48" s="18">
        <v>5.6</v>
      </c>
      <c r="H48" s="16" t="s">
        <v>81</v>
      </c>
      <c r="I48" s="18">
        <v>6.63</v>
      </c>
      <c r="J48" s="18">
        <v>1.1599999999999999</v>
      </c>
      <c r="K48" s="18">
        <v>624405.71</v>
      </c>
      <c r="L48" s="18">
        <v>163.58000000000001</v>
      </c>
      <c r="M48" s="18">
        <v>1021.4</v>
      </c>
      <c r="N48" s="18">
        <v>0.36677386824966968</v>
      </c>
      <c r="O48" s="18">
        <v>3.0634852888821031E-2</v>
      </c>
      <c r="P48" s="16"/>
    </row>
    <row r="49" spans="1:16" x14ac:dyDescent="0.2">
      <c r="A49" s="16"/>
      <c r="B49" s="16" t="s">
        <v>2363</v>
      </c>
      <c r="C49" s="16" t="s">
        <v>2131</v>
      </c>
      <c r="D49" s="37">
        <v>100283811</v>
      </c>
      <c r="E49" s="17" t="s">
        <v>533</v>
      </c>
      <c r="F49" s="16" t="s">
        <v>239</v>
      </c>
      <c r="G49" s="18">
        <v>3.82</v>
      </c>
      <c r="H49" s="16" t="s">
        <v>81</v>
      </c>
      <c r="I49" s="18">
        <v>4.5</v>
      </c>
      <c r="J49" s="18">
        <v>1.28</v>
      </c>
      <c r="K49" s="18">
        <v>4333183.8</v>
      </c>
      <c r="L49" s="18">
        <v>115.54</v>
      </c>
      <c r="M49" s="18">
        <v>5006.5600000000004</v>
      </c>
      <c r="N49" s="18">
        <v>1.7978024063286338</v>
      </c>
      <c r="O49" s="18">
        <v>0.15016176725969832</v>
      </c>
      <c r="P49" s="16"/>
    </row>
    <row r="50" spans="1:16" x14ac:dyDescent="0.2">
      <c r="A50" s="16"/>
      <c r="B50" s="16" t="s">
        <v>2363</v>
      </c>
      <c r="C50" s="16" t="s">
        <v>2131</v>
      </c>
      <c r="D50" s="37">
        <v>100276153</v>
      </c>
      <c r="E50" s="17" t="s">
        <v>533</v>
      </c>
      <c r="F50" s="16" t="s">
        <v>239</v>
      </c>
      <c r="G50" s="18">
        <v>5.09</v>
      </c>
      <c r="H50" s="16" t="s">
        <v>81</v>
      </c>
      <c r="I50" s="18">
        <v>3.1</v>
      </c>
      <c r="J50" s="18">
        <v>2.85</v>
      </c>
      <c r="K50" s="18">
        <v>2909884.04</v>
      </c>
      <c r="L50" s="18">
        <v>101.34</v>
      </c>
      <c r="M50" s="18">
        <v>2948.88</v>
      </c>
      <c r="N50" s="18">
        <v>1.0589114202115586</v>
      </c>
      <c r="O50" s="18">
        <v>8.8445765602884835E-2</v>
      </c>
      <c r="P50" s="16"/>
    </row>
    <row r="51" spans="1:16" x14ac:dyDescent="0.2">
      <c r="A51" s="16"/>
      <c r="B51" s="16" t="s">
        <v>2366</v>
      </c>
      <c r="C51" s="16" t="s">
        <v>2131</v>
      </c>
      <c r="D51" s="37">
        <v>100198027</v>
      </c>
      <c r="E51" s="17" t="s">
        <v>201</v>
      </c>
      <c r="F51" s="16" t="s">
        <v>466</v>
      </c>
      <c r="G51" s="18">
        <v>2.21</v>
      </c>
      <c r="H51" s="16" t="s">
        <v>81</v>
      </c>
      <c r="I51" s="18">
        <v>3.21</v>
      </c>
      <c r="J51" s="18">
        <v>0.9</v>
      </c>
      <c r="K51" s="18">
        <v>5616210</v>
      </c>
      <c r="L51" s="18">
        <v>105.39</v>
      </c>
      <c r="M51" s="18">
        <v>5918.92</v>
      </c>
      <c r="N51" s="18">
        <v>2.125421171196725</v>
      </c>
      <c r="O51" s="18">
        <v>0.17752618314147306</v>
      </c>
      <c r="P51" s="16"/>
    </row>
    <row r="52" spans="1:16" x14ac:dyDescent="0.2">
      <c r="A52" s="16"/>
      <c r="B52" s="16" t="s">
        <v>2365</v>
      </c>
      <c r="C52" s="16" t="s">
        <v>2131</v>
      </c>
      <c r="D52" s="37">
        <v>60330925</v>
      </c>
      <c r="E52" s="17" t="s">
        <v>201</v>
      </c>
      <c r="F52" s="16" t="s">
        <v>80</v>
      </c>
      <c r="G52" s="18">
        <v>1.8</v>
      </c>
      <c r="H52" s="16" t="s">
        <v>44</v>
      </c>
      <c r="I52" s="18">
        <v>3.52</v>
      </c>
      <c r="J52" s="18">
        <v>2.54</v>
      </c>
      <c r="K52" s="18">
        <v>822251.06</v>
      </c>
      <c r="L52" s="18">
        <v>103.69</v>
      </c>
      <c r="M52" s="18">
        <v>3279.07</v>
      </c>
      <c r="N52" s="18">
        <v>1.1774791346793072</v>
      </c>
      <c r="O52" s="18">
        <v>9.8349155142105335E-2</v>
      </c>
      <c r="P52" s="16"/>
    </row>
    <row r="53" spans="1:16" x14ac:dyDescent="0.2">
      <c r="A53" s="16"/>
      <c r="B53" s="16" t="s">
        <v>2369</v>
      </c>
      <c r="C53" s="16" t="s">
        <v>2131</v>
      </c>
      <c r="D53" s="37">
        <v>100338607</v>
      </c>
      <c r="E53" s="17" t="s">
        <v>230</v>
      </c>
      <c r="F53" s="16" t="s">
        <v>466</v>
      </c>
      <c r="G53" s="18">
        <v>0.88</v>
      </c>
      <c r="H53" s="16" t="s">
        <v>81</v>
      </c>
      <c r="I53" s="18">
        <v>3.82</v>
      </c>
      <c r="J53" s="18">
        <v>0.9</v>
      </c>
      <c r="K53" s="18">
        <v>2045600</v>
      </c>
      <c r="L53" s="18">
        <v>103.69</v>
      </c>
      <c r="M53" s="18">
        <v>2121.08</v>
      </c>
      <c r="N53" s="18">
        <v>0.76165725128941575</v>
      </c>
      <c r="O53" s="18">
        <v>6.3617558023713064E-2</v>
      </c>
      <c r="P53" s="16"/>
    </row>
    <row r="54" spans="1:16" x14ac:dyDescent="0.2">
      <c r="A54" s="16"/>
      <c r="B54" s="16" t="s">
        <v>2369</v>
      </c>
      <c r="C54" s="16" t="s">
        <v>2131</v>
      </c>
      <c r="D54" s="37">
        <v>100322437</v>
      </c>
      <c r="E54" s="17" t="s">
        <v>230</v>
      </c>
      <c r="F54" s="16" t="s">
        <v>466</v>
      </c>
      <c r="G54" s="18">
        <v>5.0999999999999996</v>
      </c>
      <c r="H54" s="16" t="s">
        <v>81</v>
      </c>
      <c r="I54" s="18">
        <v>3.87</v>
      </c>
      <c r="J54" s="18">
        <v>1.04</v>
      </c>
      <c r="K54" s="18">
        <v>1728600</v>
      </c>
      <c r="L54" s="18">
        <v>115.28</v>
      </c>
      <c r="M54" s="18">
        <v>1992.73</v>
      </c>
      <c r="N54" s="18">
        <v>0.71556813244288642</v>
      </c>
      <c r="O54" s="18">
        <v>5.9767956135833494E-2</v>
      </c>
      <c r="P54" s="16"/>
    </row>
    <row r="55" spans="1:16" x14ac:dyDescent="0.2">
      <c r="A55" s="16"/>
      <c r="B55" s="16" t="s">
        <v>2367</v>
      </c>
      <c r="C55" s="16" t="s">
        <v>2131</v>
      </c>
      <c r="D55" s="37">
        <v>60615184</v>
      </c>
      <c r="E55" s="17" t="s">
        <v>238</v>
      </c>
      <c r="F55" s="16" t="s">
        <v>239</v>
      </c>
      <c r="G55" s="18">
        <v>6.35</v>
      </c>
      <c r="H55" s="16" t="s">
        <v>44</v>
      </c>
      <c r="I55" s="18">
        <v>4.2300000000000004</v>
      </c>
      <c r="J55" s="18">
        <v>4.4800000000000004</v>
      </c>
      <c r="K55" s="18">
        <v>851000</v>
      </c>
      <c r="L55" s="18">
        <v>104.99</v>
      </c>
      <c r="M55" s="18">
        <v>3436.27</v>
      </c>
      <c r="N55" s="18">
        <v>1.2339279814473196</v>
      </c>
      <c r="O55" s="18">
        <v>0.1030640551559321</v>
      </c>
      <c r="P55" s="16"/>
    </row>
    <row r="56" spans="1:16" x14ac:dyDescent="0.2">
      <c r="A56" s="16"/>
      <c r="B56" s="16" t="s">
        <v>2370</v>
      </c>
      <c r="C56" s="16" t="s">
        <v>2131</v>
      </c>
      <c r="D56" s="37">
        <v>100210632</v>
      </c>
      <c r="E56" s="17" t="s">
        <v>230</v>
      </c>
      <c r="F56" s="16" t="s">
        <v>80</v>
      </c>
      <c r="G56" s="18">
        <v>3.83</v>
      </c>
      <c r="H56" s="16" t="s">
        <v>81</v>
      </c>
      <c r="I56" s="18">
        <v>3.88</v>
      </c>
      <c r="J56" s="18">
        <v>2.57</v>
      </c>
      <c r="K56" s="18">
        <v>5000000</v>
      </c>
      <c r="L56" s="18">
        <v>105.21</v>
      </c>
      <c r="M56" s="18">
        <v>5260.5</v>
      </c>
      <c r="N56" s="18">
        <v>1.8889895573990476</v>
      </c>
      <c r="O56" s="18">
        <v>0.15777819034819174</v>
      </c>
      <c r="P56" s="16"/>
    </row>
    <row r="57" spans="1:16" x14ac:dyDescent="0.2">
      <c r="A57" s="16"/>
      <c r="B57" s="16" t="s">
        <v>2368</v>
      </c>
      <c r="C57" s="16" t="s">
        <v>2131</v>
      </c>
      <c r="D57" s="37">
        <v>60615515</v>
      </c>
      <c r="E57" s="17" t="s">
        <v>230</v>
      </c>
      <c r="F57" s="16" t="s">
        <v>80</v>
      </c>
      <c r="G57" s="18">
        <v>3.37</v>
      </c>
      <c r="H57" s="16" t="s">
        <v>81</v>
      </c>
      <c r="I57" s="18">
        <v>4.2300000000000004</v>
      </c>
      <c r="J57" s="18">
        <v>4.16</v>
      </c>
      <c r="K57" s="18">
        <v>561559.46</v>
      </c>
      <c r="L57" s="18">
        <v>395.02</v>
      </c>
      <c r="M57" s="18">
        <v>2218.29</v>
      </c>
      <c r="N57" s="18">
        <v>0.79656432758915197</v>
      </c>
      <c r="O57" s="18">
        <v>6.6533177809617011E-2</v>
      </c>
      <c r="P57" s="16"/>
    </row>
    <row r="58" spans="1:16" x14ac:dyDescent="0.2">
      <c r="A58" s="16"/>
      <c r="B58" s="16" t="s">
        <v>2368</v>
      </c>
      <c r="C58" s="16" t="s">
        <v>2131</v>
      </c>
      <c r="D58" s="37">
        <v>100061225</v>
      </c>
      <c r="E58" s="17" t="s">
        <v>238</v>
      </c>
      <c r="F58" s="16" t="s">
        <v>239</v>
      </c>
      <c r="G58" s="18">
        <v>5.87</v>
      </c>
      <c r="H58" s="16" t="s">
        <v>81</v>
      </c>
      <c r="I58" s="18">
        <v>4.7</v>
      </c>
      <c r="J58" s="18">
        <v>1.1299999999999999</v>
      </c>
      <c r="K58" s="18">
        <v>3162227.63</v>
      </c>
      <c r="L58" s="18">
        <v>145.4</v>
      </c>
      <c r="M58" s="18">
        <v>4597.88</v>
      </c>
      <c r="N58" s="18">
        <v>1.6510497683060419</v>
      </c>
      <c r="O58" s="18">
        <v>0.13790422694385399</v>
      </c>
      <c r="P58" s="16"/>
    </row>
    <row r="59" spans="1:16" x14ac:dyDescent="0.2">
      <c r="A59" s="16"/>
      <c r="B59" s="16" t="s">
        <v>2368</v>
      </c>
      <c r="C59" s="16" t="s">
        <v>2131</v>
      </c>
      <c r="D59" s="37">
        <v>100270529</v>
      </c>
      <c r="E59" s="17" t="s">
        <v>238</v>
      </c>
      <c r="F59" s="16" t="s">
        <v>239</v>
      </c>
      <c r="G59" s="18">
        <v>6.51</v>
      </c>
      <c r="H59" s="16" t="s">
        <v>81</v>
      </c>
      <c r="I59" s="18">
        <v>2.36</v>
      </c>
      <c r="J59" s="18">
        <v>1.72</v>
      </c>
      <c r="K59" s="18">
        <v>4676893.1900000004</v>
      </c>
      <c r="L59" s="18">
        <v>104.24</v>
      </c>
      <c r="M59" s="18">
        <v>4875.1899999999996</v>
      </c>
      <c r="N59" s="18">
        <v>1.7506288376268913</v>
      </c>
      <c r="O59" s="18">
        <v>0.1462215865038686</v>
      </c>
      <c r="P59" s="16"/>
    </row>
    <row r="60" spans="1:16" x14ac:dyDescent="0.2">
      <c r="A60" s="16"/>
      <c r="B60" s="16" t="s">
        <v>2368</v>
      </c>
      <c r="C60" s="16" t="s">
        <v>2131</v>
      </c>
      <c r="D60" s="37">
        <v>100451954</v>
      </c>
      <c r="E60" s="17" t="s">
        <v>230</v>
      </c>
      <c r="F60" s="16" t="s">
        <v>80</v>
      </c>
      <c r="G60" s="18">
        <v>6.49</v>
      </c>
      <c r="H60" s="16" t="s">
        <v>81</v>
      </c>
      <c r="I60" s="18">
        <v>2.33</v>
      </c>
      <c r="J60" s="18">
        <v>2.37</v>
      </c>
      <c r="K60" s="18">
        <v>5747272.7199999997</v>
      </c>
      <c r="L60" s="18">
        <v>100.16</v>
      </c>
      <c r="M60" s="18">
        <v>5756.47</v>
      </c>
      <c r="N60" s="18">
        <v>2.0670871053095516</v>
      </c>
      <c r="O60" s="18">
        <v>0.17265381986382575</v>
      </c>
      <c r="P60" s="16"/>
    </row>
    <row r="61" spans="1:16" x14ac:dyDescent="0.2">
      <c r="A61" s="16"/>
      <c r="B61" s="16" t="s">
        <v>2368</v>
      </c>
      <c r="C61" s="16" t="s">
        <v>2131</v>
      </c>
      <c r="D61" s="37">
        <v>100358167</v>
      </c>
      <c r="E61" s="17" t="s">
        <v>230</v>
      </c>
      <c r="F61" s="16" t="s">
        <v>466</v>
      </c>
      <c r="G61" s="18">
        <v>3.76</v>
      </c>
      <c r="H61" s="16" t="s">
        <v>81</v>
      </c>
      <c r="I61" s="18">
        <v>2.91</v>
      </c>
      <c r="J61" s="18">
        <v>1.43</v>
      </c>
      <c r="K61" s="18">
        <v>1793750</v>
      </c>
      <c r="L61" s="18">
        <v>105.7</v>
      </c>
      <c r="M61" s="18">
        <v>1895.99</v>
      </c>
      <c r="N61" s="18">
        <v>0.68082982814048476</v>
      </c>
      <c r="O61" s="18">
        <v>5.6866433061166823E-2</v>
      </c>
      <c r="P61" s="16"/>
    </row>
    <row r="62" spans="1:16" x14ac:dyDescent="0.2">
      <c r="A62" s="16"/>
      <c r="B62" s="16" t="s">
        <v>2372</v>
      </c>
      <c r="C62" s="16" t="s">
        <v>2131</v>
      </c>
      <c r="D62" s="37">
        <v>100289933</v>
      </c>
      <c r="E62" s="17" t="s">
        <v>322</v>
      </c>
      <c r="F62" s="16" t="s">
        <v>119</v>
      </c>
      <c r="G62" s="18">
        <v>5.95</v>
      </c>
      <c r="H62" s="16" t="s">
        <v>81</v>
      </c>
      <c r="I62" s="18">
        <v>5.53</v>
      </c>
      <c r="J62" s="18">
        <v>5.6</v>
      </c>
      <c r="K62" s="18">
        <v>456273.31</v>
      </c>
      <c r="L62" s="18">
        <v>102.66</v>
      </c>
      <c r="M62" s="18">
        <v>468.41</v>
      </c>
      <c r="N62" s="18">
        <v>0.16820104525830015</v>
      </c>
      <c r="O62" s="18">
        <v>1.4049022363082692E-2</v>
      </c>
      <c r="P62" s="16"/>
    </row>
    <row r="63" spans="1:16" x14ac:dyDescent="0.2">
      <c r="A63" s="16"/>
      <c r="B63" s="16" t="s">
        <v>2372</v>
      </c>
      <c r="C63" s="16" t="s">
        <v>2131</v>
      </c>
      <c r="D63" s="37">
        <v>100289859</v>
      </c>
      <c r="E63" s="17" t="s">
        <v>322</v>
      </c>
      <c r="F63" s="16" t="s">
        <v>119</v>
      </c>
      <c r="G63" s="18">
        <v>5.95</v>
      </c>
      <c r="H63" s="16" t="s">
        <v>81</v>
      </c>
      <c r="I63" s="18">
        <v>5.53</v>
      </c>
      <c r="J63" s="18">
        <v>5.6</v>
      </c>
      <c r="K63" s="18">
        <v>437753.08</v>
      </c>
      <c r="L63" s="18">
        <v>102.66</v>
      </c>
      <c r="M63" s="18">
        <v>449.4</v>
      </c>
      <c r="N63" s="18">
        <v>0.16137475660015815</v>
      </c>
      <c r="O63" s="18">
        <v>1.3478855383039135E-2</v>
      </c>
      <c r="P63" s="16"/>
    </row>
    <row r="64" spans="1:16" x14ac:dyDescent="0.2">
      <c r="A64" s="16"/>
      <c r="B64" s="16" t="s">
        <v>2372</v>
      </c>
      <c r="C64" s="16" t="s">
        <v>2131</v>
      </c>
      <c r="D64" s="37">
        <v>100284728</v>
      </c>
      <c r="E64" s="17" t="s">
        <v>312</v>
      </c>
      <c r="F64" s="16" t="s">
        <v>239</v>
      </c>
      <c r="G64" s="18">
        <v>7.02</v>
      </c>
      <c r="H64" s="16" t="s">
        <v>81</v>
      </c>
      <c r="I64" s="18">
        <v>5.5</v>
      </c>
      <c r="J64" s="18">
        <v>2.06</v>
      </c>
      <c r="K64" s="18">
        <v>255399.94</v>
      </c>
      <c r="L64" s="18">
        <v>107.14</v>
      </c>
      <c r="M64" s="18">
        <v>273.63</v>
      </c>
      <c r="N64" s="18">
        <v>9.8257620490657047E-2</v>
      </c>
      <c r="O64" s="18">
        <v>8.2069853103270991E-3</v>
      </c>
      <c r="P64" s="16"/>
    </row>
    <row r="65" spans="1:16" x14ac:dyDescent="0.2">
      <c r="A65" s="16"/>
      <c r="B65" s="16" t="s">
        <v>2372</v>
      </c>
      <c r="C65" s="16" t="s">
        <v>2131</v>
      </c>
      <c r="D65" s="37">
        <v>100285717</v>
      </c>
      <c r="E65" s="17" t="s">
        <v>312</v>
      </c>
      <c r="F65" s="16" t="s">
        <v>239</v>
      </c>
      <c r="G65" s="18">
        <v>6.95</v>
      </c>
      <c r="H65" s="16" t="s">
        <v>81</v>
      </c>
      <c r="I65" s="18">
        <v>5.5</v>
      </c>
      <c r="J65" s="18">
        <v>2.46</v>
      </c>
      <c r="K65" s="18">
        <v>267746.28000000003</v>
      </c>
      <c r="L65" s="18">
        <v>107.14</v>
      </c>
      <c r="M65" s="18">
        <v>286.86</v>
      </c>
      <c r="N65" s="18">
        <v>0.10300837267094209</v>
      </c>
      <c r="O65" s="18">
        <v>8.6037927351548874E-3</v>
      </c>
      <c r="P65" s="16"/>
    </row>
    <row r="66" spans="1:16" x14ac:dyDescent="0.2">
      <c r="A66" s="16"/>
      <c r="B66" s="16" t="s">
        <v>2372</v>
      </c>
      <c r="C66" s="16" t="s">
        <v>2131</v>
      </c>
      <c r="D66" s="37">
        <v>100287044</v>
      </c>
      <c r="E66" s="17" t="s">
        <v>312</v>
      </c>
      <c r="F66" s="16" t="s">
        <v>239</v>
      </c>
      <c r="G66" s="18">
        <v>7.01</v>
      </c>
      <c r="H66" s="16" t="s">
        <v>81</v>
      </c>
      <c r="I66" s="18">
        <v>5.5</v>
      </c>
      <c r="J66" s="18">
        <v>2.14</v>
      </c>
      <c r="K66" s="18">
        <v>186891.9</v>
      </c>
      <c r="L66" s="18">
        <v>107.14</v>
      </c>
      <c r="M66" s="18">
        <v>200.24</v>
      </c>
      <c r="N66" s="18">
        <v>7.1904052651570252E-2</v>
      </c>
      <c r="O66" s="18">
        <v>6.0057988471289639E-3</v>
      </c>
      <c r="P66" s="16"/>
    </row>
    <row r="67" spans="1:16" x14ac:dyDescent="0.2">
      <c r="A67" s="16"/>
      <c r="B67" s="16" t="s">
        <v>2372</v>
      </c>
      <c r="C67" s="16" t="s">
        <v>2131</v>
      </c>
      <c r="D67" s="37">
        <v>100247865</v>
      </c>
      <c r="E67" s="17" t="s">
        <v>312</v>
      </c>
      <c r="F67" s="16" t="s">
        <v>239</v>
      </c>
      <c r="G67" s="18">
        <v>7.17</v>
      </c>
      <c r="H67" s="16" t="s">
        <v>81</v>
      </c>
      <c r="I67" s="18">
        <v>5.5</v>
      </c>
      <c r="J67" s="18">
        <v>1.22</v>
      </c>
      <c r="K67" s="18">
        <v>404309.84</v>
      </c>
      <c r="L67" s="18">
        <v>107.87</v>
      </c>
      <c r="M67" s="18">
        <v>436.13</v>
      </c>
      <c r="N67" s="18">
        <v>0.15660964084563189</v>
      </c>
      <c r="O67" s="18">
        <v>1.3080848238106046E-2</v>
      </c>
      <c r="P67" s="16"/>
    </row>
    <row r="68" spans="1:16" x14ac:dyDescent="0.2">
      <c r="A68" s="16"/>
      <c r="B68" s="16" t="s">
        <v>2372</v>
      </c>
      <c r="C68" s="16" t="s">
        <v>2131</v>
      </c>
      <c r="D68" s="37">
        <v>100348010</v>
      </c>
      <c r="E68" s="17" t="s">
        <v>322</v>
      </c>
      <c r="F68" s="16" t="s">
        <v>80</v>
      </c>
      <c r="G68" s="18">
        <v>7.08</v>
      </c>
      <c r="H68" s="16" t="s">
        <v>81</v>
      </c>
      <c r="I68" s="18">
        <v>5.5</v>
      </c>
      <c r="J68" s="18">
        <v>1.72</v>
      </c>
      <c r="K68" s="18">
        <v>227837.5</v>
      </c>
      <c r="L68" s="18">
        <v>107.46</v>
      </c>
      <c r="M68" s="18">
        <v>244.83</v>
      </c>
      <c r="N68" s="18">
        <v>8.7915847036975359E-2</v>
      </c>
      <c r="O68" s="18">
        <v>7.3431868345115075E-3</v>
      </c>
      <c r="P68" s="16"/>
    </row>
    <row r="69" spans="1:16" x14ac:dyDescent="0.2">
      <c r="A69" s="16"/>
      <c r="B69" s="16" t="s">
        <v>2372</v>
      </c>
      <c r="C69" s="16" t="s">
        <v>2131</v>
      </c>
      <c r="D69" s="37">
        <v>100348432</v>
      </c>
      <c r="E69" s="17" t="s">
        <v>322</v>
      </c>
      <c r="F69" s="16" t="s">
        <v>80</v>
      </c>
      <c r="G69" s="18">
        <v>7.08</v>
      </c>
      <c r="H69" s="16" t="s">
        <v>81</v>
      </c>
      <c r="I69" s="18">
        <v>5.5</v>
      </c>
      <c r="J69" s="18">
        <v>1.75</v>
      </c>
      <c r="K69" s="18">
        <v>353274.14</v>
      </c>
      <c r="L69" s="18">
        <v>107.65</v>
      </c>
      <c r="M69" s="18">
        <v>380.3</v>
      </c>
      <c r="N69" s="18">
        <v>0.13656168209844269</v>
      </c>
      <c r="O69" s="18">
        <v>1.1406338901134364E-2</v>
      </c>
      <c r="P69" s="16"/>
    </row>
    <row r="70" spans="1:16" x14ac:dyDescent="0.2">
      <c r="A70" s="16"/>
      <c r="B70" s="16" t="s">
        <v>2372</v>
      </c>
      <c r="C70" s="16" t="s">
        <v>2131</v>
      </c>
      <c r="D70" s="37">
        <v>100333087</v>
      </c>
      <c r="E70" s="17" t="s">
        <v>312</v>
      </c>
      <c r="F70" s="16" t="s">
        <v>239</v>
      </c>
      <c r="G70" s="18">
        <v>7.17</v>
      </c>
      <c r="H70" s="16" t="s">
        <v>81</v>
      </c>
      <c r="I70" s="18">
        <v>5.5</v>
      </c>
      <c r="J70" s="18">
        <v>1.23</v>
      </c>
      <c r="K70" s="18">
        <v>460053.56</v>
      </c>
      <c r="L70" s="18">
        <v>107.87</v>
      </c>
      <c r="M70" s="18">
        <v>496.26</v>
      </c>
      <c r="N70" s="18">
        <v>0.17820168382375276</v>
      </c>
      <c r="O70" s="18">
        <v>1.488432748639742E-2</v>
      </c>
      <c r="P70" s="16"/>
    </row>
    <row r="71" spans="1:16" x14ac:dyDescent="0.2">
      <c r="A71" s="16"/>
      <c r="B71" s="16" t="s">
        <v>2372</v>
      </c>
      <c r="C71" s="16" t="s">
        <v>2131</v>
      </c>
      <c r="D71" s="37">
        <v>100248103</v>
      </c>
      <c r="E71" s="17" t="s">
        <v>322</v>
      </c>
      <c r="F71" s="16" t="s">
        <v>80</v>
      </c>
      <c r="G71" s="18">
        <v>7.17</v>
      </c>
      <c r="H71" s="16" t="s">
        <v>81</v>
      </c>
      <c r="I71" s="18">
        <v>5.5</v>
      </c>
      <c r="J71" s="18">
        <v>1.25</v>
      </c>
      <c r="K71" s="18">
        <v>161320.17000000001</v>
      </c>
      <c r="L71" s="18">
        <v>108.18</v>
      </c>
      <c r="M71" s="18">
        <v>174.52</v>
      </c>
      <c r="N71" s="18">
        <v>6.2668274414462849E-2</v>
      </c>
      <c r="O71" s="18">
        <v>5.2343788194214287E-3</v>
      </c>
      <c r="P71" s="16"/>
    </row>
    <row r="72" spans="1:16" x14ac:dyDescent="0.2">
      <c r="A72" s="16"/>
      <c r="B72" s="16" t="s">
        <v>2372</v>
      </c>
      <c r="C72" s="16" t="s">
        <v>2131</v>
      </c>
      <c r="D72" s="37">
        <v>100289776</v>
      </c>
      <c r="E72" s="17" t="s">
        <v>312</v>
      </c>
      <c r="F72" s="16" t="s">
        <v>239</v>
      </c>
      <c r="G72" s="18">
        <v>6.86</v>
      </c>
      <c r="H72" s="16" t="s">
        <v>81</v>
      </c>
      <c r="I72" s="18">
        <v>5.5</v>
      </c>
      <c r="J72" s="18">
        <v>2.96</v>
      </c>
      <c r="K72" s="18">
        <v>52967.95</v>
      </c>
      <c r="L72" s="18">
        <v>112.28</v>
      </c>
      <c r="M72" s="18">
        <v>59.47</v>
      </c>
      <c r="N72" s="18">
        <v>2.1355044003140644E-2</v>
      </c>
      <c r="O72" s="18">
        <v>1.7836838665539324E-3</v>
      </c>
      <c r="P72" s="16"/>
    </row>
    <row r="73" spans="1:16" x14ac:dyDescent="0.2">
      <c r="A73" s="16"/>
      <c r="B73" s="16" t="s">
        <v>2372</v>
      </c>
      <c r="C73" s="16" t="s">
        <v>2131</v>
      </c>
      <c r="D73" s="37">
        <v>100247527</v>
      </c>
      <c r="E73" s="17" t="s">
        <v>312</v>
      </c>
      <c r="F73" s="16" t="s">
        <v>239</v>
      </c>
      <c r="G73" s="18">
        <v>7.16</v>
      </c>
      <c r="H73" s="16" t="s">
        <v>81</v>
      </c>
      <c r="I73" s="18">
        <v>5.53</v>
      </c>
      <c r="J73" s="18">
        <v>1.25</v>
      </c>
      <c r="K73" s="18">
        <v>48312.83</v>
      </c>
      <c r="L73" s="18">
        <v>112.28</v>
      </c>
      <c r="M73" s="18">
        <v>54.25</v>
      </c>
      <c r="N73" s="18">
        <v>1.9480597564660838E-2</v>
      </c>
      <c r="O73" s="18">
        <v>1.6271203928123568E-3</v>
      </c>
      <c r="P73" s="16"/>
    </row>
    <row r="74" spans="1:16" x14ac:dyDescent="0.2">
      <c r="A74" s="16"/>
      <c r="B74" s="16" t="s">
        <v>2372</v>
      </c>
      <c r="C74" s="16" t="s">
        <v>2131</v>
      </c>
      <c r="D74" s="37">
        <v>100289511</v>
      </c>
      <c r="E74" s="17" t="s">
        <v>312</v>
      </c>
      <c r="F74" s="16" t="s">
        <v>239</v>
      </c>
      <c r="G74" s="18">
        <v>6.9</v>
      </c>
      <c r="H74" s="16" t="s">
        <v>81</v>
      </c>
      <c r="I74" s="18">
        <v>5.5</v>
      </c>
      <c r="J74" s="18">
        <v>2.73</v>
      </c>
      <c r="K74" s="18">
        <v>27115.74</v>
      </c>
      <c r="L74" s="18">
        <v>112.28</v>
      </c>
      <c r="M74" s="18">
        <v>30.45</v>
      </c>
      <c r="N74" s="18">
        <v>1.0934270891132213E-2</v>
      </c>
      <c r="O74" s="18">
        <v>9.1328693015919372E-4</v>
      </c>
      <c r="P74" s="16"/>
    </row>
    <row r="75" spans="1:16" x14ac:dyDescent="0.2">
      <c r="A75" s="16"/>
      <c r="B75" s="16" t="s">
        <v>2372</v>
      </c>
      <c r="C75" s="16" t="s">
        <v>2131</v>
      </c>
      <c r="D75" s="37">
        <v>100330844</v>
      </c>
      <c r="E75" s="17" t="s">
        <v>312</v>
      </c>
      <c r="F75" s="16" t="s">
        <v>239</v>
      </c>
      <c r="G75" s="18">
        <v>7.16</v>
      </c>
      <c r="H75" s="16" t="s">
        <v>81</v>
      </c>
      <c r="I75" s="18">
        <v>5.59</v>
      </c>
      <c r="J75" s="18">
        <v>1.22</v>
      </c>
      <c r="K75" s="18">
        <v>12768.92</v>
      </c>
      <c r="L75" s="18">
        <v>112.28</v>
      </c>
      <c r="M75" s="18">
        <v>14.34</v>
      </c>
      <c r="N75" s="18">
        <v>5.1493413654790116E-3</v>
      </c>
      <c r="O75" s="18">
        <v>4.3009965774984691E-4</v>
      </c>
      <c r="P75" s="16"/>
    </row>
    <row r="76" spans="1:16" x14ac:dyDescent="0.2">
      <c r="A76" s="16"/>
      <c r="B76" s="16" t="s">
        <v>2372</v>
      </c>
      <c r="C76" s="16" t="s">
        <v>2131</v>
      </c>
      <c r="D76" s="37">
        <v>100332410</v>
      </c>
      <c r="E76" s="17" t="s">
        <v>312</v>
      </c>
      <c r="F76" s="16" t="s">
        <v>239</v>
      </c>
      <c r="G76" s="18">
        <v>7.16</v>
      </c>
      <c r="H76" s="16" t="s">
        <v>81</v>
      </c>
      <c r="I76" s="18">
        <v>5.54</v>
      </c>
      <c r="J76" s="18">
        <v>1.27</v>
      </c>
      <c r="K76" s="18">
        <v>28116.79</v>
      </c>
      <c r="L76" s="18">
        <v>112.28</v>
      </c>
      <c r="M76" s="18">
        <v>31.57</v>
      </c>
      <c r="N76" s="18">
        <v>1.1336450969886501E-2</v>
      </c>
      <c r="O76" s="18">
        <v>9.4687909310757793E-4</v>
      </c>
      <c r="P76" s="16"/>
    </row>
    <row r="77" spans="1:16" x14ac:dyDescent="0.2">
      <c r="A77" s="16"/>
      <c r="B77" s="16" t="s">
        <v>2372</v>
      </c>
      <c r="C77" s="16" t="s">
        <v>2131</v>
      </c>
      <c r="D77" s="37">
        <v>100343300</v>
      </c>
      <c r="E77" s="17" t="s">
        <v>322</v>
      </c>
      <c r="F77" s="16" t="s">
        <v>80</v>
      </c>
      <c r="G77" s="18">
        <v>7.16</v>
      </c>
      <c r="H77" s="16" t="s">
        <v>81</v>
      </c>
      <c r="I77" s="18">
        <v>5.5</v>
      </c>
      <c r="J77" s="18">
        <v>1.29</v>
      </c>
      <c r="K77" s="18">
        <v>20377.009999999998</v>
      </c>
      <c r="L77" s="18">
        <v>112.28</v>
      </c>
      <c r="M77" s="18">
        <v>22.88</v>
      </c>
      <c r="N77" s="18">
        <v>8.21596446598046E-3</v>
      </c>
      <c r="O77" s="18">
        <v>6.8623990023127597E-4</v>
      </c>
      <c r="P77" s="16"/>
    </row>
    <row r="78" spans="1:16" x14ac:dyDescent="0.2">
      <c r="A78" s="16"/>
      <c r="B78" s="16" t="s">
        <v>2372</v>
      </c>
      <c r="C78" s="16" t="s">
        <v>2131</v>
      </c>
      <c r="D78" s="37">
        <v>100286889</v>
      </c>
      <c r="E78" s="17" t="s">
        <v>312</v>
      </c>
      <c r="F78" s="16" t="s">
        <v>239</v>
      </c>
      <c r="G78" s="18">
        <v>6.74</v>
      </c>
      <c r="H78" s="16" t="s">
        <v>81</v>
      </c>
      <c r="I78" s="18">
        <v>5.5</v>
      </c>
      <c r="J78" s="18">
        <v>3.63</v>
      </c>
      <c r="K78" s="18">
        <v>35013.32</v>
      </c>
      <c r="L78" s="18">
        <v>113.72</v>
      </c>
      <c r="M78" s="18">
        <v>39.82</v>
      </c>
      <c r="N78" s="18">
        <v>1.429893815713907E-2</v>
      </c>
      <c r="O78" s="18">
        <v>1.1943213648255859E-3</v>
      </c>
      <c r="P78" s="16"/>
    </row>
    <row r="79" spans="1:16" x14ac:dyDescent="0.2">
      <c r="A79" s="16"/>
      <c r="B79" s="16" t="s">
        <v>2372</v>
      </c>
      <c r="C79" s="16" t="s">
        <v>2131</v>
      </c>
      <c r="D79" s="37">
        <v>100286624</v>
      </c>
      <c r="E79" s="17" t="s">
        <v>312</v>
      </c>
      <c r="F79" s="16" t="s">
        <v>239</v>
      </c>
      <c r="G79" s="18">
        <v>6.77</v>
      </c>
      <c r="H79" s="16" t="s">
        <v>81</v>
      </c>
      <c r="I79" s="18">
        <v>5.5</v>
      </c>
      <c r="J79" s="18">
        <v>3.5</v>
      </c>
      <c r="K79" s="18">
        <v>62184.94</v>
      </c>
      <c r="L79" s="18">
        <v>114.7</v>
      </c>
      <c r="M79" s="18">
        <v>71.33</v>
      </c>
      <c r="N79" s="18">
        <v>2.5613843765663731E-2</v>
      </c>
      <c r="O79" s="18">
        <v>2.139400877775215E-3</v>
      </c>
      <c r="P79" s="16"/>
    </row>
    <row r="80" spans="1:16" x14ac:dyDescent="0.2">
      <c r="A80" s="16"/>
      <c r="B80" s="16" t="s">
        <v>2372</v>
      </c>
      <c r="C80" s="16" t="s">
        <v>2131</v>
      </c>
      <c r="D80" s="37">
        <v>100289362</v>
      </c>
      <c r="E80" s="17" t="s">
        <v>312</v>
      </c>
      <c r="F80" s="16" t="s">
        <v>239</v>
      </c>
      <c r="G80" s="18">
        <v>6.8</v>
      </c>
      <c r="H80" s="16" t="s">
        <v>81</v>
      </c>
      <c r="I80" s="18">
        <v>5.5</v>
      </c>
      <c r="J80" s="18">
        <v>3.34</v>
      </c>
      <c r="K80" s="18">
        <v>40675.83</v>
      </c>
      <c r="L80" s="18">
        <v>115.91</v>
      </c>
      <c r="M80" s="18">
        <v>47.15</v>
      </c>
      <c r="N80" s="18">
        <v>1.6931063136843474E-2</v>
      </c>
      <c r="O80" s="18">
        <v>1.4141700741217072E-3</v>
      </c>
      <c r="P80" s="16"/>
    </row>
    <row r="81" spans="1:16" x14ac:dyDescent="0.2">
      <c r="A81" s="16"/>
      <c r="B81" s="16" t="s">
        <v>2372</v>
      </c>
      <c r="C81" s="16" t="s">
        <v>2131</v>
      </c>
      <c r="D81" s="37">
        <v>100289107</v>
      </c>
      <c r="E81" s="17" t="s">
        <v>312</v>
      </c>
      <c r="F81" s="16" t="s">
        <v>239</v>
      </c>
      <c r="G81" s="18">
        <v>6.81</v>
      </c>
      <c r="H81" s="16" t="s">
        <v>81</v>
      </c>
      <c r="I81" s="18">
        <v>5.5</v>
      </c>
      <c r="J81" s="18">
        <v>3.25</v>
      </c>
      <c r="K81" s="18">
        <v>104401.67</v>
      </c>
      <c r="L81" s="18">
        <v>116.56</v>
      </c>
      <c r="M81" s="18">
        <v>121.69</v>
      </c>
      <c r="N81" s="18">
        <v>4.3697583735365482E-2</v>
      </c>
      <c r="O81" s="18">
        <v>3.649848490347201E-3</v>
      </c>
      <c r="P81" s="16"/>
    </row>
    <row r="82" spans="1:16" x14ac:dyDescent="0.2">
      <c r="A82" s="16"/>
      <c r="B82" s="16" t="s">
        <v>2372</v>
      </c>
      <c r="C82" s="16" t="s">
        <v>2131</v>
      </c>
      <c r="D82" s="37">
        <v>100286210</v>
      </c>
      <c r="E82" s="17" t="s">
        <v>312</v>
      </c>
      <c r="F82" s="16" t="s">
        <v>239</v>
      </c>
      <c r="G82" s="18">
        <v>6.87</v>
      </c>
      <c r="H82" s="16" t="s">
        <v>81</v>
      </c>
      <c r="I82" s="18">
        <v>5.5</v>
      </c>
      <c r="J82" s="18">
        <v>2.94</v>
      </c>
      <c r="K82" s="18">
        <v>99191.52</v>
      </c>
      <c r="L82" s="18">
        <v>119.05</v>
      </c>
      <c r="M82" s="18">
        <v>118.09</v>
      </c>
      <c r="N82" s="18">
        <v>4.2404862053655269E-2</v>
      </c>
      <c r="O82" s="18">
        <v>3.5418736808702522E-3</v>
      </c>
      <c r="P82" s="16"/>
    </row>
    <row r="83" spans="1:16" x14ac:dyDescent="0.2">
      <c r="A83" s="16"/>
      <c r="B83" s="16" t="s">
        <v>2372</v>
      </c>
      <c r="C83" s="16" t="s">
        <v>2131</v>
      </c>
      <c r="D83" s="37">
        <v>100286137</v>
      </c>
      <c r="E83" s="17" t="s">
        <v>312</v>
      </c>
      <c r="F83" s="16" t="s">
        <v>239</v>
      </c>
      <c r="G83" s="18">
        <v>6.91</v>
      </c>
      <c r="H83" s="16" t="s">
        <v>81</v>
      </c>
      <c r="I83" s="18">
        <v>5.5</v>
      </c>
      <c r="J83" s="18">
        <v>2.71</v>
      </c>
      <c r="K83" s="18">
        <v>49716.45</v>
      </c>
      <c r="L83" s="18">
        <v>120.87</v>
      </c>
      <c r="M83" s="18">
        <v>60.09</v>
      </c>
      <c r="N83" s="18">
        <v>2.157767940387963E-2</v>
      </c>
      <c r="O83" s="18">
        <v>1.802279528186074E-3</v>
      </c>
      <c r="P83" s="16"/>
    </row>
    <row r="84" spans="1:16" x14ac:dyDescent="0.2">
      <c r="A84" s="16"/>
      <c r="B84" s="16" t="s">
        <v>2372</v>
      </c>
      <c r="C84" s="16" t="s">
        <v>2131</v>
      </c>
      <c r="D84" s="37">
        <v>100285899</v>
      </c>
      <c r="E84" s="17" t="s">
        <v>312</v>
      </c>
      <c r="F84" s="16" t="s">
        <v>239</v>
      </c>
      <c r="G84" s="18">
        <v>6.92</v>
      </c>
      <c r="H84" s="16" t="s">
        <v>81</v>
      </c>
      <c r="I84" s="18">
        <v>5.5</v>
      </c>
      <c r="J84" s="18">
        <v>2.65</v>
      </c>
      <c r="K84" s="18">
        <v>51595.11</v>
      </c>
      <c r="L84" s="18">
        <v>121.3</v>
      </c>
      <c r="M84" s="18">
        <v>62.58</v>
      </c>
      <c r="N84" s="18">
        <v>2.2471811900395856E-2</v>
      </c>
      <c r="O84" s="18">
        <v>1.8769621047409635E-3</v>
      </c>
      <c r="P84" s="16"/>
    </row>
    <row r="85" spans="1:16" x14ac:dyDescent="0.2">
      <c r="A85" s="16"/>
      <c r="B85" s="16" t="s">
        <v>2372</v>
      </c>
      <c r="C85" s="16" t="s">
        <v>2131</v>
      </c>
      <c r="D85" s="37">
        <v>100285485</v>
      </c>
      <c r="E85" s="17" t="s">
        <v>312</v>
      </c>
      <c r="F85" s="16" t="s">
        <v>239</v>
      </c>
      <c r="G85" s="18">
        <v>6.98</v>
      </c>
      <c r="H85" s="16" t="s">
        <v>81</v>
      </c>
      <c r="I85" s="18">
        <v>5.5</v>
      </c>
      <c r="J85" s="18">
        <v>2.2999999999999998</v>
      </c>
      <c r="K85" s="18">
        <v>23252.43</v>
      </c>
      <c r="L85" s="18">
        <v>124.28</v>
      </c>
      <c r="M85" s="18">
        <v>28.9</v>
      </c>
      <c r="N85" s="18">
        <v>1.0377682389284758E-2</v>
      </c>
      <c r="O85" s="18">
        <v>8.6679777607884061E-4</v>
      </c>
      <c r="P85" s="16"/>
    </row>
    <row r="86" spans="1:16" x14ac:dyDescent="0.2">
      <c r="A86" s="16"/>
      <c r="B86" s="16" t="s">
        <v>2372</v>
      </c>
      <c r="C86" s="16" t="s">
        <v>2131</v>
      </c>
      <c r="D86" s="37">
        <v>100285303</v>
      </c>
      <c r="E86" s="17" t="s">
        <v>312</v>
      </c>
      <c r="F86" s="16" t="s">
        <v>239</v>
      </c>
      <c r="G86" s="18">
        <v>6.99</v>
      </c>
      <c r="H86" s="16" t="s">
        <v>81</v>
      </c>
      <c r="I86" s="18">
        <v>5.5</v>
      </c>
      <c r="J86" s="18">
        <v>2.2400000000000002</v>
      </c>
      <c r="K86" s="18">
        <v>91184</v>
      </c>
      <c r="L86" s="18">
        <v>124.75</v>
      </c>
      <c r="M86" s="18">
        <v>113.75</v>
      </c>
      <c r="N86" s="18">
        <v>4.0846414248482399E-2</v>
      </c>
      <c r="O86" s="18">
        <v>3.4117040494452636E-3</v>
      </c>
      <c r="P86" s="16"/>
    </row>
    <row r="87" spans="1:16" x14ac:dyDescent="0.2">
      <c r="A87" s="16"/>
      <c r="B87" s="16" t="s">
        <v>2372</v>
      </c>
      <c r="C87" s="16" t="s">
        <v>2131</v>
      </c>
      <c r="D87" s="37">
        <v>100284561</v>
      </c>
      <c r="E87" s="17" t="s">
        <v>322</v>
      </c>
      <c r="F87" s="16" t="s">
        <v>80</v>
      </c>
      <c r="G87" s="18">
        <v>7.03</v>
      </c>
      <c r="H87" s="16" t="s">
        <v>81</v>
      </c>
      <c r="I87" s="18">
        <v>5.5</v>
      </c>
      <c r="J87" s="18">
        <v>2</v>
      </c>
      <c r="K87" s="18">
        <v>81815.34</v>
      </c>
      <c r="L87" s="18">
        <v>126.86</v>
      </c>
      <c r="M87" s="18">
        <v>103.79</v>
      </c>
      <c r="N87" s="18">
        <v>3.7269884262417487E-2</v>
      </c>
      <c r="O87" s="18">
        <v>3.1129737432257052E-3</v>
      </c>
      <c r="P87" s="16"/>
    </row>
    <row r="88" spans="1:16" x14ac:dyDescent="0.2">
      <c r="A88" s="16"/>
      <c r="B88" s="16" t="s">
        <v>2372</v>
      </c>
      <c r="C88" s="16" t="s">
        <v>2131</v>
      </c>
      <c r="D88" s="37">
        <v>100284314</v>
      </c>
      <c r="E88" s="17" t="s">
        <v>312</v>
      </c>
      <c r="F88" s="16" t="s">
        <v>239</v>
      </c>
      <c r="G88" s="18">
        <v>7.05</v>
      </c>
      <c r="H88" s="16" t="s">
        <v>81</v>
      </c>
      <c r="I88" s="18">
        <v>5.5</v>
      </c>
      <c r="J88" s="18">
        <v>1.92</v>
      </c>
      <c r="K88" s="18">
        <v>93205.72</v>
      </c>
      <c r="L88" s="18">
        <v>127.55</v>
      </c>
      <c r="M88" s="18">
        <v>118.88</v>
      </c>
      <c r="N88" s="18">
        <v>4.2688542644919454E-2</v>
      </c>
      <c r="O88" s="18">
        <v>3.565568152949916E-3</v>
      </c>
      <c r="P88" s="16"/>
    </row>
    <row r="89" spans="1:16" x14ac:dyDescent="0.2">
      <c r="A89" s="16"/>
      <c r="B89" s="16" t="s">
        <v>2372</v>
      </c>
      <c r="C89" s="16" t="s">
        <v>2131</v>
      </c>
      <c r="D89" s="37">
        <v>100348846</v>
      </c>
      <c r="E89" s="17" t="s">
        <v>312</v>
      </c>
      <c r="F89" s="16" t="s">
        <v>239</v>
      </c>
      <c r="G89" s="18">
        <v>7.05</v>
      </c>
      <c r="H89" s="16" t="s">
        <v>81</v>
      </c>
      <c r="I89" s="18">
        <v>5.5</v>
      </c>
      <c r="J89" s="18">
        <v>1.9</v>
      </c>
      <c r="K89" s="18">
        <v>56487.37</v>
      </c>
      <c r="L89" s="18">
        <v>127.71</v>
      </c>
      <c r="M89" s="18">
        <v>72.14</v>
      </c>
      <c r="N89" s="18">
        <v>2.5904706144048533E-2</v>
      </c>
      <c r="O89" s="18">
        <v>2.1636952099075282E-3</v>
      </c>
      <c r="P89" s="16"/>
    </row>
    <row r="90" spans="1:16" x14ac:dyDescent="0.2">
      <c r="A90" s="16"/>
      <c r="B90" s="16" t="s">
        <v>2372</v>
      </c>
      <c r="C90" s="16" t="s">
        <v>2131</v>
      </c>
      <c r="D90" s="37">
        <v>100348762</v>
      </c>
      <c r="E90" s="17" t="s">
        <v>312</v>
      </c>
      <c r="F90" s="16" t="s">
        <v>239</v>
      </c>
      <c r="G90" s="18">
        <v>7.07</v>
      </c>
      <c r="H90" s="16" t="s">
        <v>81</v>
      </c>
      <c r="I90" s="18">
        <v>5.5</v>
      </c>
      <c r="J90" s="18">
        <v>1.8</v>
      </c>
      <c r="K90" s="18">
        <v>15358.34</v>
      </c>
      <c r="L90" s="18">
        <v>128.94</v>
      </c>
      <c r="M90" s="18">
        <v>19.8</v>
      </c>
      <c r="N90" s="18">
        <v>7.1099692494061674E-3</v>
      </c>
      <c r="O90" s="18">
        <v>5.9386145212321961E-4</v>
      </c>
      <c r="P90" s="16"/>
    </row>
    <row r="91" spans="1:16" x14ac:dyDescent="0.2">
      <c r="A91" s="16"/>
      <c r="B91" s="16" t="s">
        <v>2372</v>
      </c>
      <c r="C91" s="16" t="s">
        <v>2131</v>
      </c>
      <c r="D91" s="37">
        <v>100348192</v>
      </c>
      <c r="E91" s="17" t="s">
        <v>322</v>
      </c>
      <c r="F91" s="16" t="s">
        <v>80</v>
      </c>
      <c r="G91" s="18">
        <v>7.09</v>
      </c>
      <c r="H91" s="16" t="s">
        <v>81</v>
      </c>
      <c r="I91" s="18">
        <v>5.5</v>
      </c>
      <c r="J91" s="18">
        <v>1.68</v>
      </c>
      <c r="K91" s="18">
        <v>112550.74</v>
      </c>
      <c r="L91" s="18">
        <v>130.34</v>
      </c>
      <c r="M91" s="18">
        <v>146.69999999999999</v>
      </c>
      <c r="N91" s="18">
        <v>5.2678408529691141E-2</v>
      </c>
      <c r="O91" s="18">
        <v>4.3999734861856722E-3</v>
      </c>
      <c r="P91" s="16"/>
    </row>
    <row r="92" spans="1:16" x14ac:dyDescent="0.2">
      <c r="A92" s="16"/>
      <c r="B92" s="16" t="s">
        <v>2372</v>
      </c>
      <c r="C92" s="16" t="s">
        <v>2131</v>
      </c>
      <c r="D92" s="37">
        <v>100345040</v>
      </c>
      <c r="E92" s="17" t="s">
        <v>312</v>
      </c>
      <c r="F92" s="16" t="s">
        <v>239</v>
      </c>
      <c r="G92" s="18">
        <v>7.12</v>
      </c>
      <c r="H92" s="16" t="s">
        <v>81</v>
      </c>
      <c r="I92" s="18">
        <v>5.5</v>
      </c>
      <c r="J92" s="18">
        <v>1.52</v>
      </c>
      <c r="K92" s="18">
        <v>412916.54</v>
      </c>
      <c r="L92" s="18">
        <v>131.16999999999999</v>
      </c>
      <c r="M92" s="18">
        <v>541.62</v>
      </c>
      <c r="N92" s="18">
        <v>0.19448997701330142</v>
      </c>
      <c r="O92" s="18">
        <v>1.6244810085806978E-2</v>
      </c>
      <c r="P92" s="16"/>
    </row>
    <row r="93" spans="1:16" x14ac:dyDescent="0.2">
      <c r="A93" s="16"/>
      <c r="B93" s="16" t="s">
        <v>2372</v>
      </c>
      <c r="C93" s="16" t="s">
        <v>2131</v>
      </c>
      <c r="D93" s="37">
        <v>100248368</v>
      </c>
      <c r="E93" s="17" t="s">
        <v>312</v>
      </c>
      <c r="F93" s="16" t="s">
        <v>239</v>
      </c>
      <c r="G93" s="18">
        <v>7.14</v>
      </c>
      <c r="H93" s="16" t="s">
        <v>81</v>
      </c>
      <c r="I93" s="18">
        <v>5.5</v>
      </c>
      <c r="J93" s="18">
        <v>1.38</v>
      </c>
      <c r="K93" s="18">
        <v>46792.27</v>
      </c>
      <c r="L93" s="18">
        <v>132.41</v>
      </c>
      <c r="M93" s="18">
        <v>61.96</v>
      </c>
      <c r="N93" s="18">
        <v>2.2249176499656877E-2</v>
      </c>
      <c r="O93" s="18">
        <v>1.8583664431088224E-3</v>
      </c>
      <c r="P93" s="16"/>
    </row>
    <row r="94" spans="1:16" x14ac:dyDescent="0.2">
      <c r="A94" s="16"/>
      <c r="B94" s="16" t="s">
        <v>2372</v>
      </c>
      <c r="C94" s="16" t="s">
        <v>2131</v>
      </c>
      <c r="D94" s="37">
        <v>100245547</v>
      </c>
      <c r="E94" s="17" t="s">
        <v>312</v>
      </c>
      <c r="F94" s="16" t="s">
        <v>239</v>
      </c>
      <c r="G94" s="18">
        <v>7.1</v>
      </c>
      <c r="H94" s="16" t="s">
        <v>81</v>
      </c>
      <c r="I94" s="18">
        <v>5.5</v>
      </c>
      <c r="J94" s="18">
        <v>1.6</v>
      </c>
      <c r="K94" s="18">
        <v>327780.84000000003</v>
      </c>
      <c r="L94" s="18">
        <v>135.84</v>
      </c>
      <c r="M94" s="18">
        <v>445.26</v>
      </c>
      <c r="N94" s="18">
        <v>0.15988812666619143</v>
      </c>
      <c r="O94" s="18">
        <v>1.3354684352140643E-2</v>
      </c>
      <c r="P94" s="16"/>
    </row>
    <row r="95" spans="1:16" x14ac:dyDescent="0.2">
      <c r="A95" s="16"/>
      <c r="B95" s="16" t="s">
        <v>2372</v>
      </c>
      <c r="C95" s="16" t="s">
        <v>2131</v>
      </c>
      <c r="D95" s="37">
        <v>100332741</v>
      </c>
      <c r="E95" s="17" t="s">
        <v>312</v>
      </c>
      <c r="F95" s="16" t="s">
        <v>239</v>
      </c>
      <c r="G95" s="18">
        <v>7.15</v>
      </c>
      <c r="H95" s="16" t="s">
        <v>81</v>
      </c>
      <c r="I95" s="18">
        <v>5.66</v>
      </c>
      <c r="J95" s="18">
        <v>1.23</v>
      </c>
      <c r="K95" s="18">
        <v>13101.58</v>
      </c>
      <c r="L95" s="18">
        <v>137.78</v>
      </c>
      <c r="M95" s="18">
        <v>18.05</v>
      </c>
      <c r="N95" s="18">
        <v>6.4815628763525927E-3</v>
      </c>
      <c r="O95" s="18">
        <v>5.4137369751636937E-4</v>
      </c>
      <c r="P95" s="16"/>
    </row>
    <row r="96" spans="1:16" x14ac:dyDescent="0.2">
      <c r="A96" s="16"/>
      <c r="B96" s="16" t="s">
        <v>2369</v>
      </c>
      <c r="C96" s="16" t="s">
        <v>2131</v>
      </c>
      <c r="D96" s="37">
        <v>100359801</v>
      </c>
      <c r="E96" s="17" t="s">
        <v>322</v>
      </c>
      <c r="F96" s="16" t="s">
        <v>80</v>
      </c>
      <c r="G96" s="18">
        <v>2.73</v>
      </c>
      <c r="H96" s="16" t="s">
        <v>81</v>
      </c>
      <c r="I96" s="18">
        <v>3.26</v>
      </c>
      <c r="J96" s="18">
        <v>3.41</v>
      </c>
      <c r="K96" s="18">
        <v>3900000</v>
      </c>
      <c r="L96" s="18">
        <v>99.72</v>
      </c>
      <c r="M96" s="18">
        <v>3889.08</v>
      </c>
      <c r="N96" s="18">
        <v>1.3965272327515423</v>
      </c>
      <c r="O96" s="18">
        <v>0.11664518667794802</v>
      </c>
      <c r="P96" s="16"/>
    </row>
    <row r="97" spans="1:16" x14ac:dyDescent="0.2">
      <c r="A97" s="16"/>
      <c r="B97" s="16" t="s">
        <v>2363</v>
      </c>
      <c r="C97" s="16" t="s">
        <v>2131</v>
      </c>
      <c r="D97" s="37">
        <v>100246610</v>
      </c>
      <c r="E97" s="17" t="s">
        <v>312</v>
      </c>
      <c r="F97" s="16" t="s">
        <v>239</v>
      </c>
      <c r="G97" s="18">
        <v>3.36</v>
      </c>
      <c r="H97" s="16" t="s">
        <v>81</v>
      </c>
      <c r="I97" s="18">
        <v>6</v>
      </c>
      <c r="J97" s="18">
        <v>4.62</v>
      </c>
      <c r="K97" s="18">
        <v>488327.4</v>
      </c>
      <c r="L97" s="18">
        <v>104.65</v>
      </c>
      <c r="M97" s="18">
        <v>511.03</v>
      </c>
      <c r="N97" s="18">
        <v>0.18350543361232494</v>
      </c>
      <c r="O97" s="18">
        <v>1.5327324135279237E-2</v>
      </c>
      <c r="P97" s="16"/>
    </row>
    <row r="98" spans="1:16" x14ac:dyDescent="0.2">
      <c r="A98" s="16"/>
      <c r="B98" s="16" t="s">
        <v>2375</v>
      </c>
      <c r="C98" s="16" t="s">
        <v>2131</v>
      </c>
      <c r="D98" s="37">
        <v>100394121</v>
      </c>
      <c r="E98" s="17" t="s">
        <v>312</v>
      </c>
      <c r="F98" s="16" t="s">
        <v>239</v>
      </c>
      <c r="G98" s="18">
        <v>7.66</v>
      </c>
      <c r="H98" s="16" t="s">
        <v>81</v>
      </c>
      <c r="I98" s="18">
        <v>5.75</v>
      </c>
      <c r="J98" s="18">
        <v>2.56</v>
      </c>
      <c r="K98" s="18">
        <v>108062.85</v>
      </c>
      <c r="L98" s="18">
        <v>121.85</v>
      </c>
      <c r="M98" s="18">
        <v>131.66999999999999</v>
      </c>
      <c r="N98" s="18">
        <v>4.7281295508551008E-2</v>
      </c>
      <c r="O98" s="18">
        <v>3.9491786566194101E-3</v>
      </c>
      <c r="P98" s="16"/>
    </row>
    <row r="99" spans="1:16" x14ac:dyDescent="0.2">
      <c r="A99" s="16"/>
      <c r="B99" s="16" t="s">
        <v>2375</v>
      </c>
      <c r="C99" s="16" t="s">
        <v>2131</v>
      </c>
      <c r="D99" s="37">
        <v>100394048</v>
      </c>
      <c r="E99" s="17" t="s">
        <v>312</v>
      </c>
      <c r="F99" s="16" t="s">
        <v>239</v>
      </c>
      <c r="G99" s="18">
        <v>7.76</v>
      </c>
      <c r="H99" s="16" t="s">
        <v>81</v>
      </c>
      <c r="I99" s="18">
        <v>5.75</v>
      </c>
      <c r="J99" s="18">
        <v>2.17</v>
      </c>
      <c r="K99" s="18">
        <v>73473.759999999995</v>
      </c>
      <c r="L99" s="18">
        <v>126.12</v>
      </c>
      <c r="M99" s="18">
        <v>92.66</v>
      </c>
      <c r="N99" s="18">
        <v>3.3273219729796737E-2</v>
      </c>
      <c r="O99" s="18">
        <v>2.7791516239261379E-3</v>
      </c>
      <c r="P99" s="16"/>
    </row>
    <row r="100" spans="1:16" x14ac:dyDescent="0.2">
      <c r="A100" s="16"/>
      <c r="B100" s="16" t="s">
        <v>2375</v>
      </c>
      <c r="C100" s="16" t="s">
        <v>2131</v>
      </c>
      <c r="D100" s="37">
        <v>100393883</v>
      </c>
      <c r="E100" s="17" t="s">
        <v>312</v>
      </c>
      <c r="F100" s="16" t="s">
        <v>239</v>
      </c>
      <c r="G100" s="18">
        <v>7.77</v>
      </c>
      <c r="H100" s="16" t="s">
        <v>81</v>
      </c>
      <c r="I100" s="18">
        <v>5.75</v>
      </c>
      <c r="J100" s="18">
        <v>2.12</v>
      </c>
      <c r="K100" s="18">
        <v>59297.31</v>
      </c>
      <c r="L100" s="18">
        <v>126.41</v>
      </c>
      <c r="M100" s="18">
        <v>74.959999999999994</v>
      </c>
      <c r="N100" s="18">
        <v>2.6917338128054864E-2</v>
      </c>
      <c r="O100" s="18">
        <v>2.2482754773311383E-3</v>
      </c>
      <c r="P100" s="16"/>
    </row>
    <row r="101" spans="1:16" x14ac:dyDescent="0.2">
      <c r="A101" s="16"/>
      <c r="B101" s="16" t="s">
        <v>2375</v>
      </c>
      <c r="C101" s="16" t="s">
        <v>2131</v>
      </c>
      <c r="D101" s="37">
        <v>100390996</v>
      </c>
      <c r="E101" s="17" t="s">
        <v>312</v>
      </c>
      <c r="F101" s="16" t="s">
        <v>239</v>
      </c>
      <c r="G101" s="18">
        <v>7.9</v>
      </c>
      <c r="H101" s="16" t="s">
        <v>81</v>
      </c>
      <c r="I101" s="18">
        <v>5.75</v>
      </c>
      <c r="J101" s="18">
        <v>1.57</v>
      </c>
      <c r="K101" s="18">
        <v>485468.8</v>
      </c>
      <c r="L101" s="18">
        <v>131.38999999999999</v>
      </c>
      <c r="M101" s="18">
        <v>637.86</v>
      </c>
      <c r="N101" s="18">
        <v>0.22904873663768779</v>
      </c>
      <c r="O101" s="18">
        <v>1.9131336659157415E-2</v>
      </c>
      <c r="P101" s="16"/>
    </row>
    <row r="102" spans="1:16" x14ac:dyDescent="0.2">
      <c r="A102" s="16"/>
      <c r="B102" s="16" t="s">
        <v>2371</v>
      </c>
      <c r="C102" s="16" t="s">
        <v>2131</v>
      </c>
      <c r="D102" s="37">
        <v>100394204</v>
      </c>
      <c r="E102" s="17" t="s">
        <v>312</v>
      </c>
      <c r="F102" s="16" t="s">
        <v>239</v>
      </c>
      <c r="G102" s="18">
        <v>7.77</v>
      </c>
      <c r="H102" s="16" t="s">
        <v>81</v>
      </c>
      <c r="I102" s="18">
        <v>5.75</v>
      </c>
      <c r="J102" s="18">
        <v>2.5299999999999998</v>
      </c>
      <c r="K102" s="18">
        <v>105545.52</v>
      </c>
      <c r="L102" s="18">
        <v>122.52</v>
      </c>
      <c r="M102" s="18">
        <v>129.31</v>
      </c>
      <c r="N102" s="18">
        <v>4.6433844628318767E-2</v>
      </c>
      <c r="O102" s="18">
        <v>3.878395170406744E-3</v>
      </c>
      <c r="P102" s="16"/>
    </row>
    <row r="103" spans="1:16" x14ac:dyDescent="0.2">
      <c r="A103" s="16"/>
      <c r="B103" s="16" t="s">
        <v>2371</v>
      </c>
      <c r="C103" s="16" t="s">
        <v>2131</v>
      </c>
      <c r="D103" s="37">
        <v>100392711</v>
      </c>
      <c r="E103" s="17" t="s">
        <v>312</v>
      </c>
      <c r="F103" s="16" t="s">
        <v>239</v>
      </c>
      <c r="G103" s="18">
        <v>7.85</v>
      </c>
      <c r="H103" s="16" t="s">
        <v>81</v>
      </c>
      <c r="I103" s="18">
        <v>5.75</v>
      </c>
      <c r="J103" s="18">
        <v>2.14</v>
      </c>
      <c r="K103" s="18">
        <v>57410.36</v>
      </c>
      <c r="L103" s="18">
        <v>126.77</v>
      </c>
      <c r="M103" s="18">
        <v>72.78</v>
      </c>
      <c r="N103" s="18">
        <v>2.6134523331908126E-2</v>
      </c>
      <c r="O103" s="18">
        <v>2.1828907315923195E-3</v>
      </c>
      <c r="P103" s="16"/>
    </row>
    <row r="104" spans="1:16" x14ac:dyDescent="0.2">
      <c r="A104" s="16"/>
      <c r="B104" s="16" t="s">
        <v>2371</v>
      </c>
      <c r="C104" s="16" t="s">
        <v>2131</v>
      </c>
      <c r="D104" s="37">
        <v>100391986</v>
      </c>
      <c r="E104" s="17" t="s">
        <v>312</v>
      </c>
      <c r="F104" s="16" t="s">
        <v>239</v>
      </c>
      <c r="G104" s="18">
        <v>7.87</v>
      </c>
      <c r="H104" s="16" t="s">
        <v>81</v>
      </c>
      <c r="I104" s="18">
        <v>5.75</v>
      </c>
      <c r="J104" s="18">
        <v>2.1</v>
      </c>
      <c r="K104" s="18">
        <v>28958.560000000001</v>
      </c>
      <c r="L104" s="18">
        <v>127.01</v>
      </c>
      <c r="M104" s="18">
        <v>36.78</v>
      </c>
      <c r="N104" s="18">
        <v>1.3207306514806004E-2</v>
      </c>
      <c r="O104" s="18">
        <v>1.1031426368228289E-3</v>
      </c>
      <c r="P104" s="16"/>
    </row>
    <row r="105" spans="1:16" x14ac:dyDescent="0.2">
      <c r="A105" s="16"/>
      <c r="B105" s="16" t="s">
        <v>2374</v>
      </c>
      <c r="C105" s="16" t="s">
        <v>2131</v>
      </c>
      <c r="D105" s="37">
        <v>100017508</v>
      </c>
      <c r="E105" s="17" t="s">
        <v>322</v>
      </c>
      <c r="F105" s="16" t="s">
        <v>466</v>
      </c>
      <c r="G105" s="18">
        <v>1.92</v>
      </c>
      <c r="H105" s="16" t="s">
        <v>81</v>
      </c>
      <c r="I105" s="18">
        <v>5.5</v>
      </c>
      <c r="J105" s="18">
        <v>1.96</v>
      </c>
      <c r="K105" s="18">
        <v>6653360</v>
      </c>
      <c r="L105" s="18">
        <v>109.65</v>
      </c>
      <c r="M105" s="18">
        <v>7295.41</v>
      </c>
      <c r="N105" s="18">
        <v>2.6197040788793053</v>
      </c>
      <c r="O105" s="18">
        <v>0.21881125133506349</v>
      </c>
      <c r="P105" s="16"/>
    </row>
    <row r="106" spans="1:16" x14ac:dyDescent="0.2">
      <c r="A106" s="16"/>
      <c r="B106" s="16" t="s">
        <v>2373</v>
      </c>
      <c r="C106" s="16" t="s">
        <v>2131</v>
      </c>
      <c r="D106" s="37">
        <v>100265263</v>
      </c>
      <c r="E106" s="17" t="s">
        <v>322</v>
      </c>
      <c r="F106" s="16" t="s">
        <v>466</v>
      </c>
      <c r="G106" s="18">
        <v>4.25</v>
      </c>
      <c r="H106" s="16" t="s">
        <v>81</v>
      </c>
      <c r="I106" s="18">
        <v>2.34</v>
      </c>
      <c r="J106" s="18">
        <v>1.74</v>
      </c>
      <c r="K106" s="18">
        <v>1474304</v>
      </c>
      <c r="L106" s="18">
        <v>102.63</v>
      </c>
      <c r="M106" s="18">
        <v>1513.08</v>
      </c>
      <c r="N106" s="18">
        <v>0.54333092282280226</v>
      </c>
      <c r="O106" s="18">
        <v>4.5381812423161666E-2</v>
      </c>
      <c r="P106" s="16"/>
    </row>
    <row r="107" spans="1:16" x14ac:dyDescent="0.2">
      <c r="A107" s="16"/>
      <c r="B107" s="16" t="s">
        <v>2373</v>
      </c>
      <c r="C107" s="16" t="s">
        <v>2131</v>
      </c>
      <c r="D107" s="37">
        <v>100265180</v>
      </c>
      <c r="E107" s="17" t="s">
        <v>322</v>
      </c>
      <c r="F107" s="16" t="s">
        <v>466</v>
      </c>
      <c r="G107" s="18">
        <v>4.16</v>
      </c>
      <c r="H107" s="16" t="s">
        <v>81</v>
      </c>
      <c r="I107" s="18">
        <v>3.52</v>
      </c>
      <c r="J107" s="18">
        <v>2.59</v>
      </c>
      <c r="K107" s="18">
        <v>1474304</v>
      </c>
      <c r="L107" s="18">
        <v>103.53</v>
      </c>
      <c r="M107" s="18">
        <v>1526.35</v>
      </c>
      <c r="N107" s="18">
        <v>0.54809603857732847</v>
      </c>
      <c r="O107" s="18">
        <v>4.5779819568094758E-2</v>
      </c>
      <c r="P107" s="16"/>
    </row>
    <row r="108" spans="1:16" x14ac:dyDescent="0.2">
      <c r="A108" s="16"/>
      <c r="B108" s="16" t="s">
        <v>2376</v>
      </c>
      <c r="C108" s="16" t="s">
        <v>2131</v>
      </c>
      <c r="D108" s="37">
        <v>100972538</v>
      </c>
      <c r="E108" s="17" t="s">
        <v>368</v>
      </c>
      <c r="F108" s="16" t="s">
        <v>466</v>
      </c>
      <c r="G108" s="18">
        <v>5.09</v>
      </c>
      <c r="H108" s="16" t="s">
        <v>81</v>
      </c>
      <c r="I108" s="18">
        <v>3.1</v>
      </c>
      <c r="J108" s="18">
        <v>2.85</v>
      </c>
      <c r="K108" s="18">
        <v>765758.96</v>
      </c>
      <c r="L108" s="18">
        <v>101.34</v>
      </c>
      <c r="M108" s="18">
        <v>776.02</v>
      </c>
      <c r="N108" s="18">
        <v>0.27866052206687747</v>
      </c>
      <c r="O108" s="18">
        <v>2.3275169902861659E-2</v>
      </c>
      <c r="P108" s="16"/>
    </row>
    <row r="109" spans="1:16" x14ac:dyDescent="0.2">
      <c r="A109" s="16"/>
      <c r="B109" s="16" t="s">
        <v>2376</v>
      </c>
      <c r="C109" s="16" t="s">
        <v>2131</v>
      </c>
      <c r="D109" s="37">
        <v>100972041</v>
      </c>
      <c r="E109" s="17" t="s">
        <v>358</v>
      </c>
      <c r="F109" s="16" t="s">
        <v>239</v>
      </c>
      <c r="G109" s="18">
        <v>3.36</v>
      </c>
      <c r="H109" s="16" t="s">
        <v>81</v>
      </c>
      <c r="I109" s="18">
        <v>6</v>
      </c>
      <c r="J109" s="18">
        <v>4.62</v>
      </c>
      <c r="K109" s="18">
        <v>4776880.63</v>
      </c>
      <c r="L109" s="18">
        <v>104.65</v>
      </c>
      <c r="M109" s="18">
        <v>4999.01</v>
      </c>
      <c r="N109" s="18">
        <v>1.7950912816906024</v>
      </c>
      <c r="O109" s="18">
        <v>0.14993532008982302</v>
      </c>
      <c r="P109" s="16"/>
    </row>
    <row r="110" spans="1:16" x14ac:dyDescent="0.2">
      <c r="A110" s="16"/>
      <c r="B110" s="16" t="s">
        <v>2375</v>
      </c>
      <c r="C110" s="16" t="s">
        <v>2131</v>
      </c>
      <c r="D110" s="37">
        <v>100365337</v>
      </c>
      <c r="E110" s="17" t="s">
        <v>368</v>
      </c>
      <c r="F110" s="16" t="s">
        <v>80</v>
      </c>
      <c r="G110" s="18">
        <v>11.71</v>
      </c>
      <c r="H110" s="16" t="s">
        <v>81</v>
      </c>
      <c r="I110" s="18">
        <v>3.4</v>
      </c>
      <c r="J110" s="18">
        <v>4.93</v>
      </c>
      <c r="K110" s="18">
        <v>152809</v>
      </c>
      <c r="L110" s="18">
        <v>108.35</v>
      </c>
      <c r="M110" s="18">
        <v>165.57</v>
      </c>
      <c r="N110" s="18">
        <v>5.9454424677988844E-2</v>
      </c>
      <c r="O110" s="18">
        <v>4.9659414458606797E-3</v>
      </c>
      <c r="P110" s="16"/>
    </row>
    <row r="111" spans="1:16" x14ac:dyDescent="0.2">
      <c r="A111" s="16"/>
      <c r="B111" s="16" t="s">
        <v>2375</v>
      </c>
      <c r="C111" s="16" t="s">
        <v>2131</v>
      </c>
      <c r="D111" s="37">
        <v>100365410</v>
      </c>
      <c r="E111" s="17" t="s">
        <v>368</v>
      </c>
      <c r="F111" s="16" t="s">
        <v>80</v>
      </c>
      <c r="G111" s="18">
        <v>11.71</v>
      </c>
      <c r="H111" s="16" t="s">
        <v>81</v>
      </c>
      <c r="I111" s="18">
        <v>3.4</v>
      </c>
      <c r="J111" s="18">
        <v>4.93</v>
      </c>
      <c r="K111" s="18">
        <v>68653</v>
      </c>
      <c r="L111" s="18">
        <v>108.35</v>
      </c>
      <c r="M111" s="18">
        <v>74.39</v>
      </c>
      <c r="N111" s="18">
        <v>2.6712657195117416E-2</v>
      </c>
      <c r="O111" s="18">
        <v>2.2311794658306213E-3</v>
      </c>
      <c r="P111" s="16"/>
    </row>
    <row r="112" spans="1:16" x14ac:dyDescent="0.2">
      <c r="A112" s="16"/>
      <c r="B112" s="16" t="s">
        <v>2381</v>
      </c>
      <c r="C112" s="16" t="s">
        <v>2131</v>
      </c>
      <c r="D112" s="37">
        <v>100366657</v>
      </c>
      <c r="E112" s="17" t="s">
        <v>358</v>
      </c>
      <c r="F112" s="16" t="s">
        <v>239</v>
      </c>
      <c r="G112" s="18">
        <v>3.68</v>
      </c>
      <c r="H112" s="16" t="s">
        <v>81</v>
      </c>
      <c r="I112" s="18">
        <v>3</v>
      </c>
      <c r="J112" s="18">
        <v>2.09</v>
      </c>
      <c r="K112" s="18">
        <v>1389850</v>
      </c>
      <c r="L112" s="18">
        <v>104.32</v>
      </c>
      <c r="M112" s="18">
        <v>1449.89</v>
      </c>
      <c r="N112" s="18">
        <v>0.52064006641522775</v>
      </c>
      <c r="O112" s="18">
        <v>4.3486554586814892E-2</v>
      </c>
      <c r="P112" s="16"/>
    </row>
    <row r="113" spans="1:16" x14ac:dyDescent="0.2">
      <c r="A113" s="16"/>
      <c r="B113" s="16" t="s">
        <v>2367</v>
      </c>
      <c r="C113" s="16" t="s">
        <v>2131</v>
      </c>
      <c r="D113" s="37">
        <v>60615192</v>
      </c>
      <c r="E113" s="17" t="s">
        <v>368</v>
      </c>
      <c r="F113" s="16" t="s">
        <v>80</v>
      </c>
      <c r="G113" s="18">
        <v>3.37</v>
      </c>
      <c r="H113" s="16" t="s">
        <v>44</v>
      </c>
      <c r="I113" s="18">
        <v>4.2300000000000004</v>
      </c>
      <c r="J113" s="18">
        <v>3.95</v>
      </c>
      <c r="K113" s="18">
        <v>103445.12</v>
      </c>
      <c r="L113" s="18">
        <v>103.4</v>
      </c>
      <c r="M113" s="18">
        <v>411.38</v>
      </c>
      <c r="N113" s="18">
        <v>0.14772217928387421</v>
      </c>
      <c r="O113" s="18">
        <v>1.2338521422952024E-2</v>
      </c>
      <c r="P113" s="16"/>
    </row>
    <row r="114" spans="1:16" x14ac:dyDescent="0.2">
      <c r="A114" s="16"/>
      <c r="B114" s="16" t="s">
        <v>2379</v>
      </c>
      <c r="C114" s="16" t="s">
        <v>2131</v>
      </c>
      <c r="D114" s="37">
        <v>100367804</v>
      </c>
      <c r="E114" s="17" t="s">
        <v>358</v>
      </c>
      <c r="F114" s="16" t="s">
        <v>239</v>
      </c>
      <c r="G114" s="18">
        <v>2.67</v>
      </c>
      <c r="H114" s="16" t="s">
        <v>81</v>
      </c>
      <c r="I114" s="18">
        <v>3.6</v>
      </c>
      <c r="J114" s="18">
        <v>3</v>
      </c>
      <c r="K114" s="18">
        <v>378894</v>
      </c>
      <c r="L114" s="18">
        <v>102.47</v>
      </c>
      <c r="M114" s="18">
        <v>388.25</v>
      </c>
      <c r="N114" s="18">
        <v>0.13941644247888607</v>
      </c>
      <c r="O114" s="18">
        <v>1.1644783272062626E-2</v>
      </c>
      <c r="P114" s="16"/>
    </row>
    <row r="115" spans="1:16" x14ac:dyDescent="0.2">
      <c r="A115" s="16"/>
      <c r="B115" s="16" t="s">
        <v>2379</v>
      </c>
      <c r="C115" s="16" t="s">
        <v>2131</v>
      </c>
      <c r="D115" s="37">
        <v>100234996</v>
      </c>
      <c r="E115" s="17" t="s">
        <v>358</v>
      </c>
      <c r="F115" s="16" t="s">
        <v>239</v>
      </c>
      <c r="G115" s="18">
        <v>2.68</v>
      </c>
      <c r="H115" s="16" t="s">
        <v>81</v>
      </c>
      <c r="I115" s="18">
        <v>3.75</v>
      </c>
      <c r="J115" s="18">
        <v>2.66</v>
      </c>
      <c r="K115" s="18">
        <v>759671</v>
      </c>
      <c r="L115" s="18">
        <v>103.37</v>
      </c>
      <c r="M115" s="18">
        <v>785.27</v>
      </c>
      <c r="N115" s="18">
        <v>0.28198209861016066</v>
      </c>
      <c r="O115" s="18">
        <v>2.3552605177212152E-2</v>
      </c>
      <c r="P115" s="16"/>
    </row>
    <row r="116" spans="1:16" x14ac:dyDescent="0.2">
      <c r="A116" s="16"/>
      <c r="B116" s="16" t="s">
        <v>2379</v>
      </c>
      <c r="C116" s="16" t="s">
        <v>2131</v>
      </c>
      <c r="D116" s="37">
        <v>100275577</v>
      </c>
      <c r="E116" s="17" t="s">
        <v>358</v>
      </c>
      <c r="F116" s="16" t="s">
        <v>239</v>
      </c>
      <c r="G116" s="18">
        <v>2.68</v>
      </c>
      <c r="H116" s="16" t="s">
        <v>81</v>
      </c>
      <c r="I116" s="18">
        <v>3.6</v>
      </c>
      <c r="J116" s="18">
        <v>2.46</v>
      </c>
      <c r="K116" s="18">
        <v>95059</v>
      </c>
      <c r="L116" s="18">
        <v>103.91</v>
      </c>
      <c r="M116" s="18">
        <v>98.78</v>
      </c>
      <c r="N116" s="18">
        <v>3.5470846588704107E-2</v>
      </c>
      <c r="O116" s="18">
        <v>2.9627088000369508E-3</v>
      </c>
      <c r="P116" s="16"/>
    </row>
    <row r="117" spans="1:16" x14ac:dyDescent="0.2">
      <c r="A117" s="16"/>
      <c r="B117" s="16" t="s">
        <v>2379</v>
      </c>
      <c r="C117" s="16" t="s">
        <v>2131</v>
      </c>
      <c r="D117" s="37">
        <v>100234657</v>
      </c>
      <c r="E117" s="17" t="s">
        <v>358</v>
      </c>
      <c r="F117" s="16" t="s">
        <v>239</v>
      </c>
      <c r="G117" s="18">
        <v>2.68</v>
      </c>
      <c r="H117" s="16" t="s">
        <v>81</v>
      </c>
      <c r="I117" s="18">
        <v>3.75</v>
      </c>
      <c r="J117" s="18">
        <v>2.35</v>
      </c>
      <c r="K117" s="18">
        <v>43807</v>
      </c>
      <c r="L117" s="18">
        <v>104.2</v>
      </c>
      <c r="M117" s="18">
        <v>45.65</v>
      </c>
      <c r="N117" s="18">
        <v>1.6392429102797552E-2</v>
      </c>
      <c r="O117" s="18">
        <v>1.3691805701729783E-3</v>
      </c>
      <c r="P117" s="16"/>
    </row>
    <row r="118" spans="1:16" x14ac:dyDescent="0.2">
      <c r="A118" s="16"/>
      <c r="B118" s="16" t="s">
        <v>2379</v>
      </c>
      <c r="C118" s="16" t="s">
        <v>2131</v>
      </c>
      <c r="D118" s="37">
        <v>100290170</v>
      </c>
      <c r="E118" s="17" t="s">
        <v>368</v>
      </c>
      <c r="F118" s="16" t="s">
        <v>466</v>
      </c>
      <c r="G118" s="18">
        <v>2.67</v>
      </c>
      <c r="H118" s="16" t="s">
        <v>81</v>
      </c>
      <c r="I118" s="18">
        <v>3.6</v>
      </c>
      <c r="J118" s="18">
        <v>3.88</v>
      </c>
      <c r="K118" s="18">
        <v>230385</v>
      </c>
      <c r="L118" s="18">
        <v>100.15</v>
      </c>
      <c r="M118" s="18">
        <v>230.73</v>
      </c>
      <c r="N118" s="18">
        <v>8.2852687116943685E-2</v>
      </c>
      <c r="O118" s="18">
        <v>6.9202854973934563E-3</v>
      </c>
      <c r="P118" s="16"/>
    </row>
    <row r="119" spans="1:16" x14ac:dyDescent="0.2">
      <c r="A119" s="16"/>
      <c r="B119" s="16" t="s">
        <v>2377</v>
      </c>
      <c r="C119" s="16" t="s">
        <v>2131</v>
      </c>
      <c r="D119" s="37">
        <v>100609213</v>
      </c>
      <c r="E119" s="17" t="s">
        <v>358</v>
      </c>
      <c r="F119" s="16" t="s">
        <v>239</v>
      </c>
      <c r="G119" s="18">
        <v>2.88</v>
      </c>
      <c r="H119" s="16" t="s">
        <v>81</v>
      </c>
      <c r="I119" s="18">
        <v>3.65</v>
      </c>
      <c r="J119" s="18">
        <v>3.73</v>
      </c>
      <c r="K119" s="18">
        <v>201970.44</v>
      </c>
      <c r="L119" s="18">
        <v>102.73</v>
      </c>
      <c r="M119" s="18">
        <v>207.48</v>
      </c>
      <c r="N119" s="18">
        <v>7.4503859589231891E-2</v>
      </c>
      <c r="O119" s="18">
        <v>6.222948186188162E-3</v>
      </c>
      <c r="P119" s="16"/>
    </row>
    <row r="120" spans="1:16" x14ac:dyDescent="0.2">
      <c r="A120" s="16"/>
      <c r="B120" s="16" t="s">
        <v>2377</v>
      </c>
      <c r="C120" s="16" t="s">
        <v>2131</v>
      </c>
      <c r="D120" s="37">
        <v>100609395</v>
      </c>
      <c r="E120" s="17" t="s">
        <v>358</v>
      </c>
      <c r="F120" s="16" t="s">
        <v>239</v>
      </c>
      <c r="G120" s="18">
        <v>2.88</v>
      </c>
      <c r="H120" s="16" t="s">
        <v>81</v>
      </c>
      <c r="I120" s="18">
        <v>3.91</v>
      </c>
      <c r="J120" s="18">
        <v>3.12</v>
      </c>
      <c r="K120" s="18">
        <v>229249.89</v>
      </c>
      <c r="L120" s="18">
        <v>103.47</v>
      </c>
      <c r="M120" s="18">
        <v>237.2</v>
      </c>
      <c r="N120" s="18">
        <v>8.5175995250461767E-2</v>
      </c>
      <c r="O120" s="18">
        <v>7.1143402244256398E-3</v>
      </c>
      <c r="P120" s="16"/>
    </row>
    <row r="121" spans="1:16" x14ac:dyDescent="0.2">
      <c r="A121" s="16"/>
      <c r="B121" s="16" t="s">
        <v>2377</v>
      </c>
      <c r="C121" s="16" t="s">
        <v>2131</v>
      </c>
      <c r="D121" s="37">
        <v>100609544</v>
      </c>
      <c r="E121" s="17" t="s">
        <v>358</v>
      </c>
      <c r="F121" s="16" t="s">
        <v>239</v>
      </c>
      <c r="G121" s="18">
        <v>5.38</v>
      </c>
      <c r="H121" s="16" t="s">
        <v>81</v>
      </c>
      <c r="I121" s="18">
        <v>3.65</v>
      </c>
      <c r="J121" s="18">
        <v>4.07</v>
      </c>
      <c r="K121" s="18">
        <v>149607.1</v>
      </c>
      <c r="L121" s="18">
        <v>104.39</v>
      </c>
      <c r="M121" s="18">
        <v>156.16999999999999</v>
      </c>
      <c r="N121" s="18">
        <v>5.6078984731301067E-2</v>
      </c>
      <c r="O121" s="18">
        <v>4.6840072211153123E-3</v>
      </c>
      <c r="P121" s="16"/>
    </row>
    <row r="122" spans="1:16" x14ac:dyDescent="0.2">
      <c r="A122" s="16"/>
      <c r="B122" s="16" t="s">
        <v>2377</v>
      </c>
      <c r="C122" s="16" t="s">
        <v>2131</v>
      </c>
      <c r="D122" s="37">
        <v>100609130</v>
      </c>
      <c r="E122" s="17" t="s">
        <v>358</v>
      </c>
      <c r="F122" s="16" t="s">
        <v>239</v>
      </c>
      <c r="G122" s="18">
        <v>2.83</v>
      </c>
      <c r="H122" s="16" t="s">
        <v>81</v>
      </c>
      <c r="I122" s="18">
        <v>5.18</v>
      </c>
      <c r="J122" s="18">
        <v>3.99</v>
      </c>
      <c r="K122" s="18">
        <v>305665.58</v>
      </c>
      <c r="L122" s="18">
        <v>104.46</v>
      </c>
      <c r="M122" s="18">
        <v>319.3</v>
      </c>
      <c r="N122" s="18">
        <v>0.11465723138057522</v>
      </c>
      <c r="O122" s="18">
        <v>9.5767657405527278E-3</v>
      </c>
      <c r="P122" s="16"/>
    </row>
    <row r="123" spans="1:16" x14ac:dyDescent="0.2">
      <c r="A123" s="16"/>
      <c r="B123" s="16" t="s">
        <v>2377</v>
      </c>
      <c r="C123" s="16" t="s">
        <v>2131</v>
      </c>
      <c r="D123" s="37">
        <v>100609627</v>
      </c>
      <c r="E123" s="17" t="s">
        <v>358</v>
      </c>
      <c r="F123" s="16" t="s">
        <v>239</v>
      </c>
      <c r="G123" s="18">
        <v>5.42</v>
      </c>
      <c r="H123" s="16" t="s">
        <v>81</v>
      </c>
      <c r="I123" s="18">
        <v>3.91</v>
      </c>
      <c r="J123" s="18">
        <v>2.95</v>
      </c>
      <c r="K123" s="18">
        <v>169814</v>
      </c>
      <c r="L123" s="18">
        <v>106.13</v>
      </c>
      <c r="M123" s="18">
        <v>180.22</v>
      </c>
      <c r="N123" s="18">
        <v>6.4715083743837346E-2</v>
      </c>
      <c r="O123" s="18">
        <v>5.4053389344265977E-3</v>
      </c>
      <c r="P123" s="16"/>
    </row>
    <row r="124" spans="1:16" x14ac:dyDescent="0.2">
      <c r="A124" s="16"/>
      <c r="B124" s="16" t="s">
        <v>2377</v>
      </c>
      <c r="C124" s="16" t="s">
        <v>2131</v>
      </c>
      <c r="D124" s="37">
        <v>100609478</v>
      </c>
      <c r="E124" s="17" t="s">
        <v>358</v>
      </c>
      <c r="F124" s="16" t="s">
        <v>239</v>
      </c>
      <c r="G124" s="18">
        <v>5.26</v>
      </c>
      <c r="H124" s="16" t="s">
        <v>81</v>
      </c>
      <c r="I124" s="18">
        <v>5.18</v>
      </c>
      <c r="J124" s="18">
        <v>3.91</v>
      </c>
      <c r="K124" s="18">
        <v>226419</v>
      </c>
      <c r="L124" s="18">
        <v>107.02</v>
      </c>
      <c r="M124" s="18">
        <v>242.31</v>
      </c>
      <c r="N124" s="18">
        <v>8.7010941859778201E-2</v>
      </c>
      <c r="O124" s="18">
        <v>7.2676044678776433E-3</v>
      </c>
      <c r="P124" s="16"/>
    </row>
    <row r="125" spans="1:16" x14ac:dyDescent="0.2">
      <c r="A125" s="16"/>
      <c r="B125" s="16" t="s">
        <v>2380</v>
      </c>
      <c r="C125" s="16" t="s">
        <v>2131</v>
      </c>
      <c r="D125" s="37">
        <v>100275734</v>
      </c>
      <c r="E125" s="17" t="s">
        <v>358</v>
      </c>
      <c r="F125" s="16" t="s">
        <v>239</v>
      </c>
      <c r="G125" s="18">
        <v>2.68</v>
      </c>
      <c r="H125" s="16" t="s">
        <v>81</v>
      </c>
      <c r="I125" s="18">
        <v>3.6</v>
      </c>
      <c r="J125" s="18">
        <v>2.65</v>
      </c>
      <c r="K125" s="18">
        <v>289213</v>
      </c>
      <c r="L125" s="18">
        <v>103.4</v>
      </c>
      <c r="M125" s="18">
        <v>299.05</v>
      </c>
      <c r="N125" s="18">
        <v>0.10738567192095527</v>
      </c>
      <c r="O125" s="18">
        <v>8.96940743724489E-3</v>
      </c>
      <c r="P125" s="16"/>
    </row>
    <row r="126" spans="1:16" x14ac:dyDescent="0.2">
      <c r="A126" s="16"/>
      <c r="B126" s="16" t="s">
        <v>2380</v>
      </c>
      <c r="C126" s="16" t="s">
        <v>2131</v>
      </c>
      <c r="D126" s="37">
        <v>100276989</v>
      </c>
      <c r="E126" s="17" t="s">
        <v>368</v>
      </c>
      <c r="F126" s="16" t="s">
        <v>466</v>
      </c>
      <c r="G126" s="18">
        <v>2.67</v>
      </c>
      <c r="H126" s="16" t="s">
        <v>81</v>
      </c>
      <c r="I126" s="18">
        <v>3.6</v>
      </c>
      <c r="J126" s="18">
        <v>3.48</v>
      </c>
      <c r="K126" s="18">
        <v>870252</v>
      </c>
      <c r="L126" s="18">
        <v>101.2</v>
      </c>
      <c r="M126" s="18">
        <v>880.69</v>
      </c>
      <c r="N126" s="18">
        <v>0.31624640496260192</v>
      </c>
      <c r="O126" s="18">
        <v>2.6414537488403951E-2</v>
      </c>
      <c r="P126" s="16"/>
    </row>
    <row r="127" spans="1:16" x14ac:dyDescent="0.2">
      <c r="A127" s="16"/>
      <c r="B127" s="16" t="s">
        <v>2380</v>
      </c>
      <c r="C127" s="16" t="s">
        <v>2131</v>
      </c>
      <c r="D127" s="37">
        <v>100276567</v>
      </c>
      <c r="E127" s="17" t="s">
        <v>368</v>
      </c>
      <c r="F127" s="16" t="s">
        <v>466</v>
      </c>
      <c r="G127" s="18">
        <v>2.67</v>
      </c>
      <c r="H127" s="16" t="s">
        <v>81</v>
      </c>
      <c r="I127" s="18">
        <v>3.6</v>
      </c>
      <c r="J127" s="18">
        <v>3.15</v>
      </c>
      <c r="K127" s="18">
        <v>300182</v>
      </c>
      <c r="L127" s="18">
        <v>102.06</v>
      </c>
      <c r="M127" s="18">
        <v>306.37</v>
      </c>
      <c r="N127" s="18">
        <v>0.11001420600709937</v>
      </c>
      <c r="O127" s="18">
        <v>9.1889562165146862E-3</v>
      </c>
      <c r="P127" s="16"/>
    </row>
    <row r="128" spans="1:16" x14ac:dyDescent="0.2">
      <c r="A128" s="16"/>
      <c r="B128" s="16" t="s">
        <v>2378</v>
      </c>
      <c r="C128" s="16" t="s">
        <v>2131</v>
      </c>
      <c r="D128" s="37">
        <v>100543040</v>
      </c>
      <c r="E128" s="17" t="s">
        <v>368</v>
      </c>
      <c r="F128" s="16" t="s">
        <v>466</v>
      </c>
      <c r="G128" s="18">
        <v>4.18</v>
      </c>
      <c r="H128" s="16" t="s">
        <v>81</v>
      </c>
      <c r="I128" s="18">
        <v>3.52</v>
      </c>
      <c r="J128" s="18">
        <v>2.57</v>
      </c>
      <c r="K128" s="18">
        <v>2225632</v>
      </c>
      <c r="L128" s="18">
        <v>103.6</v>
      </c>
      <c r="M128" s="18">
        <v>2305.75</v>
      </c>
      <c r="N128" s="18">
        <v>0.82797028266758943</v>
      </c>
      <c r="O128" s="18">
        <v>6.9156365819854224E-2</v>
      </c>
      <c r="P128" s="16"/>
    </row>
    <row r="129" spans="1:16" x14ac:dyDescent="0.2">
      <c r="A129" s="16"/>
      <c r="B129" s="16" t="s">
        <v>2381</v>
      </c>
      <c r="C129" s="16" t="s">
        <v>2131</v>
      </c>
      <c r="D129" s="37">
        <v>100393057</v>
      </c>
      <c r="E129" s="17" t="s">
        <v>417</v>
      </c>
      <c r="F129" s="16" t="s">
        <v>80</v>
      </c>
      <c r="G129" s="18">
        <v>2.86</v>
      </c>
      <c r="H129" s="16" t="s">
        <v>81</v>
      </c>
      <c r="I129" s="18">
        <v>4.25</v>
      </c>
      <c r="J129" s="18">
        <v>1.1499999999999999</v>
      </c>
      <c r="K129" s="18">
        <v>1518000.09</v>
      </c>
      <c r="L129" s="18">
        <v>109.64</v>
      </c>
      <c r="M129" s="18">
        <v>1664.33</v>
      </c>
      <c r="N129" s="18">
        <v>0.59764318792243265</v>
      </c>
      <c r="O129" s="18">
        <v>4.9918254071325156E-2</v>
      </c>
      <c r="P129" s="16"/>
    </row>
    <row r="130" spans="1:16" x14ac:dyDescent="0.2">
      <c r="A130" s="16"/>
      <c r="B130" s="16" t="s">
        <v>2383</v>
      </c>
      <c r="C130" s="16" t="s">
        <v>2131</v>
      </c>
      <c r="D130" s="37">
        <v>100358324</v>
      </c>
      <c r="E130" s="17" t="s">
        <v>417</v>
      </c>
      <c r="F130" s="16" t="s">
        <v>466</v>
      </c>
      <c r="G130" s="18">
        <v>2.25</v>
      </c>
      <c r="H130" s="16" t="s">
        <v>81</v>
      </c>
      <c r="I130" s="18">
        <v>4.5</v>
      </c>
      <c r="J130" s="18">
        <v>3.53</v>
      </c>
      <c r="K130" s="18">
        <v>591873.76</v>
      </c>
      <c r="L130" s="18">
        <v>101.47</v>
      </c>
      <c r="M130" s="18">
        <v>600.57000000000005</v>
      </c>
      <c r="N130" s="18">
        <v>0.21565829455130617</v>
      </c>
      <c r="O130" s="18">
        <v>1.8012897590992019E-2</v>
      </c>
      <c r="P130" s="16"/>
    </row>
    <row r="131" spans="1:16" x14ac:dyDescent="0.2">
      <c r="A131" s="16"/>
      <c r="B131" s="16" t="s">
        <v>2383</v>
      </c>
      <c r="C131" s="16" t="s">
        <v>2131</v>
      </c>
      <c r="D131" s="37">
        <v>100358241</v>
      </c>
      <c r="E131" s="17" t="s">
        <v>417</v>
      </c>
      <c r="F131" s="16" t="s">
        <v>466</v>
      </c>
      <c r="G131" s="18">
        <v>4.25</v>
      </c>
      <c r="H131" s="16" t="s">
        <v>81</v>
      </c>
      <c r="I131" s="18">
        <v>4.5</v>
      </c>
      <c r="J131" s="18">
        <v>3.35</v>
      </c>
      <c r="K131" s="18">
        <v>3405870</v>
      </c>
      <c r="L131" s="18">
        <v>104.34</v>
      </c>
      <c r="M131" s="18">
        <v>3553.68</v>
      </c>
      <c r="N131" s="18">
        <v>1.2760886627388741</v>
      </c>
      <c r="O131" s="18">
        <v>0.10658553359501226</v>
      </c>
      <c r="P131" s="16"/>
    </row>
    <row r="132" spans="1:16" x14ac:dyDescent="0.2">
      <c r="A132" s="16"/>
      <c r="B132" s="16" t="s">
        <v>2383</v>
      </c>
      <c r="C132" s="16" t="s">
        <v>2131</v>
      </c>
      <c r="D132" s="37">
        <v>100358571</v>
      </c>
      <c r="E132" s="17" t="s">
        <v>417</v>
      </c>
      <c r="F132" s="16" t="s">
        <v>466</v>
      </c>
      <c r="G132" s="18">
        <v>2.2599999999999998</v>
      </c>
      <c r="H132" s="16" t="s">
        <v>81</v>
      </c>
      <c r="I132" s="18">
        <v>4</v>
      </c>
      <c r="J132" s="18">
        <v>2.04</v>
      </c>
      <c r="K132" s="18">
        <v>1183747.46</v>
      </c>
      <c r="L132" s="18">
        <v>105.05</v>
      </c>
      <c r="M132" s="18">
        <v>1243.53</v>
      </c>
      <c r="N132" s="18">
        <v>0.44653838690475006</v>
      </c>
      <c r="O132" s="18">
        <v>3.7297198563575114E-2</v>
      </c>
      <c r="P132" s="16"/>
    </row>
    <row r="133" spans="1:16" x14ac:dyDescent="0.2">
      <c r="A133" s="16"/>
      <c r="B133" s="16" t="s">
        <v>2383</v>
      </c>
      <c r="C133" s="16" t="s">
        <v>2131</v>
      </c>
      <c r="D133" s="37">
        <v>100358407</v>
      </c>
      <c r="E133" s="17" t="s">
        <v>417</v>
      </c>
      <c r="F133" s="16" t="s">
        <v>466</v>
      </c>
      <c r="G133" s="18">
        <v>4.25</v>
      </c>
      <c r="H133" s="16" t="s">
        <v>81</v>
      </c>
      <c r="I133" s="18">
        <v>4</v>
      </c>
      <c r="J133" s="18">
        <v>1.78</v>
      </c>
      <c r="K133" s="18">
        <v>6811740</v>
      </c>
      <c r="L133" s="18">
        <v>110.43</v>
      </c>
      <c r="M133" s="18">
        <v>7522.2</v>
      </c>
      <c r="N133" s="18">
        <v>2.7011419539334884</v>
      </c>
      <c r="O133" s="18">
        <v>0.22561336440208496</v>
      </c>
      <c r="P133" s="16"/>
    </row>
    <row r="134" spans="1:16" x14ac:dyDescent="0.2">
      <c r="A134" s="16"/>
      <c r="B134" s="16" t="s">
        <v>2377</v>
      </c>
      <c r="C134" s="16" t="s">
        <v>2131</v>
      </c>
      <c r="D134" s="37">
        <v>100608637</v>
      </c>
      <c r="E134" s="17" t="s">
        <v>417</v>
      </c>
      <c r="F134" s="16" t="s">
        <v>80</v>
      </c>
      <c r="G134" s="18">
        <v>2.87</v>
      </c>
      <c r="H134" s="16" t="s">
        <v>81</v>
      </c>
      <c r="I134" s="18">
        <v>3.91</v>
      </c>
      <c r="J134" s="18">
        <v>3.21</v>
      </c>
      <c r="K134" s="18">
        <v>908624.7</v>
      </c>
      <c r="L134" s="18">
        <v>103.75</v>
      </c>
      <c r="M134" s="18">
        <v>942.7</v>
      </c>
      <c r="N134" s="18">
        <v>0.33851353593006034</v>
      </c>
      <c r="O134" s="18">
        <v>2.8274403581644403E-2</v>
      </c>
      <c r="P134" s="16"/>
    </row>
    <row r="135" spans="1:16" x14ac:dyDescent="0.2">
      <c r="A135" s="16"/>
      <c r="B135" s="16" t="s">
        <v>2377</v>
      </c>
      <c r="C135" s="16" t="s">
        <v>2131</v>
      </c>
      <c r="D135" s="37">
        <v>100608553</v>
      </c>
      <c r="E135" s="17" t="s">
        <v>417</v>
      </c>
      <c r="F135" s="16" t="s">
        <v>80</v>
      </c>
      <c r="G135" s="18">
        <v>2.89</v>
      </c>
      <c r="H135" s="16" t="s">
        <v>81</v>
      </c>
      <c r="I135" s="18">
        <v>3.8</v>
      </c>
      <c r="J135" s="18">
        <v>3.13</v>
      </c>
      <c r="K135" s="18">
        <v>274001.12</v>
      </c>
      <c r="L135" s="18">
        <v>104.46</v>
      </c>
      <c r="M135" s="18">
        <v>286.22000000000003</v>
      </c>
      <c r="N135" s="18">
        <v>0.1027785554830825</v>
      </c>
      <c r="O135" s="18">
        <v>8.5845972134700969E-3</v>
      </c>
      <c r="P135" s="16"/>
    </row>
    <row r="136" spans="1:16" x14ac:dyDescent="0.2">
      <c r="A136" s="16"/>
      <c r="B136" s="16" t="s">
        <v>2377</v>
      </c>
      <c r="C136" s="16" t="s">
        <v>2131</v>
      </c>
      <c r="D136" s="37">
        <v>100608140</v>
      </c>
      <c r="E136" s="17" t="s">
        <v>417</v>
      </c>
      <c r="F136" s="16" t="s">
        <v>80</v>
      </c>
      <c r="G136" s="18">
        <v>2.82</v>
      </c>
      <c r="H136" s="16" t="s">
        <v>81</v>
      </c>
      <c r="I136" s="18">
        <v>5.18</v>
      </c>
      <c r="J136" s="18">
        <v>3.92</v>
      </c>
      <c r="K136" s="18">
        <v>1211499</v>
      </c>
      <c r="L136" s="18">
        <v>105.89</v>
      </c>
      <c r="M136" s="18">
        <v>1282.8599999999999</v>
      </c>
      <c r="N136" s="18">
        <v>0.46066137127743412</v>
      </c>
      <c r="O136" s="18">
        <v>3.8476823357110779E-2</v>
      </c>
      <c r="P136" s="16"/>
    </row>
    <row r="137" spans="1:16" x14ac:dyDescent="0.2">
      <c r="A137" s="16"/>
      <c r="B137" s="16" t="s">
        <v>2377</v>
      </c>
      <c r="C137" s="16" t="s">
        <v>2131</v>
      </c>
      <c r="D137" s="37">
        <v>100608975</v>
      </c>
      <c r="E137" s="17" t="s">
        <v>417</v>
      </c>
      <c r="F137" s="16" t="s">
        <v>80</v>
      </c>
      <c r="G137" s="18">
        <v>5.39</v>
      </c>
      <c r="H137" s="16" t="s">
        <v>81</v>
      </c>
      <c r="I137" s="18">
        <v>3.91</v>
      </c>
      <c r="J137" s="18">
        <v>3.06</v>
      </c>
      <c r="K137" s="18">
        <v>673055</v>
      </c>
      <c r="L137" s="18">
        <v>106.49</v>
      </c>
      <c r="M137" s="18">
        <v>716.74</v>
      </c>
      <c r="N137" s="18">
        <v>0.25737370504138268</v>
      </c>
      <c r="O137" s="18">
        <v>2.1497184706807899E-2</v>
      </c>
      <c r="P137" s="16"/>
    </row>
    <row r="138" spans="1:16" x14ac:dyDescent="0.2">
      <c r="A138" s="16"/>
      <c r="B138" s="16" t="s">
        <v>2377</v>
      </c>
      <c r="C138" s="16" t="s">
        <v>2131</v>
      </c>
      <c r="D138" s="37">
        <v>100608925</v>
      </c>
      <c r="E138" s="17" t="s">
        <v>417</v>
      </c>
      <c r="F138" s="16" t="s">
        <v>80</v>
      </c>
      <c r="G138" s="18">
        <v>5.38</v>
      </c>
      <c r="H138" s="16" t="s">
        <v>81</v>
      </c>
      <c r="I138" s="18">
        <v>3.8</v>
      </c>
      <c r="J138" s="18">
        <v>3.63</v>
      </c>
      <c r="K138" s="18">
        <v>202963.92</v>
      </c>
      <c r="L138" s="18">
        <v>106.78</v>
      </c>
      <c r="M138" s="18">
        <v>216.72</v>
      </c>
      <c r="N138" s="18">
        <v>7.7821845238954787E-2</v>
      </c>
      <c r="O138" s="18">
        <v>6.5000835305123305E-3</v>
      </c>
      <c r="P138" s="16"/>
    </row>
    <row r="139" spans="1:16" x14ac:dyDescent="0.2">
      <c r="A139" s="16"/>
      <c r="B139" s="16" t="s">
        <v>2377</v>
      </c>
      <c r="C139" s="16" t="s">
        <v>2131</v>
      </c>
      <c r="D139" s="37">
        <v>100608710</v>
      </c>
      <c r="E139" s="17" t="s">
        <v>417</v>
      </c>
      <c r="F139" s="16" t="s">
        <v>80</v>
      </c>
      <c r="G139" s="18">
        <v>5.21</v>
      </c>
      <c r="H139" s="16" t="s">
        <v>81</v>
      </c>
      <c r="I139" s="18">
        <v>5.18</v>
      </c>
      <c r="J139" s="18">
        <v>3.94</v>
      </c>
      <c r="K139" s="18">
        <v>897407</v>
      </c>
      <c r="L139" s="18">
        <v>109.07</v>
      </c>
      <c r="M139" s="18">
        <v>978.8</v>
      </c>
      <c r="N139" s="18">
        <v>0.35147666168276548</v>
      </c>
      <c r="O139" s="18">
        <v>2.9357150976677134E-2</v>
      </c>
      <c r="P139" s="16"/>
    </row>
    <row r="140" spans="1:16" x14ac:dyDescent="0.2">
      <c r="A140" s="16"/>
      <c r="B140" s="16" t="s">
        <v>2382</v>
      </c>
      <c r="C140" s="16" t="s">
        <v>2131</v>
      </c>
      <c r="D140" s="37">
        <v>60395324</v>
      </c>
      <c r="E140" s="17" t="s">
        <v>417</v>
      </c>
      <c r="F140" s="16" t="s">
        <v>466</v>
      </c>
      <c r="G140" s="18">
        <v>2.76</v>
      </c>
      <c r="H140" s="16" t="s">
        <v>44</v>
      </c>
      <c r="I140" s="18">
        <v>5.22</v>
      </c>
      <c r="J140" s="18">
        <v>4.8600000000000003</v>
      </c>
      <c r="K140" s="18">
        <v>821333.34</v>
      </c>
      <c r="L140" s="18">
        <v>102.74</v>
      </c>
      <c r="M140" s="18">
        <v>3245.4</v>
      </c>
      <c r="N140" s="18">
        <v>1.1653885960617565</v>
      </c>
      <c r="O140" s="18">
        <v>9.7339290743469545E-2</v>
      </c>
      <c r="P140" s="16"/>
    </row>
    <row r="141" spans="1:16" x14ac:dyDescent="0.2">
      <c r="A141" s="16"/>
      <c r="B141" s="16" t="s">
        <v>2384</v>
      </c>
      <c r="C141" s="16" t="s">
        <v>2131</v>
      </c>
      <c r="D141" s="37">
        <v>122620388</v>
      </c>
      <c r="E141" s="17" t="s">
        <v>426</v>
      </c>
      <c r="F141" s="16" t="s">
        <v>466</v>
      </c>
      <c r="G141" s="18">
        <v>0.71</v>
      </c>
      <c r="H141" s="16" t="s">
        <v>81</v>
      </c>
      <c r="I141" s="18">
        <v>3.5</v>
      </c>
      <c r="J141" s="18">
        <v>3.02</v>
      </c>
      <c r="K141" s="18">
        <v>824952.81</v>
      </c>
      <c r="L141" s="18">
        <v>100.48</v>
      </c>
      <c r="M141" s="18">
        <v>828.91</v>
      </c>
      <c r="N141" s="18">
        <v>0.29765275810733666</v>
      </c>
      <c r="O141" s="18">
        <v>2.4861499812093835E-2</v>
      </c>
      <c r="P141" s="16"/>
    </row>
    <row r="142" spans="1:16" x14ac:dyDescent="0.2">
      <c r="A142" s="16"/>
      <c r="B142" s="16" t="s">
        <v>2384</v>
      </c>
      <c r="C142" s="16" t="s">
        <v>2131</v>
      </c>
      <c r="D142" s="37">
        <v>100356591</v>
      </c>
      <c r="E142" s="17" t="s">
        <v>426</v>
      </c>
      <c r="F142" s="16" t="s">
        <v>466</v>
      </c>
      <c r="G142" s="18">
        <v>0.2</v>
      </c>
      <c r="H142" s="16" t="s">
        <v>81</v>
      </c>
      <c r="I142" s="18">
        <v>4.5999999999999996</v>
      </c>
      <c r="J142" s="18">
        <v>2.46</v>
      </c>
      <c r="K142" s="18">
        <v>276996.58</v>
      </c>
      <c r="L142" s="18">
        <v>100.67</v>
      </c>
      <c r="M142" s="18">
        <v>278.85000000000002</v>
      </c>
      <c r="N142" s="18">
        <v>0.10013206692913686</v>
      </c>
      <c r="O142" s="18">
        <v>8.3635487840686765E-3</v>
      </c>
      <c r="P142" s="16"/>
    </row>
    <row r="143" spans="1:16" x14ac:dyDescent="0.2">
      <c r="A143" s="16"/>
      <c r="B143" s="16" t="s">
        <v>2385</v>
      </c>
      <c r="C143" s="16" t="s">
        <v>2131</v>
      </c>
      <c r="D143" s="37">
        <v>60613692</v>
      </c>
      <c r="E143" s="17" t="s">
        <v>426</v>
      </c>
      <c r="F143" s="16" t="s">
        <v>80</v>
      </c>
      <c r="G143" s="18">
        <v>1.58</v>
      </c>
      <c r="H143" s="16" t="s">
        <v>50</v>
      </c>
      <c r="I143" s="18">
        <v>3.63</v>
      </c>
      <c r="J143" s="18">
        <v>5.59</v>
      </c>
      <c r="K143" s="18">
        <v>1232946.6200000001</v>
      </c>
      <c r="L143" s="18">
        <v>97.23</v>
      </c>
      <c r="M143" s="18">
        <v>5135.51</v>
      </c>
      <c r="N143" s="18">
        <v>1.8441069787887812</v>
      </c>
      <c r="O143" s="18">
        <v>0.15402936494915734</v>
      </c>
      <c r="P143" s="16"/>
    </row>
    <row r="144" spans="1:16" x14ac:dyDescent="0.2">
      <c r="A144" s="16"/>
      <c r="B144" s="16" t="s">
        <v>2375</v>
      </c>
      <c r="C144" s="16" t="s">
        <v>2131</v>
      </c>
      <c r="D144" s="37">
        <v>100502459</v>
      </c>
      <c r="E144" s="17" t="s">
        <v>2138</v>
      </c>
      <c r="F144" s="16" t="s">
        <v>239</v>
      </c>
      <c r="G144" s="18">
        <v>7.63</v>
      </c>
      <c r="H144" s="16" t="s">
        <v>81</v>
      </c>
      <c r="I144" s="18">
        <v>4</v>
      </c>
      <c r="J144" s="18">
        <v>3.66</v>
      </c>
      <c r="K144" s="18">
        <v>94607.84</v>
      </c>
      <c r="L144" s="18">
        <v>107.77</v>
      </c>
      <c r="M144" s="18">
        <v>101.96</v>
      </c>
      <c r="N144" s="18">
        <v>3.6612750740881453E-2</v>
      </c>
      <c r="O144" s="18">
        <v>3.0580865484082557E-3</v>
      </c>
      <c r="P144" s="16"/>
    </row>
    <row r="145" spans="1:16" x14ac:dyDescent="0.2">
      <c r="A145" s="16"/>
      <c r="B145" s="16" t="s">
        <v>2375</v>
      </c>
      <c r="C145" s="16" t="s">
        <v>2131</v>
      </c>
      <c r="D145" s="37">
        <v>100444041</v>
      </c>
      <c r="E145" s="17" t="s">
        <v>2138</v>
      </c>
      <c r="F145" s="16" t="s">
        <v>239</v>
      </c>
      <c r="G145" s="18">
        <v>7.66</v>
      </c>
      <c r="H145" s="16" t="s">
        <v>81</v>
      </c>
      <c r="I145" s="18">
        <v>4</v>
      </c>
      <c r="J145" s="18">
        <v>3.52</v>
      </c>
      <c r="K145" s="18">
        <v>203865.27</v>
      </c>
      <c r="L145" s="18">
        <v>108.95</v>
      </c>
      <c r="M145" s="18">
        <v>222.11</v>
      </c>
      <c r="N145" s="18">
        <v>7.9757336867959799E-2</v>
      </c>
      <c r="O145" s="18">
        <v>6.6617458147014297E-3</v>
      </c>
      <c r="P145" s="16"/>
    </row>
    <row r="146" spans="1:16" x14ac:dyDescent="0.2">
      <c r="A146" s="16"/>
      <c r="B146" s="16" t="s">
        <v>2371</v>
      </c>
      <c r="C146" s="16" t="s">
        <v>2131</v>
      </c>
      <c r="D146" s="37">
        <v>100443969</v>
      </c>
      <c r="E146" s="17" t="s">
        <v>2138</v>
      </c>
      <c r="F146" s="16" t="s">
        <v>239</v>
      </c>
      <c r="G146" s="18">
        <v>7.8</v>
      </c>
      <c r="H146" s="16" t="s">
        <v>81</v>
      </c>
      <c r="I146" s="18">
        <v>4</v>
      </c>
      <c r="J146" s="18">
        <v>3.42</v>
      </c>
      <c r="K146" s="18">
        <v>75834.720000000001</v>
      </c>
      <c r="L146" s="18">
        <v>109.91</v>
      </c>
      <c r="M146" s="18">
        <v>83.35</v>
      </c>
      <c r="N146" s="18">
        <v>2.9930097825151717E-2</v>
      </c>
      <c r="O146" s="18">
        <v>2.4999167694176945E-3</v>
      </c>
      <c r="P146" s="16"/>
    </row>
    <row r="147" spans="1:16" x14ac:dyDescent="0.2">
      <c r="A147" s="16"/>
      <c r="B147" s="16" t="s">
        <v>2385</v>
      </c>
      <c r="C147" s="16" t="s">
        <v>2131</v>
      </c>
      <c r="D147" s="37">
        <v>60615119</v>
      </c>
      <c r="E147" s="17" t="s">
        <v>432</v>
      </c>
      <c r="F147" s="16" t="s">
        <v>80</v>
      </c>
      <c r="G147" s="18">
        <v>1.36</v>
      </c>
      <c r="H147" s="16" t="s">
        <v>50</v>
      </c>
      <c r="I147" s="18">
        <v>2.98</v>
      </c>
      <c r="J147" s="18">
        <v>5.26</v>
      </c>
      <c r="K147" s="18">
        <v>727560</v>
      </c>
      <c r="L147" s="18">
        <v>97.66</v>
      </c>
      <c r="M147" s="18">
        <v>3043.86</v>
      </c>
      <c r="N147" s="18">
        <v>1.0930177272473462</v>
      </c>
      <c r="O147" s="18">
        <v>9.1294500992918345E-2</v>
      </c>
      <c r="P147" s="16"/>
    </row>
    <row r="148" spans="1:16" x14ac:dyDescent="0.2">
      <c r="A148" s="16"/>
      <c r="B148" s="16" t="s">
        <v>2375</v>
      </c>
      <c r="C148" s="16" t="s">
        <v>2131</v>
      </c>
      <c r="D148" s="37">
        <v>100502111</v>
      </c>
      <c r="E148" s="17" t="s">
        <v>713</v>
      </c>
      <c r="F148" s="16" t="s">
        <v>239</v>
      </c>
      <c r="G148" s="18">
        <v>7.7</v>
      </c>
      <c r="H148" s="16" t="s">
        <v>81</v>
      </c>
      <c r="I148" s="18">
        <v>4</v>
      </c>
      <c r="J148" s="18">
        <v>3.37</v>
      </c>
      <c r="K148" s="18">
        <v>116959.8</v>
      </c>
      <c r="L148" s="18">
        <v>110.17</v>
      </c>
      <c r="M148" s="18">
        <v>128.85</v>
      </c>
      <c r="N148" s="18">
        <v>4.626866352454468E-2</v>
      </c>
      <c r="O148" s="18">
        <v>3.8645983891958001E-3</v>
      </c>
      <c r="P148" s="16"/>
    </row>
    <row r="149" spans="1:16" x14ac:dyDescent="0.2">
      <c r="A149" s="16"/>
      <c r="B149" s="16" t="s">
        <v>2375</v>
      </c>
      <c r="C149" s="16" t="s">
        <v>2131</v>
      </c>
      <c r="D149" s="37">
        <v>100399740</v>
      </c>
      <c r="E149" s="17" t="s">
        <v>713</v>
      </c>
      <c r="F149" s="16" t="s">
        <v>239</v>
      </c>
      <c r="G149" s="18">
        <v>7.68</v>
      </c>
      <c r="H149" s="16" t="s">
        <v>81</v>
      </c>
      <c r="I149" s="18">
        <v>4</v>
      </c>
      <c r="J149" s="18">
        <v>3.45</v>
      </c>
      <c r="K149" s="18">
        <v>453403.02</v>
      </c>
      <c r="L149" s="18">
        <v>109.82</v>
      </c>
      <c r="M149" s="18">
        <v>497.93</v>
      </c>
      <c r="N149" s="18">
        <v>0.17880136304832389</v>
      </c>
      <c r="O149" s="18">
        <v>1.4934415800793672E-2</v>
      </c>
      <c r="P149" s="16"/>
    </row>
    <row r="150" spans="1:16" x14ac:dyDescent="0.2">
      <c r="A150" s="16"/>
      <c r="B150" s="16" t="s">
        <v>2375</v>
      </c>
      <c r="C150" s="16" t="s">
        <v>2131</v>
      </c>
      <c r="D150" s="37">
        <v>100501790</v>
      </c>
      <c r="E150" s="17" t="s">
        <v>713</v>
      </c>
      <c r="F150" s="16" t="s">
        <v>239</v>
      </c>
      <c r="G150" s="18">
        <v>7.74</v>
      </c>
      <c r="H150" s="16" t="s">
        <v>81</v>
      </c>
      <c r="I150" s="18">
        <v>4</v>
      </c>
      <c r="J150" s="18">
        <v>3.2</v>
      </c>
      <c r="K150" s="18">
        <v>130379.39</v>
      </c>
      <c r="L150" s="18">
        <v>111.53</v>
      </c>
      <c r="M150" s="18">
        <v>145.41</v>
      </c>
      <c r="N150" s="18">
        <v>5.2215183260411663E-2</v>
      </c>
      <c r="O150" s="18">
        <v>4.3612825127897657E-3</v>
      </c>
      <c r="P150" s="16"/>
    </row>
    <row r="151" spans="1:16" x14ac:dyDescent="0.2">
      <c r="A151" s="16"/>
      <c r="B151" s="16" t="s">
        <v>2375</v>
      </c>
      <c r="C151" s="16" t="s">
        <v>2131</v>
      </c>
      <c r="D151" s="37">
        <v>100396852</v>
      </c>
      <c r="E151" s="17" t="s">
        <v>713</v>
      </c>
      <c r="F151" s="16" t="s">
        <v>239</v>
      </c>
      <c r="G151" s="18">
        <v>7.44</v>
      </c>
      <c r="H151" s="16" t="s">
        <v>81</v>
      </c>
      <c r="I151" s="18">
        <v>5.75</v>
      </c>
      <c r="J151" s="18">
        <v>3.51</v>
      </c>
      <c r="K151" s="18">
        <v>351749.25</v>
      </c>
      <c r="L151" s="18">
        <v>113.7</v>
      </c>
      <c r="M151" s="18">
        <v>399.94</v>
      </c>
      <c r="N151" s="18">
        <v>0.14361419705088396</v>
      </c>
      <c r="O151" s="18">
        <v>1.1995401472836386E-2</v>
      </c>
      <c r="P151" s="16"/>
    </row>
    <row r="152" spans="1:16" x14ac:dyDescent="0.2">
      <c r="A152" s="16"/>
      <c r="B152" s="16" t="s">
        <v>2375</v>
      </c>
      <c r="C152" s="16" t="s">
        <v>2131</v>
      </c>
      <c r="D152" s="37">
        <v>100398007</v>
      </c>
      <c r="E152" s="17" t="s">
        <v>713</v>
      </c>
      <c r="F152" s="16" t="s">
        <v>239</v>
      </c>
      <c r="G152" s="18">
        <v>7.8</v>
      </c>
      <c r="H152" s="16" t="s">
        <v>81</v>
      </c>
      <c r="I152" s="18">
        <v>4</v>
      </c>
      <c r="J152" s="18">
        <v>2.91</v>
      </c>
      <c r="K152" s="18">
        <v>326876</v>
      </c>
      <c r="L152" s="18">
        <v>114.06</v>
      </c>
      <c r="M152" s="18">
        <v>372.83</v>
      </c>
      <c r="N152" s="18">
        <v>0.13387928460889401</v>
      </c>
      <c r="O152" s="18">
        <v>1.1182291171469695E-2</v>
      </c>
      <c r="P152" s="16"/>
    </row>
    <row r="153" spans="1:16" x14ac:dyDescent="0.2">
      <c r="A153" s="16"/>
      <c r="B153" s="16" t="s">
        <v>2375</v>
      </c>
      <c r="C153" s="16" t="s">
        <v>2131</v>
      </c>
      <c r="D153" s="37">
        <v>100396514</v>
      </c>
      <c r="E153" s="17" t="s">
        <v>713</v>
      </c>
      <c r="F153" s="16" t="s">
        <v>239</v>
      </c>
      <c r="G153" s="18">
        <v>7.47</v>
      </c>
      <c r="H153" s="16" t="s">
        <v>81</v>
      </c>
      <c r="I153" s="18">
        <v>5.75</v>
      </c>
      <c r="J153" s="18">
        <v>3.37</v>
      </c>
      <c r="K153" s="18">
        <v>103924.12</v>
      </c>
      <c r="L153" s="18">
        <v>114.81</v>
      </c>
      <c r="M153" s="18">
        <v>119.31</v>
      </c>
      <c r="N153" s="18">
        <v>4.284295106801262E-2</v>
      </c>
      <c r="O153" s="18">
        <v>3.5784651440818852E-3</v>
      </c>
      <c r="P153" s="16"/>
    </row>
    <row r="154" spans="1:16" x14ac:dyDescent="0.2">
      <c r="A154" s="16"/>
      <c r="B154" s="16" t="s">
        <v>2375</v>
      </c>
      <c r="C154" s="16" t="s">
        <v>2131</v>
      </c>
      <c r="D154" s="37">
        <v>100395524</v>
      </c>
      <c r="E154" s="17" t="s">
        <v>713</v>
      </c>
      <c r="F154" s="16" t="s">
        <v>239</v>
      </c>
      <c r="G154" s="18">
        <v>7.51</v>
      </c>
      <c r="H154" s="16" t="s">
        <v>81</v>
      </c>
      <c r="I154" s="18">
        <v>5.75</v>
      </c>
      <c r="J154" s="18">
        <v>3.21</v>
      </c>
      <c r="K154" s="18">
        <v>111314.92</v>
      </c>
      <c r="L154" s="18">
        <v>116.14</v>
      </c>
      <c r="M154" s="18">
        <v>129.28</v>
      </c>
      <c r="N154" s="18">
        <v>4.6423071947637846E-2</v>
      </c>
      <c r="O154" s="18">
        <v>3.8774953803277692E-3</v>
      </c>
      <c r="P154" s="16"/>
    </row>
    <row r="155" spans="1:16" x14ac:dyDescent="0.2">
      <c r="A155" s="16"/>
      <c r="B155" s="16" t="s">
        <v>2375</v>
      </c>
      <c r="C155" s="16" t="s">
        <v>2131</v>
      </c>
      <c r="D155" s="37">
        <v>100395110</v>
      </c>
      <c r="E155" s="17" t="s">
        <v>713</v>
      </c>
      <c r="F155" s="16" t="s">
        <v>239</v>
      </c>
      <c r="G155" s="18">
        <v>7.54</v>
      </c>
      <c r="H155" s="16" t="s">
        <v>81</v>
      </c>
      <c r="I155" s="18">
        <v>5.75</v>
      </c>
      <c r="J155" s="18">
        <v>3.09</v>
      </c>
      <c r="K155" s="18">
        <v>384868.79</v>
      </c>
      <c r="L155" s="18">
        <v>117.18</v>
      </c>
      <c r="M155" s="18">
        <v>450.99</v>
      </c>
      <c r="N155" s="18">
        <v>0.16194570867624686</v>
      </c>
      <c r="O155" s="18">
        <v>1.3526544257224786E-2</v>
      </c>
      <c r="P155" s="16"/>
    </row>
    <row r="156" spans="1:16" x14ac:dyDescent="0.2">
      <c r="A156" s="16"/>
      <c r="B156" s="16" t="s">
        <v>2375</v>
      </c>
      <c r="C156" s="16" t="s">
        <v>2131</v>
      </c>
      <c r="D156" s="37">
        <v>100394469</v>
      </c>
      <c r="E156" s="17" t="s">
        <v>713</v>
      </c>
      <c r="F156" s="16" t="s">
        <v>239</v>
      </c>
      <c r="G156" s="18">
        <v>7.61</v>
      </c>
      <c r="H156" s="16" t="s">
        <v>81</v>
      </c>
      <c r="I156" s="18">
        <v>5.75</v>
      </c>
      <c r="J156" s="18">
        <v>2.81</v>
      </c>
      <c r="K156" s="18">
        <v>255685.88</v>
      </c>
      <c r="L156" s="18">
        <v>119.67</v>
      </c>
      <c r="M156" s="18">
        <v>305.98</v>
      </c>
      <c r="N156" s="18">
        <v>0.10987416115824744</v>
      </c>
      <c r="O156" s="18">
        <v>9.1772589454880166E-3</v>
      </c>
      <c r="P156" s="16"/>
    </row>
    <row r="157" spans="1:16" x14ac:dyDescent="0.2">
      <c r="A157" s="16"/>
      <c r="B157" s="16" t="s">
        <v>2375</v>
      </c>
      <c r="C157" s="16" t="s">
        <v>2131</v>
      </c>
      <c r="D157" s="37">
        <v>100501469</v>
      </c>
      <c r="E157" s="17" t="s">
        <v>713</v>
      </c>
      <c r="F157" s="16" t="s">
        <v>239</v>
      </c>
      <c r="G157" s="18">
        <v>7.73</v>
      </c>
      <c r="H157" s="16" t="s">
        <v>81</v>
      </c>
      <c r="I157" s="18">
        <v>5.75</v>
      </c>
      <c r="J157" s="18">
        <v>2.2599999999999998</v>
      </c>
      <c r="K157" s="18">
        <v>43427.46</v>
      </c>
      <c r="L157" s="18">
        <v>124.68</v>
      </c>
      <c r="M157" s="18">
        <v>54.14</v>
      </c>
      <c r="N157" s="18">
        <v>1.9441097735497469E-2</v>
      </c>
      <c r="O157" s="18">
        <v>1.6238211625227833E-3</v>
      </c>
      <c r="P157" s="16"/>
    </row>
    <row r="158" spans="1:16" x14ac:dyDescent="0.2">
      <c r="A158" s="16"/>
      <c r="B158" s="16" t="s">
        <v>2375</v>
      </c>
      <c r="C158" s="16" t="s">
        <v>2131</v>
      </c>
      <c r="D158" s="37">
        <v>100392067</v>
      </c>
      <c r="E158" s="17" t="s">
        <v>713</v>
      </c>
      <c r="F158" s="16" t="s">
        <v>239</v>
      </c>
      <c r="G158" s="18">
        <v>7.83</v>
      </c>
      <c r="H158" s="16" t="s">
        <v>81</v>
      </c>
      <c r="I158" s="18">
        <v>5.75</v>
      </c>
      <c r="J158" s="18">
        <v>1.85</v>
      </c>
      <c r="K158" s="18">
        <v>1094182.94</v>
      </c>
      <c r="L158" s="18">
        <v>128.63</v>
      </c>
      <c r="M158" s="18">
        <v>1407.45</v>
      </c>
      <c r="N158" s="18">
        <v>0.50540031414528841</v>
      </c>
      <c r="O158" s="18">
        <v>4.2213651555092192E-2</v>
      </c>
      <c r="P158" s="16"/>
    </row>
    <row r="159" spans="1:16" x14ac:dyDescent="0.2">
      <c r="A159" s="16"/>
      <c r="B159" s="16" t="s">
        <v>2371</v>
      </c>
      <c r="C159" s="16" t="s">
        <v>2131</v>
      </c>
      <c r="D159" s="37">
        <v>100399666</v>
      </c>
      <c r="E159" s="17" t="s">
        <v>438</v>
      </c>
      <c r="F159" s="16" t="s">
        <v>80</v>
      </c>
      <c r="G159" s="18">
        <v>7.79</v>
      </c>
      <c r="H159" s="16" t="s">
        <v>81</v>
      </c>
      <c r="I159" s="18">
        <v>4</v>
      </c>
      <c r="J159" s="18">
        <v>3.45</v>
      </c>
      <c r="K159" s="18">
        <v>114224.03</v>
      </c>
      <c r="L159" s="18">
        <v>109.97</v>
      </c>
      <c r="M159" s="18">
        <v>125.61</v>
      </c>
      <c r="N159" s="18">
        <v>4.5105214011005493E-2</v>
      </c>
      <c r="O159" s="18">
        <v>3.767421060666546E-3</v>
      </c>
      <c r="P159" s="16"/>
    </row>
    <row r="160" spans="1:16" x14ac:dyDescent="0.2">
      <c r="A160" s="16"/>
      <c r="B160" s="16" t="s">
        <v>2371</v>
      </c>
      <c r="C160" s="16" t="s">
        <v>2131</v>
      </c>
      <c r="D160" s="37">
        <v>100399336</v>
      </c>
      <c r="E160" s="17" t="s">
        <v>713</v>
      </c>
      <c r="F160" s="16" t="s">
        <v>239</v>
      </c>
      <c r="G160" s="18">
        <v>7.81</v>
      </c>
      <c r="H160" s="16" t="s">
        <v>81</v>
      </c>
      <c r="I160" s="18">
        <v>4</v>
      </c>
      <c r="J160" s="18">
        <v>3.37</v>
      </c>
      <c r="K160" s="18">
        <v>95489.06</v>
      </c>
      <c r="L160" s="18">
        <v>110.3</v>
      </c>
      <c r="M160" s="18">
        <v>105.32</v>
      </c>
      <c r="N160" s="18">
        <v>3.7819290977144322E-2</v>
      </c>
      <c r="O160" s="18">
        <v>3.1588630372534083E-3</v>
      </c>
      <c r="P160" s="16"/>
    </row>
    <row r="161" spans="1:16" x14ac:dyDescent="0.2">
      <c r="A161" s="16"/>
      <c r="B161" s="16" t="s">
        <v>2371</v>
      </c>
      <c r="C161" s="16" t="s">
        <v>2131</v>
      </c>
      <c r="D161" s="37">
        <v>100398759</v>
      </c>
      <c r="E161" s="17" t="s">
        <v>713</v>
      </c>
      <c r="F161" s="16" t="s">
        <v>239</v>
      </c>
      <c r="G161" s="18">
        <v>7.85</v>
      </c>
      <c r="H161" s="16" t="s">
        <v>81</v>
      </c>
      <c r="I161" s="18">
        <v>4</v>
      </c>
      <c r="J161" s="18">
        <v>3.19</v>
      </c>
      <c r="K161" s="18">
        <v>95802.04</v>
      </c>
      <c r="L161" s="18">
        <v>111.81</v>
      </c>
      <c r="M161" s="18">
        <v>107.12</v>
      </c>
      <c r="N161" s="18">
        <v>3.8465651817999429E-2</v>
      </c>
      <c r="O161" s="18">
        <v>3.2128504419918825E-3</v>
      </c>
      <c r="P161" s="16"/>
    </row>
    <row r="162" spans="1:16" x14ac:dyDescent="0.2">
      <c r="A162" s="16"/>
      <c r="B162" s="16" t="s">
        <v>2371</v>
      </c>
      <c r="C162" s="16" t="s">
        <v>2131</v>
      </c>
      <c r="D162" s="37">
        <v>100397272</v>
      </c>
      <c r="E162" s="17" t="s">
        <v>713</v>
      </c>
      <c r="F162" s="16" t="s">
        <v>239</v>
      </c>
      <c r="G162" s="18">
        <v>7.55</v>
      </c>
      <c r="H162" s="16" t="s">
        <v>81</v>
      </c>
      <c r="I162" s="18">
        <v>5.75</v>
      </c>
      <c r="J162" s="18">
        <v>3.48</v>
      </c>
      <c r="K162" s="18">
        <v>101045.66</v>
      </c>
      <c r="L162" s="18">
        <v>114.18</v>
      </c>
      <c r="M162" s="18">
        <v>115.37</v>
      </c>
      <c r="N162" s="18">
        <v>4.1428139005251996E-2</v>
      </c>
      <c r="O162" s="18">
        <v>3.4602927137098909E-3</v>
      </c>
      <c r="P162" s="16"/>
    </row>
    <row r="163" spans="1:16" x14ac:dyDescent="0.2">
      <c r="A163" s="16"/>
      <c r="B163" s="16" t="s">
        <v>2371</v>
      </c>
      <c r="C163" s="16" t="s">
        <v>2131</v>
      </c>
      <c r="D163" s="37">
        <v>100397926</v>
      </c>
      <c r="E163" s="17" t="s">
        <v>713</v>
      </c>
      <c r="F163" s="16" t="s">
        <v>239</v>
      </c>
      <c r="G163" s="18">
        <v>7.91</v>
      </c>
      <c r="H163" s="16" t="s">
        <v>81</v>
      </c>
      <c r="I163" s="18">
        <v>4</v>
      </c>
      <c r="J163" s="18">
        <v>2.9</v>
      </c>
      <c r="K163" s="18">
        <v>160122.09</v>
      </c>
      <c r="L163" s="18">
        <v>114.38</v>
      </c>
      <c r="M163" s="18">
        <v>183.15</v>
      </c>
      <c r="N163" s="18">
        <v>6.5767215557007042E-2</v>
      </c>
      <c r="O163" s="18">
        <v>5.4932184321397817E-3</v>
      </c>
      <c r="P163" s="16"/>
    </row>
    <row r="164" spans="1:16" x14ac:dyDescent="0.2">
      <c r="A164" s="16"/>
      <c r="B164" s="16" t="s">
        <v>2371</v>
      </c>
      <c r="C164" s="16" t="s">
        <v>2131</v>
      </c>
      <c r="D164" s="37">
        <v>100396449</v>
      </c>
      <c r="E164" s="17" t="s">
        <v>713</v>
      </c>
      <c r="F164" s="16" t="s">
        <v>239</v>
      </c>
      <c r="G164" s="18">
        <v>7.58</v>
      </c>
      <c r="H164" s="16" t="s">
        <v>81</v>
      </c>
      <c r="I164" s="18">
        <v>5.75</v>
      </c>
      <c r="J164" s="18">
        <v>3.34</v>
      </c>
      <c r="K164" s="18">
        <v>101503.33</v>
      </c>
      <c r="L164" s="18">
        <v>115.33</v>
      </c>
      <c r="M164" s="18">
        <v>117.06</v>
      </c>
      <c r="N164" s="18">
        <v>4.2035000016943741E-2</v>
      </c>
      <c r="O164" s="18">
        <v>3.5109808881587925E-3</v>
      </c>
      <c r="P164" s="16"/>
    </row>
    <row r="165" spans="1:16" x14ac:dyDescent="0.2">
      <c r="A165" s="16"/>
      <c r="B165" s="16" t="s">
        <v>2371</v>
      </c>
      <c r="C165" s="16" t="s">
        <v>2131</v>
      </c>
      <c r="D165" s="37">
        <v>100395458</v>
      </c>
      <c r="E165" s="17" t="s">
        <v>713</v>
      </c>
      <c r="F165" s="16" t="s">
        <v>239</v>
      </c>
      <c r="G165" s="18">
        <v>7.62</v>
      </c>
      <c r="H165" s="16" t="s">
        <v>81</v>
      </c>
      <c r="I165" s="18">
        <v>5.75</v>
      </c>
      <c r="J165" s="18">
        <v>3.19</v>
      </c>
      <c r="K165" s="18">
        <v>115517.09</v>
      </c>
      <c r="L165" s="18">
        <v>116.61</v>
      </c>
      <c r="M165" s="18">
        <v>134.69999999999999</v>
      </c>
      <c r="N165" s="18">
        <v>4.8369336257323772E-2</v>
      </c>
      <c r="O165" s="18">
        <v>4.0400574545958415E-3</v>
      </c>
      <c r="P165" s="16"/>
    </row>
    <row r="166" spans="1:16" x14ac:dyDescent="0.2">
      <c r="A166" s="16"/>
      <c r="B166" s="16" t="s">
        <v>2371</v>
      </c>
      <c r="C166" s="16" t="s">
        <v>2131</v>
      </c>
      <c r="D166" s="37">
        <v>100394873</v>
      </c>
      <c r="E166" s="17" t="s">
        <v>713</v>
      </c>
      <c r="F166" s="16" t="s">
        <v>239</v>
      </c>
      <c r="G166" s="18">
        <v>7.65</v>
      </c>
      <c r="H166" s="16" t="s">
        <v>81</v>
      </c>
      <c r="I166" s="18">
        <v>5.75</v>
      </c>
      <c r="J166" s="18">
        <v>3.06</v>
      </c>
      <c r="K166" s="18">
        <v>170864.05</v>
      </c>
      <c r="L166" s="18">
        <v>117.73</v>
      </c>
      <c r="M166" s="18">
        <v>201.16</v>
      </c>
      <c r="N166" s="18">
        <v>7.2234414859118412E-2</v>
      </c>
      <c r="O166" s="18">
        <v>6.033392409550851E-3</v>
      </c>
      <c r="P166" s="16"/>
    </row>
    <row r="167" spans="1:16" x14ac:dyDescent="0.2">
      <c r="A167" s="16"/>
      <c r="B167" s="16" t="s">
        <v>2371</v>
      </c>
      <c r="C167" s="16" t="s">
        <v>2131</v>
      </c>
      <c r="D167" s="37">
        <v>100394535</v>
      </c>
      <c r="E167" s="17" t="s">
        <v>713</v>
      </c>
      <c r="F167" s="16" t="s">
        <v>239</v>
      </c>
      <c r="G167" s="18">
        <v>7.71</v>
      </c>
      <c r="H167" s="16" t="s">
        <v>81</v>
      </c>
      <c r="I167" s="18">
        <v>5.75</v>
      </c>
      <c r="J167" s="18">
        <v>2.76</v>
      </c>
      <c r="K167" s="18">
        <v>138738.34</v>
      </c>
      <c r="L167" s="18">
        <v>120.37</v>
      </c>
      <c r="M167" s="18">
        <v>167</v>
      </c>
      <c r="N167" s="18">
        <v>5.9967922457112625E-2</v>
      </c>
      <c r="O167" s="18">
        <v>5.008831439625135E-3</v>
      </c>
      <c r="P167" s="16"/>
    </row>
    <row r="168" spans="1:16" x14ac:dyDescent="0.2">
      <c r="A168" s="16"/>
      <c r="B168" s="16" t="s">
        <v>2371</v>
      </c>
      <c r="C168" s="16" t="s">
        <v>2131</v>
      </c>
      <c r="D168" s="37">
        <v>100501386</v>
      </c>
      <c r="E168" s="17" t="s">
        <v>713</v>
      </c>
      <c r="F168" s="16" t="s">
        <v>239</v>
      </c>
      <c r="G168" s="18">
        <v>7.83</v>
      </c>
      <c r="H168" s="16" t="s">
        <v>81</v>
      </c>
      <c r="I168" s="18">
        <v>5.75</v>
      </c>
      <c r="J168" s="18">
        <v>2.23</v>
      </c>
      <c r="K168" s="18">
        <v>21206.71</v>
      </c>
      <c r="L168" s="18">
        <v>125.31</v>
      </c>
      <c r="M168" s="18">
        <v>26.57</v>
      </c>
      <c r="N168" s="18">
        <v>9.5410041897334291E-3</v>
      </c>
      <c r="O168" s="18">
        <v>7.9691407994514872E-4</v>
      </c>
      <c r="P168" s="16"/>
    </row>
    <row r="169" spans="1:16" x14ac:dyDescent="0.2">
      <c r="A169" s="16"/>
      <c r="B169" s="16" t="s">
        <v>2371</v>
      </c>
      <c r="C169" s="16" t="s">
        <v>2131</v>
      </c>
      <c r="D169" s="37">
        <v>100391564</v>
      </c>
      <c r="E169" s="17" t="s">
        <v>713</v>
      </c>
      <c r="F169" s="16" t="s">
        <v>239</v>
      </c>
      <c r="G169" s="18">
        <v>7.92</v>
      </c>
      <c r="H169" s="16" t="s">
        <v>81</v>
      </c>
      <c r="I169" s="18">
        <v>5.75</v>
      </c>
      <c r="J169" s="18">
        <v>1.85</v>
      </c>
      <c r="K169" s="18">
        <v>390043.53</v>
      </c>
      <c r="L169" s="18">
        <v>129.13</v>
      </c>
      <c r="M169" s="18">
        <v>503.66</v>
      </c>
      <c r="N169" s="18">
        <v>0.18085894505837932</v>
      </c>
      <c r="O169" s="18">
        <v>1.5106275705877817E-2</v>
      </c>
      <c r="P169" s="16"/>
    </row>
    <row r="170" spans="1:16" x14ac:dyDescent="0.2">
      <c r="A170" s="16"/>
      <c r="B170" s="16" t="s">
        <v>2371</v>
      </c>
      <c r="C170" s="16" t="s">
        <v>2131</v>
      </c>
      <c r="D170" s="37">
        <v>100391077</v>
      </c>
      <c r="E170" s="17" t="s">
        <v>713</v>
      </c>
      <c r="F170" s="16" t="s">
        <v>239</v>
      </c>
      <c r="G170" s="18">
        <v>7.98</v>
      </c>
      <c r="H170" s="16" t="s">
        <v>81</v>
      </c>
      <c r="I170" s="18">
        <v>5.75</v>
      </c>
      <c r="J170" s="18">
        <v>1.58</v>
      </c>
      <c r="K170" s="18">
        <v>313708.73</v>
      </c>
      <c r="L170" s="18">
        <v>131.78</v>
      </c>
      <c r="M170" s="18">
        <v>413.4</v>
      </c>
      <c r="N170" s="18">
        <v>0.14844753978305605</v>
      </c>
      <c r="O170" s="18">
        <v>1.2399107288269644E-2</v>
      </c>
      <c r="P170" s="16"/>
    </row>
    <row r="171" spans="1:16" x14ac:dyDescent="0.2">
      <c r="A171" s="16"/>
      <c r="B171" s="16" t="s">
        <v>2386</v>
      </c>
      <c r="C171" s="16" t="s">
        <v>2131</v>
      </c>
      <c r="D171" s="37">
        <v>100361112</v>
      </c>
      <c r="E171" s="17" t="s">
        <v>438</v>
      </c>
      <c r="F171" s="16" t="s">
        <v>466</v>
      </c>
      <c r="G171" s="18">
        <v>4.97</v>
      </c>
      <c r="H171" s="16" t="s">
        <v>81</v>
      </c>
      <c r="I171" s="18">
        <v>7.75</v>
      </c>
      <c r="J171" s="18">
        <v>4.8099999999999996</v>
      </c>
      <c r="K171" s="18">
        <v>2429703.5499999998</v>
      </c>
      <c r="L171" s="18">
        <v>116.88</v>
      </c>
      <c r="M171" s="18">
        <v>2839.84</v>
      </c>
      <c r="N171" s="18">
        <v>1.0197563168299804</v>
      </c>
      <c r="O171" s="18">
        <v>8.5175328595838581E-2</v>
      </c>
      <c r="P171" s="16"/>
    </row>
    <row r="172" spans="1:16" x14ac:dyDescent="0.2">
      <c r="A172" s="16"/>
      <c r="B172" s="16" t="s">
        <v>2388</v>
      </c>
      <c r="C172" s="16" t="s">
        <v>2131</v>
      </c>
      <c r="D172" s="37">
        <v>100337872</v>
      </c>
      <c r="E172" s="16" t="s">
        <v>119</v>
      </c>
      <c r="F172" s="16" t="s">
        <v>119</v>
      </c>
      <c r="G172" s="18">
        <v>1.35</v>
      </c>
      <c r="H172" s="16" t="s">
        <v>81</v>
      </c>
      <c r="I172" s="18">
        <v>6.9</v>
      </c>
      <c r="J172" s="18">
        <v>3.75</v>
      </c>
      <c r="K172" s="18">
        <v>4416000</v>
      </c>
      <c r="L172" s="18">
        <v>106.04</v>
      </c>
      <c r="M172" s="18">
        <v>4682.7299999999996</v>
      </c>
      <c r="N172" s="18">
        <v>1.6815185001652393</v>
      </c>
      <c r="O172" s="18">
        <v>0.14044913321722038</v>
      </c>
      <c r="P172" s="16"/>
    </row>
    <row r="173" spans="1:16" x14ac:dyDescent="0.2">
      <c r="A173" s="16"/>
      <c r="B173" s="16" t="s">
        <v>2395</v>
      </c>
      <c r="C173" s="16" t="s">
        <v>2131</v>
      </c>
      <c r="D173" s="37">
        <v>100351212</v>
      </c>
      <c r="E173" s="16" t="s">
        <v>119</v>
      </c>
      <c r="F173" s="16" t="s">
        <v>119</v>
      </c>
      <c r="G173" s="18">
        <v>5.0599999999999996</v>
      </c>
      <c r="H173" s="16" t="s">
        <v>81</v>
      </c>
      <c r="I173" s="18">
        <v>3.76</v>
      </c>
      <c r="J173" s="18">
        <v>1.83</v>
      </c>
      <c r="K173" s="18">
        <v>6425804</v>
      </c>
      <c r="L173" s="18">
        <v>111.6</v>
      </c>
      <c r="M173" s="18">
        <v>7171.2</v>
      </c>
      <c r="N173" s="18">
        <v>2.5751015899667431</v>
      </c>
      <c r="O173" s="18">
        <v>0.21508582047808242</v>
      </c>
      <c r="P173" s="16"/>
    </row>
    <row r="174" spans="1:16" x14ac:dyDescent="0.2">
      <c r="A174" s="16"/>
      <c r="B174" s="16" t="s">
        <v>2396</v>
      </c>
      <c r="C174" s="16" t="s">
        <v>2131</v>
      </c>
      <c r="D174" s="37">
        <v>100638188</v>
      </c>
      <c r="E174" s="16" t="s">
        <v>119</v>
      </c>
      <c r="F174" s="16" t="s">
        <v>119</v>
      </c>
      <c r="G174" s="18">
        <v>0</v>
      </c>
      <c r="H174" s="16" t="s">
        <v>81</v>
      </c>
      <c r="I174" s="18">
        <v>2.0499999999999998</v>
      </c>
      <c r="J174" s="18">
        <v>2.0499999999999998</v>
      </c>
      <c r="K174" s="18">
        <v>129035.93</v>
      </c>
      <c r="L174" s="18">
        <v>100.33</v>
      </c>
      <c r="M174" s="18">
        <v>129.46</v>
      </c>
      <c r="N174" s="18">
        <v>4.6487708031723363E-2</v>
      </c>
      <c r="O174" s="18">
        <v>3.882894120801617E-3</v>
      </c>
      <c r="P174" s="16"/>
    </row>
    <row r="175" spans="1:16" x14ac:dyDescent="0.2">
      <c r="A175" s="16"/>
      <c r="B175" s="16" t="s">
        <v>2396</v>
      </c>
      <c r="C175" s="16" t="s">
        <v>2131</v>
      </c>
      <c r="D175" s="37">
        <v>100375070</v>
      </c>
      <c r="E175" s="16" t="s">
        <v>119</v>
      </c>
      <c r="F175" s="16" t="s">
        <v>119</v>
      </c>
      <c r="G175" s="18">
        <v>9.5299999999999994</v>
      </c>
      <c r="H175" s="16" t="s">
        <v>81</v>
      </c>
      <c r="I175" s="18">
        <v>2.0499999999999998</v>
      </c>
      <c r="J175" s="18">
        <v>4.6399999999999997</v>
      </c>
      <c r="K175" s="18">
        <v>550158.37</v>
      </c>
      <c r="L175" s="18">
        <v>111.01</v>
      </c>
      <c r="M175" s="18">
        <v>610.73</v>
      </c>
      <c r="N175" s="18">
        <v>0.21930664240857722</v>
      </c>
      <c r="O175" s="18">
        <v>1.8317626497738076E-2</v>
      </c>
      <c r="P175" s="16"/>
    </row>
    <row r="176" spans="1:16" x14ac:dyDescent="0.2">
      <c r="A176" s="16"/>
      <c r="B176" s="16" t="s">
        <v>2396</v>
      </c>
      <c r="C176" s="16" t="s">
        <v>2131</v>
      </c>
      <c r="D176" s="37">
        <v>100524073</v>
      </c>
      <c r="E176" s="16" t="s">
        <v>119</v>
      </c>
      <c r="F176" s="16" t="s">
        <v>119</v>
      </c>
      <c r="G176" s="18">
        <v>9.58</v>
      </c>
      <c r="H176" s="16" t="s">
        <v>81</v>
      </c>
      <c r="I176" s="18">
        <v>2.0499999999999998</v>
      </c>
      <c r="J176" s="18">
        <v>4.49</v>
      </c>
      <c r="K176" s="18">
        <v>486671.99</v>
      </c>
      <c r="L176" s="18">
        <v>112.48</v>
      </c>
      <c r="M176" s="18">
        <v>547.41</v>
      </c>
      <c r="N176" s="18">
        <v>0.1965691043847187</v>
      </c>
      <c r="O176" s="18">
        <v>1.6418469571049071E-2</v>
      </c>
      <c r="P176" s="16"/>
    </row>
    <row r="177" spans="1:16" x14ac:dyDescent="0.2">
      <c r="A177" s="16"/>
      <c r="B177" s="16" t="s">
        <v>2396</v>
      </c>
      <c r="C177" s="16" t="s">
        <v>2131</v>
      </c>
      <c r="D177" s="37">
        <v>100374404</v>
      </c>
      <c r="E177" s="16" t="s">
        <v>119</v>
      </c>
      <c r="F177" s="16" t="s">
        <v>119</v>
      </c>
      <c r="G177" s="18">
        <v>9.58</v>
      </c>
      <c r="H177" s="16" t="s">
        <v>81</v>
      </c>
      <c r="I177" s="18">
        <v>2.0499999999999998</v>
      </c>
      <c r="J177" s="18">
        <v>4.49</v>
      </c>
      <c r="K177" s="18">
        <v>548452.5</v>
      </c>
      <c r="L177" s="18">
        <v>112.47</v>
      </c>
      <c r="M177" s="18">
        <v>616.84</v>
      </c>
      <c r="N177" s="18">
        <v>0.22150067837392426</v>
      </c>
      <c r="O177" s="18">
        <v>1.8500883743822565E-2</v>
      </c>
      <c r="P177" s="16"/>
    </row>
    <row r="178" spans="1:16" x14ac:dyDescent="0.2">
      <c r="A178" s="16"/>
      <c r="B178" s="16" t="s">
        <v>2396</v>
      </c>
      <c r="C178" s="16" t="s">
        <v>2131</v>
      </c>
      <c r="D178" s="37">
        <v>100373661</v>
      </c>
      <c r="E178" s="16" t="s">
        <v>119</v>
      </c>
      <c r="F178" s="16" t="s">
        <v>119</v>
      </c>
      <c r="G178" s="18">
        <v>9.59</v>
      </c>
      <c r="H178" s="16" t="s">
        <v>81</v>
      </c>
      <c r="I178" s="18">
        <v>2.0499999999999998</v>
      </c>
      <c r="J178" s="18">
        <v>4.4800000000000004</v>
      </c>
      <c r="K178" s="18">
        <v>643243.43000000005</v>
      </c>
      <c r="L178" s="18">
        <v>112.67</v>
      </c>
      <c r="M178" s="18">
        <v>724.74</v>
      </c>
      <c r="N178" s="18">
        <v>0.2602464198896276</v>
      </c>
      <c r="O178" s="18">
        <v>2.1737128727867785E-2</v>
      </c>
      <c r="P178" s="16"/>
    </row>
    <row r="179" spans="1:16" x14ac:dyDescent="0.2">
      <c r="A179" s="16"/>
      <c r="B179" s="16" t="s">
        <v>2396</v>
      </c>
      <c r="C179" s="16" t="s">
        <v>2131</v>
      </c>
      <c r="D179" s="37">
        <v>100637925</v>
      </c>
      <c r="E179" s="16" t="s">
        <v>119</v>
      </c>
      <c r="F179" s="16" t="s">
        <v>119</v>
      </c>
      <c r="G179" s="18">
        <v>9.6199999999999992</v>
      </c>
      <c r="H179" s="16" t="s">
        <v>81</v>
      </c>
      <c r="I179" s="18">
        <v>2.0499999999999998</v>
      </c>
      <c r="J179" s="18">
        <v>4.3899999999999997</v>
      </c>
      <c r="K179" s="18">
        <v>672344.76</v>
      </c>
      <c r="L179" s="18">
        <v>113.56</v>
      </c>
      <c r="M179" s="18">
        <v>763.51</v>
      </c>
      <c r="N179" s="18">
        <v>0.27416831422293453</v>
      </c>
      <c r="O179" s="18">
        <v>2.2899957439929262E-2</v>
      </c>
      <c r="P179" s="16"/>
    </row>
    <row r="180" spans="1:16" x14ac:dyDescent="0.2">
      <c r="A180" s="16"/>
      <c r="B180" s="16" t="s">
        <v>2396</v>
      </c>
      <c r="C180" s="16" t="s">
        <v>2131</v>
      </c>
      <c r="D180" s="37">
        <v>100373414</v>
      </c>
      <c r="E180" s="16" t="s">
        <v>119</v>
      </c>
      <c r="F180" s="16" t="s">
        <v>119</v>
      </c>
      <c r="G180" s="18">
        <v>9.67</v>
      </c>
      <c r="H180" s="16" t="s">
        <v>81</v>
      </c>
      <c r="I180" s="18">
        <v>2.2000000000000002</v>
      </c>
      <c r="J180" s="18">
        <v>4.2300000000000004</v>
      </c>
      <c r="K180" s="18">
        <v>628572.57999999996</v>
      </c>
      <c r="L180" s="18">
        <v>115.25</v>
      </c>
      <c r="M180" s="18">
        <v>724.43</v>
      </c>
      <c r="N180" s="18">
        <v>0.26013510218925806</v>
      </c>
      <c r="O180" s="18">
        <v>2.1727830897051714E-2</v>
      </c>
      <c r="P180" s="16"/>
    </row>
    <row r="181" spans="1:16" x14ac:dyDescent="0.2">
      <c r="A181" s="16"/>
      <c r="B181" s="16" t="s">
        <v>2396</v>
      </c>
      <c r="C181" s="16" t="s">
        <v>2131</v>
      </c>
      <c r="D181" s="37">
        <v>100372002</v>
      </c>
      <c r="E181" s="16" t="s">
        <v>119</v>
      </c>
      <c r="F181" s="16" t="s">
        <v>119</v>
      </c>
      <c r="G181" s="18">
        <v>9.68</v>
      </c>
      <c r="H181" s="16" t="s">
        <v>81</v>
      </c>
      <c r="I181" s="18">
        <v>2.2000000000000002</v>
      </c>
      <c r="J181" s="18">
        <v>4.2</v>
      </c>
      <c r="K181" s="18">
        <v>582631.26</v>
      </c>
      <c r="L181" s="18">
        <v>115.52</v>
      </c>
      <c r="M181" s="18">
        <v>673.06</v>
      </c>
      <c r="N181" s="18">
        <v>0.2416886819699654</v>
      </c>
      <c r="O181" s="18">
        <v>2.0187090351820917E-2</v>
      </c>
      <c r="P181" s="16"/>
    </row>
    <row r="182" spans="1:16" x14ac:dyDescent="0.2">
      <c r="A182" s="16"/>
      <c r="B182" s="16" t="s">
        <v>2396</v>
      </c>
      <c r="C182" s="16" t="s">
        <v>2131</v>
      </c>
      <c r="D182" s="37">
        <v>100371350</v>
      </c>
      <c r="E182" s="16" t="s">
        <v>119</v>
      </c>
      <c r="F182" s="16" t="s">
        <v>119</v>
      </c>
      <c r="G182" s="18">
        <v>9.68</v>
      </c>
      <c r="H182" s="16" t="s">
        <v>81</v>
      </c>
      <c r="I182" s="18">
        <v>2.2000000000000002</v>
      </c>
      <c r="J182" s="18">
        <v>4.1900000000000004</v>
      </c>
      <c r="K182" s="18">
        <v>510283.42</v>
      </c>
      <c r="L182" s="18">
        <v>115.69</v>
      </c>
      <c r="M182" s="18">
        <v>590.35</v>
      </c>
      <c r="N182" s="18">
        <v>0.21198840133267327</v>
      </c>
      <c r="O182" s="18">
        <v>1.7706369104088016E-2</v>
      </c>
      <c r="P182" s="16"/>
    </row>
    <row r="183" spans="1:16" x14ac:dyDescent="0.2">
      <c r="A183" s="16"/>
      <c r="B183" s="16" t="s">
        <v>2396</v>
      </c>
      <c r="C183" s="16" t="s">
        <v>2131</v>
      </c>
      <c r="D183" s="37">
        <v>100637354</v>
      </c>
      <c r="E183" s="16" t="s">
        <v>119</v>
      </c>
      <c r="F183" s="16" t="s">
        <v>119</v>
      </c>
      <c r="G183" s="18">
        <v>9.69</v>
      </c>
      <c r="H183" s="16" t="s">
        <v>81</v>
      </c>
      <c r="I183" s="18">
        <v>2.0499999999999998</v>
      </c>
      <c r="J183" s="18">
        <v>4.17</v>
      </c>
      <c r="K183" s="18">
        <v>565969.93000000005</v>
      </c>
      <c r="L183" s="18">
        <v>115.89</v>
      </c>
      <c r="M183" s="18">
        <v>655.9</v>
      </c>
      <c r="N183" s="18">
        <v>0.23552670862048006</v>
      </c>
      <c r="O183" s="18">
        <v>1.9672410426647458E-2</v>
      </c>
      <c r="P183" s="16"/>
    </row>
    <row r="184" spans="1:16" x14ac:dyDescent="0.2">
      <c r="A184" s="16"/>
      <c r="B184" s="16" t="s">
        <v>2396</v>
      </c>
      <c r="C184" s="16" t="s">
        <v>2131</v>
      </c>
      <c r="D184" s="37">
        <v>100372424</v>
      </c>
      <c r="E184" s="16" t="s">
        <v>119</v>
      </c>
      <c r="F184" s="16" t="s">
        <v>119</v>
      </c>
      <c r="G184" s="18">
        <v>9.69</v>
      </c>
      <c r="H184" s="16" t="s">
        <v>81</v>
      </c>
      <c r="I184" s="18">
        <v>2.2000000000000002</v>
      </c>
      <c r="J184" s="18">
        <v>4.16</v>
      </c>
      <c r="K184" s="18">
        <v>613459.41</v>
      </c>
      <c r="L184" s="18">
        <v>116.01</v>
      </c>
      <c r="M184" s="18">
        <v>711.67</v>
      </c>
      <c r="N184" s="18">
        <v>0.25555312200630742</v>
      </c>
      <c r="O184" s="18">
        <v>2.1345120183461193E-2</v>
      </c>
      <c r="P184" s="16"/>
    </row>
    <row r="185" spans="1:16" x14ac:dyDescent="0.2">
      <c r="A185" s="16"/>
      <c r="B185" s="16" t="s">
        <v>2396</v>
      </c>
      <c r="C185" s="16" t="s">
        <v>2131</v>
      </c>
      <c r="D185" s="37">
        <v>100370519</v>
      </c>
      <c r="E185" s="16" t="s">
        <v>119</v>
      </c>
      <c r="F185" s="16" t="s">
        <v>119</v>
      </c>
      <c r="G185" s="18">
        <v>9.69</v>
      </c>
      <c r="H185" s="16" t="s">
        <v>81</v>
      </c>
      <c r="I185" s="18">
        <v>2.7</v>
      </c>
      <c r="J185" s="18">
        <v>4.16</v>
      </c>
      <c r="K185" s="18">
        <v>680141.15</v>
      </c>
      <c r="L185" s="18">
        <v>116.04</v>
      </c>
      <c r="M185" s="18">
        <v>789.24</v>
      </c>
      <c r="N185" s="18">
        <v>0.28340768335360217</v>
      </c>
      <c r="O185" s="18">
        <v>2.3671677397663123E-2</v>
      </c>
      <c r="P185" s="16"/>
    </row>
    <row r="186" spans="1:16" x14ac:dyDescent="0.2">
      <c r="A186" s="16"/>
      <c r="B186" s="16" t="s">
        <v>2396</v>
      </c>
      <c r="C186" s="16" t="s">
        <v>2131</v>
      </c>
      <c r="D186" s="37">
        <v>100371764</v>
      </c>
      <c r="E186" s="16" t="s">
        <v>119</v>
      </c>
      <c r="F186" s="16" t="s">
        <v>119</v>
      </c>
      <c r="G186" s="18">
        <v>9.7100000000000009</v>
      </c>
      <c r="H186" s="16" t="s">
        <v>81</v>
      </c>
      <c r="I186" s="18">
        <v>2.2000000000000002</v>
      </c>
      <c r="J186" s="18">
        <v>4.0999999999999996</v>
      </c>
      <c r="K186" s="18">
        <v>563405.21</v>
      </c>
      <c r="L186" s="18">
        <v>116.68</v>
      </c>
      <c r="M186" s="18">
        <v>657.38</v>
      </c>
      <c r="N186" s="18">
        <v>0.23605816086740539</v>
      </c>
      <c r="O186" s="18">
        <v>1.9716800070543539E-2</v>
      </c>
      <c r="P186" s="16"/>
    </row>
    <row r="187" spans="1:16" x14ac:dyDescent="0.2">
      <c r="A187" s="16"/>
      <c r="B187" s="16" t="s">
        <v>2396</v>
      </c>
      <c r="C187" s="16" t="s">
        <v>2131</v>
      </c>
      <c r="D187" s="37">
        <v>100370287</v>
      </c>
      <c r="E187" s="16" t="s">
        <v>119</v>
      </c>
      <c r="F187" s="16" t="s">
        <v>119</v>
      </c>
      <c r="G187" s="18">
        <v>9.73</v>
      </c>
      <c r="H187" s="16" t="s">
        <v>81</v>
      </c>
      <c r="I187" s="18">
        <v>2.7</v>
      </c>
      <c r="J187" s="18">
        <v>4.05</v>
      </c>
      <c r="K187" s="18">
        <v>613695.17000000004</v>
      </c>
      <c r="L187" s="18">
        <v>117.22</v>
      </c>
      <c r="M187" s="18">
        <v>719.37</v>
      </c>
      <c r="N187" s="18">
        <v>0.25831811004774319</v>
      </c>
      <c r="O187" s="18">
        <v>2.1576066303731337E-2</v>
      </c>
      <c r="P187" s="16"/>
    </row>
    <row r="188" spans="1:16" x14ac:dyDescent="0.2">
      <c r="A188" s="16"/>
      <c r="B188" s="16" t="s">
        <v>2396</v>
      </c>
      <c r="C188" s="16" t="s">
        <v>2131</v>
      </c>
      <c r="D188" s="37">
        <v>100371194</v>
      </c>
      <c r="E188" s="16" t="s">
        <v>119</v>
      </c>
      <c r="F188" s="16" t="s">
        <v>119</v>
      </c>
      <c r="G188" s="18">
        <v>9.74</v>
      </c>
      <c r="H188" s="16" t="s">
        <v>81</v>
      </c>
      <c r="I188" s="18">
        <v>2.7</v>
      </c>
      <c r="J188" s="18">
        <v>4.03</v>
      </c>
      <c r="K188" s="18">
        <v>698523.44</v>
      </c>
      <c r="L188" s="18">
        <v>117.42</v>
      </c>
      <c r="M188" s="18">
        <v>820.21</v>
      </c>
      <c r="N188" s="18">
        <v>0.29452868070987037</v>
      </c>
      <c r="O188" s="18">
        <v>2.4600560689191208E-2</v>
      </c>
      <c r="P188" s="16"/>
    </row>
    <row r="189" spans="1:16" x14ac:dyDescent="0.2">
      <c r="A189" s="16"/>
      <c r="B189" s="16" t="s">
        <v>2396</v>
      </c>
      <c r="C189" s="16" t="s">
        <v>2131</v>
      </c>
      <c r="D189" s="37">
        <v>100372911</v>
      </c>
      <c r="E189" s="16" t="s">
        <v>119</v>
      </c>
      <c r="F189" s="16" t="s">
        <v>119</v>
      </c>
      <c r="G189" s="18">
        <v>9.77</v>
      </c>
      <c r="H189" s="16" t="s">
        <v>81</v>
      </c>
      <c r="I189" s="18">
        <v>2.2000000000000002</v>
      </c>
      <c r="J189" s="18">
        <v>3.95</v>
      </c>
      <c r="K189" s="18">
        <v>706252.28</v>
      </c>
      <c r="L189" s="18">
        <v>118.32</v>
      </c>
      <c r="M189" s="18">
        <v>835.64</v>
      </c>
      <c r="N189" s="18">
        <v>0.30006942947342269</v>
      </c>
      <c r="O189" s="18">
        <v>2.5063352719810465E-2</v>
      </c>
      <c r="P189" s="16"/>
    </row>
    <row r="190" spans="1:16" x14ac:dyDescent="0.2">
      <c r="A190" s="16"/>
      <c r="B190" s="16" t="s">
        <v>2396</v>
      </c>
      <c r="C190" s="16" t="s">
        <v>2131</v>
      </c>
      <c r="D190" s="37">
        <v>100372671</v>
      </c>
      <c r="E190" s="16" t="s">
        <v>119</v>
      </c>
      <c r="F190" s="16" t="s">
        <v>119</v>
      </c>
      <c r="G190" s="18">
        <v>9.7799999999999994</v>
      </c>
      <c r="H190" s="16" t="s">
        <v>81</v>
      </c>
      <c r="I190" s="18">
        <v>2.2000000000000002</v>
      </c>
      <c r="J190" s="18">
        <v>3.9</v>
      </c>
      <c r="K190" s="18">
        <v>583825.43000000005</v>
      </c>
      <c r="L190" s="18">
        <v>118.82</v>
      </c>
      <c r="M190" s="18">
        <v>693.7</v>
      </c>
      <c r="N190" s="18">
        <v>0.24910028627843731</v>
      </c>
      <c r="O190" s="18">
        <v>2.0806145926155428E-2</v>
      </c>
      <c r="P190" s="16"/>
    </row>
    <row r="191" spans="1:16" x14ac:dyDescent="0.2">
      <c r="A191" s="16"/>
      <c r="B191" s="16" t="s">
        <v>2396</v>
      </c>
      <c r="C191" s="16" t="s">
        <v>2131</v>
      </c>
      <c r="D191" s="37">
        <v>100370105</v>
      </c>
      <c r="E191" s="16" t="s">
        <v>119</v>
      </c>
      <c r="F191" s="16" t="s">
        <v>119</v>
      </c>
      <c r="G191" s="18">
        <v>9.8000000000000007</v>
      </c>
      <c r="H191" s="16" t="s">
        <v>81</v>
      </c>
      <c r="I191" s="18">
        <v>2.7</v>
      </c>
      <c r="J191" s="18">
        <v>3.85</v>
      </c>
      <c r="K191" s="18">
        <v>284941.48</v>
      </c>
      <c r="L191" s="18">
        <v>119.39</v>
      </c>
      <c r="M191" s="18">
        <v>340.19</v>
      </c>
      <c r="N191" s="18">
        <v>0.12215860802805475</v>
      </c>
      <c r="O191" s="18">
        <v>1.0203319565545356E-2</v>
      </c>
      <c r="P191" s="16"/>
    </row>
    <row r="192" spans="1:16" x14ac:dyDescent="0.2">
      <c r="A192" s="16"/>
      <c r="B192" s="16" t="s">
        <v>2396</v>
      </c>
      <c r="C192" s="16" t="s">
        <v>2131</v>
      </c>
      <c r="D192" s="37">
        <v>60405925</v>
      </c>
      <c r="E192" s="16" t="s">
        <v>119</v>
      </c>
      <c r="F192" s="16" t="s">
        <v>119</v>
      </c>
      <c r="G192" s="18">
        <v>8.9499999999999993</v>
      </c>
      <c r="H192" s="16" t="s">
        <v>44</v>
      </c>
      <c r="I192" s="18">
        <v>3.44</v>
      </c>
      <c r="J192" s="18">
        <v>4.0199999999999996</v>
      </c>
      <c r="K192" s="18">
        <v>54646.12</v>
      </c>
      <c r="L192" s="18">
        <v>102.84</v>
      </c>
      <c r="M192" s="18">
        <v>216.14</v>
      </c>
      <c r="N192" s="18">
        <v>7.7613573412457018E-2</v>
      </c>
      <c r="O192" s="18">
        <v>6.4826875889854889E-3</v>
      </c>
      <c r="P192" s="16"/>
    </row>
    <row r="193" spans="1:16" x14ac:dyDescent="0.2">
      <c r="A193" s="16"/>
      <c r="B193" s="16" t="s">
        <v>2396</v>
      </c>
      <c r="C193" s="16" t="s">
        <v>2131</v>
      </c>
      <c r="D193" s="37">
        <v>60387800</v>
      </c>
      <c r="E193" s="16" t="s">
        <v>119</v>
      </c>
      <c r="F193" s="16" t="s">
        <v>119</v>
      </c>
      <c r="G193" s="18">
        <v>9.1</v>
      </c>
      <c r="H193" s="16" t="s">
        <v>44</v>
      </c>
      <c r="I193" s="18">
        <v>2.8</v>
      </c>
      <c r="J193" s="18">
        <v>3.58</v>
      </c>
      <c r="K193" s="18">
        <v>177260.77</v>
      </c>
      <c r="L193" s="18">
        <v>106.85</v>
      </c>
      <c r="M193" s="18">
        <v>728.44</v>
      </c>
      <c r="N193" s="18">
        <v>0.26157505050694085</v>
      </c>
      <c r="O193" s="18">
        <v>2.1848102837607984E-2</v>
      </c>
      <c r="P193" s="16"/>
    </row>
    <row r="194" spans="1:16" x14ac:dyDescent="0.2">
      <c r="A194" s="16"/>
      <c r="B194" s="16" t="s">
        <v>2397</v>
      </c>
      <c r="C194" s="16" t="s">
        <v>2131</v>
      </c>
      <c r="D194" s="37">
        <v>100265917</v>
      </c>
      <c r="E194" s="16" t="s">
        <v>119</v>
      </c>
      <c r="F194" s="16" t="s">
        <v>119</v>
      </c>
      <c r="G194" s="18">
        <v>7.05</v>
      </c>
      <c r="H194" s="16" t="s">
        <v>81</v>
      </c>
      <c r="I194" s="18">
        <v>2.5</v>
      </c>
      <c r="J194" s="18">
        <v>2.14</v>
      </c>
      <c r="K194" s="18">
        <v>6744146.5800000001</v>
      </c>
      <c r="L194" s="18">
        <v>103.32</v>
      </c>
      <c r="M194" s="18">
        <v>6968.05</v>
      </c>
      <c r="N194" s="18">
        <v>2.5021525872891233</v>
      </c>
      <c r="O194" s="18">
        <v>0.20899274199329293</v>
      </c>
      <c r="P194" s="16"/>
    </row>
    <row r="195" spans="1:16" x14ac:dyDescent="0.2">
      <c r="A195" s="16"/>
      <c r="B195" s="16" t="s">
        <v>2393</v>
      </c>
      <c r="C195" s="16" t="s">
        <v>2131</v>
      </c>
      <c r="D195" s="37">
        <v>100378124</v>
      </c>
      <c r="E195" s="16" t="s">
        <v>119</v>
      </c>
      <c r="F195" s="16" t="s">
        <v>119</v>
      </c>
      <c r="G195" s="18">
        <v>0.5</v>
      </c>
      <c r="H195" s="16" t="s">
        <v>81</v>
      </c>
      <c r="I195" s="18">
        <v>4.5999999999999996</v>
      </c>
      <c r="J195" s="18">
        <v>1.95</v>
      </c>
      <c r="K195" s="18">
        <v>890000</v>
      </c>
      <c r="L195" s="18">
        <v>101.95</v>
      </c>
      <c r="M195" s="18">
        <v>907.35</v>
      </c>
      <c r="N195" s="18">
        <v>0.32581972719437807</v>
      </c>
      <c r="O195" s="18">
        <v>2.7214150938586024E-2</v>
      </c>
      <c r="P195" s="16"/>
    </row>
    <row r="196" spans="1:16" x14ac:dyDescent="0.2">
      <c r="A196" s="16"/>
      <c r="B196" s="16" t="s">
        <v>2393</v>
      </c>
      <c r="C196" s="16" t="s">
        <v>2131</v>
      </c>
      <c r="D196" s="37">
        <v>100378207</v>
      </c>
      <c r="E196" s="16" t="s">
        <v>119</v>
      </c>
      <c r="F196" s="16" t="s">
        <v>119</v>
      </c>
      <c r="G196" s="18">
        <v>1.91</v>
      </c>
      <c r="H196" s="16" t="s">
        <v>81</v>
      </c>
      <c r="I196" s="18">
        <v>5.5</v>
      </c>
      <c r="J196" s="18">
        <v>3.82</v>
      </c>
      <c r="K196" s="18">
        <v>2225000</v>
      </c>
      <c r="L196" s="18">
        <v>103.89</v>
      </c>
      <c r="M196" s="18">
        <v>2311.5500000000002</v>
      </c>
      <c r="N196" s="18">
        <v>0.83005300093256706</v>
      </c>
      <c r="O196" s="18">
        <v>6.9330325235122642E-2</v>
      </c>
      <c r="P196" s="16"/>
    </row>
    <row r="197" spans="1:16" x14ac:dyDescent="0.2">
      <c r="A197" s="16"/>
      <c r="B197" s="16" t="s">
        <v>2393</v>
      </c>
      <c r="C197" s="16" t="s">
        <v>2131</v>
      </c>
      <c r="D197" s="37">
        <v>100378389</v>
      </c>
      <c r="E197" s="16" t="s">
        <v>119</v>
      </c>
      <c r="F197" s="16" t="s">
        <v>119</v>
      </c>
      <c r="G197" s="18">
        <v>3.19</v>
      </c>
      <c r="H197" s="16" t="s">
        <v>81</v>
      </c>
      <c r="I197" s="18">
        <v>6.6</v>
      </c>
      <c r="J197" s="18">
        <v>4.22</v>
      </c>
      <c r="K197" s="18">
        <v>162870</v>
      </c>
      <c r="L197" s="18">
        <v>109.21</v>
      </c>
      <c r="M197" s="18">
        <v>177.87</v>
      </c>
      <c r="N197" s="18">
        <v>6.3871223757165405E-2</v>
      </c>
      <c r="O197" s="18">
        <v>5.3348553782402563E-3</v>
      </c>
      <c r="P197" s="16"/>
    </row>
    <row r="198" spans="1:16" x14ac:dyDescent="0.2">
      <c r="A198" s="16"/>
      <c r="B198" s="16" t="s">
        <v>2394</v>
      </c>
      <c r="C198" s="16" t="s">
        <v>2131</v>
      </c>
      <c r="D198" s="37">
        <v>100446020</v>
      </c>
      <c r="E198" s="16" t="s">
        <v>119</v>
      </c>
      <c r="F198" s="16" t="s">
        <v>119</v>
      </c>
      <c r="G198" s="18">
        <v>3.32</v>
      </c>
      <c r="H198" s="16" t="s">
        <v>81</v>
      </c>
      <c r="I198" s="18">
        <v>3.95</v>
      </c>
      <c r="J198" s="18">
        <v>2.69</v>
      </c>
      <c r="K198" s="18">
        <v>1079637.9099999999</v>
      </c>
      <c r="L198" s="18">
        <v>104.58</v>
      </c>
      <c r="M198" s="18">
        <v>1129.08</v>
      </c>
      <c r="N198" s="18">
        <v>0.40544061010704618</v>
      </c>
      <c r="O198" s="18">
        <v>3.3864499412287107E-2</v>
      </c>
      <c r="P198" s="16"/>
    </row>
    <row r="199" spans="1:16" x14ac:dyDescent="0.2">
      <c r="A199" s="16"/>
      <c r="B199" s="16" t="s">
        <v>2380</v>
      </c>
      <c r="C199" s="16" t="s">
        <v>2131</v>
      </c>
      <c r="D199" s="37">
        <v>100276492</v>
      </c>
      <c r="E199" s="16" t="s">
        <v>119</v>
      </c>
      <c r="F199" s="16" t="s">
        <v>119</v>
      </c>
      <c r="G199" s="18">
        <v>2.67</v>
      </c>
      <c r="H199" s="16" t="s">
        <v>81</v>
      </c>
      <c r="I199" s="18">
        <v>3.6</v>
      </c>
      <c r="J199" s="18">
        <v>3.01</v>
      </c>
      <c r="K199" s="18">
        <v>289298</v>
      </c>
      <c r="L199" s="18">
        <v>102.43</v>
      </c>
      <c r="M199" s="18">
        <v>296.33</v>
      </c>
      <c r="N199" s="18">
        <v>0.10640894887255199</v>
      </c>
      <c r="O199" s="18">
        <v>8.8878264700845283E-3</v>
      </c>
      <c r="P199" s="16"/>
    </row>
    <row r="200" spans="1:16" x14ac:dyDescent="0.2">
      <c r="A200" s="16"/>
      <c r="B200" s="16" t="s">
        <v>2392</v>
      </c>
      <c r="C200" s="16" t="s">
        <v>2131</v>
      </c>
      <c r="D200" s="37">
        <v>100808203</v>
      </c>
      <c r="E200" s="16" t="s">
        <v>119</v>
      </c>
      <c r="F200" s="16" t="s">
        <v>119</v>
      </c>
      <c r="G200" s="18">
        <v>3.27</v>
      </c>
      <c r="H200" s="16" t="s">
        <v>81</v>
      </c>
      <c r="I200" s="18">
        <v>3.65</v>
      </c>
      <c r="J200" s="18">
        <v>3.26</v>
      </c>
      <c r="K200" s="18">
        <v>179389</v>
      </c>
      <c r="L200" s="18">
        <v>102.7</v>
      </c>
      <c r="M200" s="18">
        <v>184.23</v>
      </c>
      <c r="N200" s="18">
        <v>6.6155032061520111E-2</v>
      </c>
      <c r="O200" s="18">
        <v>5.5256108749828659E-3</v>
      </c>
      <c r="P200" s="16"/>
    </row>
    <row r="201" spans="1:16" x14ac:dyDescent="0.2">
      <c r="A201" s="16"/>
      <c r="B201" s="16" t="s">
        <v>2392</v>
      </c>
      <c r="C201" s="16" t="s">
        <v>2131</v>
      </c>
      <c r="D201" s="37">
        <v>100808468</v>
      </c>
      <c r="E201" s="16" t="s">
        <v>119</v>
      </c>
      <c r="F201" s="16" t="s">
        <v>119</v>
      </c>
      <c r="G201" s="18">
        <v>3.27</v>
      </c>
      <c r="H201" s="16" t="s">
        <v>81</v>
      </c>
      <c r="I201" s="18">
        <v>3.65</v>
      </c>
      <c r="J201" s="18">
        <v>3.26</v>
      </c>
      <c r="K201" s="18">
        <v>35878</v>
      </c>
      <c r="L201" s="18">
        <v>102.7</v>
      </c>
      <c r="M201" s="18">
        <v>36.85</v>
      </c>
      <c r="N201" s="18">
        <v>1.3232442769728146E-2</v>
      </c>
      <c r="O201" s="18">
        <v>1.1052421470071031E-3</v>
      </c>
      <c r="P201" s="16"/>
    </row>
    <row r="202" spans="1:16" x14ac:dyDescent="0.2">
      <c r="A202" s="16"/>
      <c r="B202" s="16" t="s">
        <v>2392</v>
      </c>
      <c r="C202" s="16" t="s">
        <v>2131</v>
      </c>
      <c r="D202" s="37">
        <v>100808617</v>
      </c>
      <c r="E202" s="16" t="s">
        <v>119</v>
      </c>
      <c r="F202" s="16" t="s">
        <v>119</v>
      </c>
      <c r="G202" s="18">
        <v>3.51</v>
      </c>
      <c r="H202" s="16" t="s">
        <v>81</v>
      </c>
      <c r="I202" s="18">
        <v>3.65</v>
      </c>
      <c r="J202" s="18">
        <v>3.39</v>
      </c>
      <c r="K202" s="18">
        <v>313707</v>
      </c>
      <c r="L202" s="18">
        <v>102.86</v>
      </c>
      <c r="M202" s="18">
        <v>322.68</v>
      </c>
      <c r="N202" s="18">
        <v>0.1158709534039587</v>
      </c>
      <c r="O202" s="18">
        <v>9.678142089450531E-3</v>
      </c>
      <c r="P202" s="16"/>
    </row>
    <row r="203" spans="1:16" x14ac:dyDescent="0.2">
      <c r="A203" s="16"/>
      <c r="B203" s="16" t="s">
        <v>2392</v>
      </c>
      <c r="C203" s="16" t="s">
        <v>2131</v>
      </c>
      <c r="D203" s="37">
        <v>100808385</v>
      </c>
      <c r="E203" s="16" t="s">
        <v>119</v>
      </c>
      <c r="F203" s="16" t="s">
        <v>119</v>
      </c>
      <c r="G203" s="18">
        <v>4.8499999999999996</v>
      </c>
      <c r="H203" s="16" t="s">
        <v>81</v>
      </c>
      <c r="I203" s="18">
        <v>5.09</v>
      </c>
      <c r="J203" s="18">
        <v>3.78</v>
      </c>
      <c r="K203" s="18">
        <v>323125</v>
      </c>
      <c r="L203" s="18">
        <v>106.77</v>
      </c>
      <c r="M203" s="18">
        <v>345</v>
      </c>
      <c r="N203" s="18">
        <v>0.12388582783056201</v>
      </c>
      <c r="O203" s="18">
        <v>1.0347585908207614E-2</v>
      </c>
      <c r="P203" s="16"/>
    </row>
    <row r="204" spans="1:16" x14ac:dyDescent="0.2">
      <c r="A204" s="16"/>
      <c r="B204" s="16" t="s">
        <v>2392</v>
      </c>
      <c r="C204" s="16" t="s">
        <v>2131</v>
      </c>
      <c r="D204" s="37">
        <v>100808799</v>
      </c>
      <c r="E204" s="16" t="s">
        <v>119</v>
      </c>
      <c r="F204" s="16" t="s">
        <v>119</v>
      </c>
      <c r="G204" s="18">
        <v>3.51</v>
      </c>
      <c r="H204" s="16" t="s">
        <v>81</v>
      </c>
      <c r="I204" s="18">
        <v>3.65</v>
      </c>
      <c r="J204" s="18">
        <v>3.39</v>
      </c>
      <c r="K204" s="18">
        <v>58526</v>
      </c>
      <c r="L204" s="18">
        <v>102.86</v>
      </c>
      <c r="M204" s="18">
        <v>60.2</v>
      </c>
      <c r="N204" s="18">
        <v>2.1617179233042995E-2</v>
      </c>
      <c r="O204" s="18">
        <v>1.8055787584756475E-3</v>
      </c>
      <c r="P204" s="16"/>
    </row>
    <row r="205" spans="1:16" x14ac:dyDescent="0.2">
      <c r="A205" s="16"/>
      <c r="B205" s="16" t="s">
        <v>2392</v>
      </c>
      <c r="C205" s="16" t="s">
        <v>2131</v>
      </c>
      <c r="D205" s="37">
        <v>100808120</v>
      </c>
      <c r="E205" s="16" t="s">
        <v>119</v>
      </c>
      <c r="F205" s="16" t="s">
        <v>119</v>
      </c>
      <c r="G205" s="18">
        <v>4.8499999999999996</v>
      </c>
      <c r="H205" s="16" t="s">
        <v>81</v>
      </c>
      <c r="I205" s="18">
        <v>5.09</v>
      </c>
      <c r="J205" s="18">
        <v>3.78</v>
      </c>
      <c r="K205" s="18">
        <v>264375</v>
      </c>
      <c r="L205" s="18">
        <v>106.77</v>
      </c>
      <c r="M205" s="18">
        <v>282.27</v>
      </c>
      <c r="N205" s="18">
        <v>0.10136015252676155</v>
      </c>
      <c r="O205" s="18">
        <v>8.4661248530717766E-3</v>
      </c>
      <c r="P205" s="16"/>
    </row>
    <row r="206" spans="1:16" x14ac:dyDescent="0.2">
      <c r="A206" s="16"/>
      <c r="B206" s="16" t="s">
        <v>2391</v>
      </c>
      <c r="C206" s="16" t="s">
        <v>2131</v>
      </c>
      <c r="D206" s="37">
        <v>100808534</v>
      </c>
      <c r="E206" s="16" t="s">
        <v>119</v>
      </c>
      <c r="F206" s="16" t="s">
        <v>119</v>
      </c>
      <c r="G206" s="18">
        <v>4.5599999999999996</v>
      </c>
      <c r="H206" s="16" t="s">
        <v>81</v>
      </c>
      <c r="I206" s="18">
        <v>3.37</v>
      </c>
      <c r="J206" s="18">
        <v>2.4300000000000002</v>
      </c>
      <c r="K206" s="18">
        <v>1303571</v>
      </c>
      <c r="L206" s="18">
        <v>104.49</v>
      </c>
      <c r="M206" s="18">
        <v>1362.1</v>
      </c>
      <c r="N206" s="18">
        <v>0.48911561184929997</v>
      </c>
      <c r="O206" s="18">
        <v>4.0853468885708955E-2</v>
      </c>
      <c r="P206" s="16"/>
    </row>
    <row r="207" spans="1:16" x14ac:dyDescent="0.2">
      <c r="A207" s="16"/>
      <c r="B207" s="16" t="s">
        <v>2391</v>
      </c>
      <c r="C207" s="16" t="s">
        <v>2131</v>
      </c>
      <c r="D207" s="37">
        <v>100808047</v>
      </c>
      <c r="E207" s="16" t="s">
        <v>119</v>
      </c>
      <c r="F207" s="16" t="s">
        <v>119</v>
      </c>
      <c r="G207" s="18">
        <v>4.41</v>
      </c>
      <c r="H207" s="16" t="s">
        <v>81</v>
      </c>
      <c r="I207" s="18">
        <v>4.58</v>
      </c>
      <c r="J207" s="18">
        <v>3.6</v>
      </c>
      <c r="K207" s="18">
        <v>521429</v>
      </c>
      <c r="L207" s="18">
        <v>104.6</v>
      </c>
      <c r="M207" s="18">
        <v>545.41</v>
      </c>
      <c r="N207" s="18">
        <v>0.19585092567265747</v>
      </c>
      <c r="O207" s="18">
        <v>1.63584835657841E-2</v>
      </c>
      <c r="P207" s="16"/>
    </row>
    <row r="208" spans="1:16" x14ac:dyDescent="0.2">
      <c r="A208" s="16"/>
      <c r="B208" s="16" t="s">
        <v>2387</v>
      </c>
      <c r="C208" s="16" t="s">
        <v>2131</v>
      </c>
      <c r="D208" s="37">
        <v>100445295</v>
      </c>
      <c r="E208" s="16" t="s">
        <v>119</v>
      </c>
      <c r="F208" s="16" t="s">
        <v>119</v>
      </c>
      <c r="G208" s="18">
        <v>7.49</v>
      </c>
      <c r="H208" s="16" t="s">
        <v>81</v>
      </c>
      <c r="I208" s="18">
        <v>2.4</v>
      </c>
      <c r="J208" s="18">
        <v>3.63</v>
      </c>
      <c r="K208" s="18">
        <v>918333.34</v>
      </c>
      <c r="L208" s="18">
        <v>102.52</v>
      </c>
      <c r="M208" s="18">
        <v>941.47</v>
      </c>
      <c r="N208" s="18">
        <v>0.33807185602214268</v>
      </c>
      <c r="O208" s="18">
        <v>2.8237512188406443E-2</v>
      </c>
      <c r="P208" s="16"/>
    </row>
    <row r="209" spans="1:16" x14ac:dyDescent="0.2">
      <c r="A209" s="16"/>
      <c r="B209" s="16" t="s">
        <v>2387</v>
      </c>
      <c r="C209" s="16" t="s">
        <v>2131</v>
      </c>
      <c r="D209" s="37">
        <v>100445378</v>
      </c>
      <c r="E209" s="16" t="s">
        <v>119</v>
      </c>
      <c r="F209" s="16" t="s">
        <v>119</v>
      </c>
      <c r="G209" s="18">
        <v>7.68</v>
      </c>
      <c r="H209" s="16" t="s">
        <v>81</v>
      </c>
      <c r="I209" s="18">
        <v>2.75</v>
      </c>
      <c r="J209" s="18">
        <v>2.0499999999999998</v>
      </c>
      <c r="K209" s="18">
        <v>551000</v>
      </c>
      <c r="L209" s="18">
        <v>105.57</v>
      </c>
      <c r="M209" s="18">
        <v>581.69000000000005</v>
      </c>
      <c r="N209" s="18">
        <v>0.20887868750944816</v>
      </c>
      <c r="O209" s="18">
        <v>1.7446629701290687E-2</v>
      </c>
      <c r="P209" s="16"/>
    </row>
    <row r="210" spans="1:16" x14ac:dyDescent="0.2">
      <c r="A210" s="16"/>
      <c r="B210" s="16" t="s">
        <v>2387</v>
      </c>
      <c r="C210" s="16" t="s">
        <v>2131</v>
      </c>
      <c r="D210" s="37">
        <v>100445451</v>
      </c>
      <c r="E210" s="16" t="s">
        <v>119</v>
      </c>
      <c r="F210" s="16" t="s">
        <v>119</v>
      </c>
      <c r="G210" s="18">
        <v>7.63</v>
      </c>
      <c r="H210" s="16" t="s">
        <v>81</v>
      </c>
      <c r="I210" s="18">
        <v>3.02</v>
      </c>
      <c r="J210" s="18">
        <v>2.0099999999999998</v>
      </c>
      <c r="K210" s="18">
        <v>2204000</v>
      </c>
      <c r="L210" s="18">
        <v>107.99</v>
      </c>
      <c r="M210" s="18">
        <v>2380.1</v>
      </c>
      <c r="N210" s="18">
        <v>0.8546685762884656</v>
      </c>
      <c r="O210" s="18">
        <v>7.1386345565579531E-2</v>
      </c>
      <c r="P210" s="16"/>
    </row>
    <row r="211" spans="1:16" x14ac:dyDescent="0.2">
      <c r="A211" s="16"/>
      <c r="B211" s="16" t="s">
        <v>2387</v>
      </c>
      <c r="C211" s="16" t="s">
        <v>2131</v>
      </c>
      <c r="D211" s="37">
        <v>100445527</v>
      </c>
      <c r="E211" s="16" t="s">
        <v>119</v>
      </c>
      <c r="F211" s="16" t="s">
        <v>119</v>
      </c>
      <c r="G211" s="18">
        <v>7.63</v>
      </c>
      <c r="H211" s="16" t="s">
        <v>81</v>
      </c>
      <c r="I211" s="18">
        <v>3.03</v>
      </c>
      <c r="J211" s="18">
        <v>2.0099999999999998</v>
      </c>
      <c r="K211" s="18">
        <v>1836666.66</v>
      </c>
      <c r="L211" s="18">
        <v>108.06</v>
      </c>
      <c r="M211" s="18">
        <v>1984.7</v>
      </c>
      <c r="N211" s="18">
        <v>0.71268464491396066</v>
      </c>
      <c r="O211" s="18">
        <v>5.9527112324694639E-2</v>
      </c>
      <c r="P211" s="16"/>
    </row>
    <row r="212" spans="1:16" x14ac:dyDescent="0.2">
      <c r="A212" s="16"/>
      <c r="B212" s="16" t="s">
        <v>2390</v>
      </c>
      <c r="C212" s="16" t="s">
        <v>2131</v>
      </c>
      <c r="D212" s="37">
        <v>100550128</v>
      </c>
      <c r="E212" s="16" t="s">
        <v>119</v>
      </c>
      <c r="F212" s="16" t="s">
        <v>119</v>
      </c>
      <c r="G212" s="18">
        <v>5.99</v>
      </c>
      <c r="H212" s="16" t="s">
        <v>81</v>
      </c>
      <c r="I212" s="18">
        <v>3.9</v>
      </c>
      <c r="J212" s="18">
        <v>14.5</v>
      </c>
      <c r="K212" s="18">
        <v>2762513</v>
      </c>
      <c r="L212" s="18">
        <v>109.36</v>
      </c>
      <c r="M212" s="18">
        <v>3021.08</v>
      </c>
      <c r="N212" s="18">
        <v>1.084837671716969</v>
      </c>
      <c r="O212" s="18">
        <v>9.061126039295031E-2</v>
      </c>
      <c r="P212" s="16"/>
    </row>
    <row r="213" spans="1:16" x14ac:dyDescent="0.2">
      <c r="A213" s="16"/>
      <c r="B213" s="16" t="s">
        <v>2389</v>
      </c>
      <c r="C213" s="16" t="s">
        <v>2131</v>
      </c>
      <c r="D213" s="37">
        <v>100550201</v>
      </c>
      <c r="E213" s="16" t="s">
        <v>119</v>
      </c>
      <c r="F213" s="16" t="s">
        <v>119</v>
      </c>
      <c r="G213" s="18">
        <v>4.37</v>
      </c>
      <c r="H213" s="16" t="s">
        <v>81</v>
      </c>
      <c r="I213" s="18">
        <v>4.3</v>
      </c>
      <c r="J213" s="18">
        <v>3.6</v>
      </c>
      <c r="K213" s="18">
        <v>475300.8</v>
      </c>
      <c r="L213" s="18">
        <v>104.08</v>
      </c>
      <c r="M213" s="18">
        <v>494.69</v>
      </c>
      <c r="N213" s="18">
        <v>0.1776379135347847</v>
      </c>
      <c r="O213" s="18">
        <v>1.4837238472264418E-2</v>
      </c>
      <c r="P213" s="16"/>
    </row>
    <row r="214" spans="1:16" x14ac:dyDescent="0.2">
      <c r="A214" s="16"/>
      <c r="B214" s="16" t="s">
        <v>2356</v>
      </c>
      <c r="C214" s="16" t="s">
        <v>2131</v>
      </c>
      <c r="D214" s="17">
        <v>1004456001</v>
      </c>
      <c r="E214" s="16" t="s">
        <v>119</v>
      </c>
      <c r="F214" s="16" t="s">
        <v>119</v>
      </c>
      <c r="G214" s="18">
        <v>2.36</v>
      </c>
      <c r="H214" s="16" t="s">
        <v>81</v>
      </c>
      <c r="I214" s="18">
        <v>4.9000000000000004</v>
      </c>
      <c r="J214" s="18">
        <v>4.9000000000000004</v>
      </c>
      <c r="K214" s="18">
        <v>218614.75</v>
      </c>
      <c r="L214" s="18">
        <v>100.12</v>
      </c>
      <c r="M214" s="18">
        <v>218.8770877</v>
      </c>
      <c r="N214" s="18">
        <v>7.8596432472049338E-2</v>
      </c>
      <c r="O214" s="18">
        <v>3.882894120801617E-3</v>
      </c>
      <c r="P214" s="16"/>
    </row>
    <row r="215" spans="1:16" x14ac:dyDescent="0.2">
      <c r="A215" s="7"/>
      <c r="B215" s="7" t="s">
        <v>2139</v>
      </c>
      <c r="C215" s="7"/>
      <c r="D215" s="7"/>
      <c r="E215" s="7"/>
      <c r="F215" s="7"/>
      <c r="G215" s="15">
        <v>0</v>
      </c>
      <c r="H215" s="7"/>
      <c r="I215" s="15">
        <v>0</v>
      </c>
      <c r="J215" s="15">
        <v>0</v>
      </c>
      <c r="K215" s="7"/>
      <c r="L215" s="7"/>
      <c r="M215" s="15">
        <v>0</v>
      </c>
      <c r="N215" s="15">
        <v>0</v>
      </c>
      <c r="O215" s="15">
        <v>0</v>
      </c>
      <c r="P215" s="7"/>
    </row>
    <row r="216" spans="1:16" x14ac:dyDescent="0.2">
      <c r="A216" s="7"/>
      <c r="B216" s="7" t="s">
        <v>2140</v>
      </c>
      <c r="C216" s="7"/>
      <c r="D216" s="7"/>
      <c r="E216" s="7"/>
      <c r="F216" s="7"/>
      <c r="G216" s="15">
        <v>0</v>
      </c>
      <c r="H216" s="7"/>
      <c r="I216" s="15">
        <v>0</v>
      </c>
      <c r="J216" s="15">
        <v>0</v>
      </c>
      <c r="K216" s="7"/>
      <c r="L216" s="7"/>
      <c r="M216" s="15">
        <v>0</v>
      </c>
      <c r="N216" s="15">
        <v>0</v>
      </c>
      <c r="O216" s="15">
        <v>0</v>
      </c>
      <c r="P216" s="7"/>
    </row>
    <row r="217" spans="1:16" x14ac:dyDescent="0.2">
      <c r="A217" s="7"/>
      <c r="B217" s="7" t="s">
        <v>2141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x14ac:dyDescent="0.2">
      <c r="A218" s="7"/>
      <c r="B218" s="7" t="s">
        <v>2142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x14ac:dyDescent="0.2">
      <c r="A219" s="7"/>
      <c r="B219" s="7" t="s">
        <v>2143</v>
      </c>
      <c r="C219" s="7"/>
      <c r="D219" s="7"/>
      <c r="E219" s="7"/>
      <c r="F219" s="7"/>
      <c r="G219" s="15">
        <v>0</v>
      </c>
      <c r="H219" s="7"/>
      <c r="I219" s="15">
        <v>0</v>
      </c>
      <c r="J219" s="15">
        <v>0</v>
      </c>
      <c r="K219" s="7"/>
      <c r="L219" s="7"/>
      <c r="M219" s="15">
        <v>0</v>
      </c>
      <c r="N219" s="15">
        <v>0</v>
      </c>
      <c r="O219" s="15">
        <v>0</v>
      </c>
      <c r="P219" s="7"/>
    </row>
    <row r="220" spans="1:16" x14ac:dyDescent="0.2">
      <c r="A220" s="7"/>
      <c r="B220" s="7" t="s">
        <v>2144</v>
      </c>
      <c r="C220" s="7"/>
      <c r="D220" s="7"/>
      <c r="E220" s="7"/>
      <c r="F220" s="7"/>
      <c r="G220" s="15">
        <v>2.1834927612541457</v>
      </c>
      <c r="H220" s="7"/>
      <c r="I220" s="15">
        <v>3.29</v>
      </c>
      <c r="J220" s="15">
        <v>1.4909046429680433</v>
      </c>
      <c r="K220" s="7"/>
      <c r="L220" s="7"/>
      <c r="M220" s="15">
        <v>11110.35</v>
      </c>
      <c r="N220" s="15">
        <v>3.9896084267747387</v>
      </c>
      <c r="O220" s="15">
        <v>0.33323275679783904</v>
      </c>
      <c r="P220" s="7"/>
    </row>
    <row r="221" spans="1:16" x14ac:dyDescent="0.2">
      <c r="A221" s="16"/>
      <c r="B221" s="16" t="s">
        <v>2363</v>
      </c>
      <c r="C221" s="16" t="s">
        <v>2131</v>
      </c>
      <c r="D221" s="37">
        <v>100283993</v>
      </c>
      <c r="E221" s="17" t="s">
        <v>533</v>
      </c>
      <c r="F221" s="16" t="s">
        <v>239</v>
      </c>
      <c r="G221" s="18">
        <v>3.81</v>
      </c>
      <c r="H221" s="16" t="s">
        <v>81</v>
      </c>
      <c r="I221" s="18">
        <v>4.75</v>
      </c>
      <c r="J221" s="18">
        <v>1.28</v>
      </c>
      <c r="K221" s="18">
        <v>2104162.7400000002</v>
      </c>
      <c r="L221" s="18">
        <v>116.67</v>
      </c>
      <c r="M221" s="18">
        <v>2454.9299999999998</v>
      </c>
      <c r="N221" s="18">
        <v>0.88153923280023649</v>
      </c>
      <c r="O221" s="18">
        <v>7.3630721952568451E-2</v>
      </c>
      <c r="P221" s="16"/>
    </row>
    <row r="222" spans="1:16" x14ac:dyDescent="0.2">
      <c r="A222" s="16"/>
      <c r="B222" s="16" t="s">
        <v>2398</v>
      </c>
      <c r="C222" s="16" t="s">
        <v>2131</v>
      </c>
      <c r="D222" s="37">
        <v>100336213</v>
      </c>
      <c r="E222" s="17" t="s">
        <v>230</v>
      </c>
      <c r="F222" s="16" t="s">
        <v>80</v>
      </c>
      <c r="G222" s="18">
        <v>1.99</v>
      </c>
      <c r="H222" s="16" t="s">
        <v>81</v>
      </c>
      <c r="I222" s="18">
        <v>3.27</v>
      </c>
      <c r="J222" s="18">
        <v>0.7</v>
      </c>
      <c r="K222" s="18">
        <v>3127320</v>
      </c>
      <c r="L222" s="18">
        <v>108.64</v>
      </c>
      <c r="M222" s="18">
        <v>3397.52</v>
      </c>
      <c r="N222" s="18">
        <v>1.2200132689011334</v>
      </c>
      <c r="O222" s="18">
        <v>0.10190182630392328</v>
      </c>
      <c r="P222" s="16"/>
    </row>
    <row r="223" spans="1:16" x14ac:dyDescent="0.2">
      <c r="A223" s="16"/>
      <c r="B223" s="16" t="s">
        <v>2399</v>
      </c>
      <c r="C223" s="16" t="s">
        <v>2131</v>
      </c>
      <c r="D223" s="37">
        <v>163515141</v>
      </c>
      <c r="E223" s="17" t="s">
        <v>398</v>
      </c>
      <c r="F223" s="16" t="s">
        <v>239</v>
      </c>
      <c r="G223" s="18">
        <v>1.33</v>
      </c>
      <c r="H223" s="16" t="s">
        <v>81</v>
      </c>
      <c r="I223" s="18">
        <v>2.57</v>
      </c>
      <c r="J223" s="18">
        <v>2.2200000000000002</v>
      </c>
      <c r="K223" s="18">
        <v>1763288.4</v>
      </c>
      <c r="L223" s="18">
        <v>100.7</v>
      </c>
      <c r="M223" s="18">
        <v>1775.63</v>
      </c>
      <c r="N223" s="18">
        <v>0.63760983324864018</v>
      </c>
      <c r="O223" s="18">
        <v>5.3256475264320827E-2</v>
      </c>
      <c r="P223" s="16"/>
    </row>
    <row r="224" spans="1:16" x14ac:dyDescent="0.2">
      <c r="A224" s="16"/>
      <c r="B224" s="16" t="s">
        <v>2399</v>
      </c>
      <c r="C224" s="16" t="s">
        <v>2131</v>
      </c>
      <c r="D224" s="37">
        <v>163515224</v>
      </c>
      <c r="E224" s="17" t="s">
        <v>398</v>
      </c>
      <c r="F224" s="16" t="s">
        <v>239</v>
      </c>
      <c r="G224" s="18">
        <v>2.58</v>
      </c>
      <c r="H224" s="16" t="s">
        <v>81</v>
      </c>
      <c r="I224" s="18">
        <v>2.57</v>
      </c>
      <c r="J224" s="18">
        <v>2.2000000000000002</v>
      </c>
      <c r="K224" s="18">
        <v>1032500</v>
      </c>
      <c r="L224" s="18">
        <v>101.18</v>
      </c>
      <c r="M224" s="18">
        <v>1044.68</v>
      </c>
      <c r="N224" s="18">
        <v>0.37513346845806245</v>
      </c>
      <c r="O224" s="18">
        <v>3.1333089990105305E-2</v>
      </c>
      <c r="P224" s="16"/>
    </row>
    <row r="225" spans="1:16" x14ac:dyDescent="0.2">
      <c r="A225" s="16"/>
      <c r="B225" s="16" t="s">
        <v>2399</v>
      </c>
      <c r="C225" s="16" t="s">
        <v>2131</v>
      </c>
      <c r="D225" s="37">
        <v>163514987</v>
      </c>
      <c r="E225" s="17" t="s">
        <v>398</v>
      </c>
      <c r="F225" s="16" t="s">
        <v>239</v>
      </c>
      <c r="G225" s="18">
        <v>0.88</v>
      </c>
      <c r="H225" s="16" t="s">
        <v>81</v>
      </c>
      <c r="I225" s="18">
        <v>2.68</v>
      </c>
      <c r="J225" s="18">
        <v>1.98</v>
      </c>
      <c r="K225" s="18">
        <v>1290898.99</v>
      </c>
      <c r="L225" s="18">
        <v>100.81</v>
      </c>
      <c r="M225" s="18">
        <v>1301.3499999999999</v>
      </c>
      <c r="N225" s="18">
        <v>0.46730093347044022</v>
      </c>
      <c r="O225" s="18">
        <v>3.9031393975785443E-2</v>
      </c>
      <c r="P225" s="16"/>
    </row>
    <row r="226" spans="1:16" x14ac:dyDescent="0.2">
      <c r="A226" s="16"/>
      <c r="B226" s="16" t="s">
        <v>2399</v>
      </c>
      <c r="C226" s="16" t="s">
        <v>2131</v>
      </c>
      <c r="D226" s="37">
        <v>163515067</v>
      </c>
      <c r="E226" s="17" t="s">
        <v>398</v>
      </c>
      <c r="F226" s="16" t="s">
        <v>239</v>
      </c>
      <c r="G226" s="18">
        <v>1.71</v>
      </c>
      <c r="H226" s="16" t="s">
        <v>81</v>
      </c>
      <c r="I226" s="18">
        <v>2.68</v>
      </c>
      <c r="J226" s="18">
        <v>1.96</v>
      </c>
      <c r="K226" s="18">
        <v>1120000</v>
      </c>
      <c r="L226" s="18">
        <v>101.45</v>
      </c>
      <c r="M226" s="18">
        <v>1136.24</v>
      </c>
      <c r="N226" s="18">
        <v>0.40801168989622544</v>
      </c>
      <c r="O226" s="18">
        <v>3.4079249311135706E-2</v>
      </c>
      <c r="P226" s="16"/>
    </row>
    <row r="227" spans="1:16" x14ac:dyDescent="0.2">
      <c r="A227" s="7"/>
      <c r="B227" s="7" t="s">
        <v>2145</v>
      </c>
      <c r="C227" s="7"/>
      <c r="D227" s="7"/>
      <c r="E227" s="7"/>
      <c r="F227" s="7"/>
      <c r="G227" s="15">
        <v>0</v>
      </c>
      <c r="H227" s="7"/>
      <c r="I227" s="15">
        <v>0</v>
      </c>
      <c r="J227" s="15">
        <v>0</v>
      </c>
      <c r="K227" s="7"/>
      <c r="L227" s="7"/>
      <c r="M227" s="15">
        <v>0</v>
      </c>
      <c r="N227" s="15">
        <v>0</v>
      </c>
      <c r="O227" s="15">
        <v>0</v>
      </c>
      <c r="P227" s="7"/>
    </row>
    <row r="228" spans="1:16" x14ac:dyDescent="0.2">
      <c r="A228" s="7"/>
      <c r="B228" s="7" t="s">
        <v>2134</v>
      </c>
      <c r="C228" s="7"/>
      <c r="D228" s="7"/>
      <c r="E228" s="7"/>
      <c r="F228" s="7"/>
      <c r="G228" s="15">
        <v>0</v>
      </c>
      <c r="H228" s="7"/>
      <c r="I228" s="15">
        <v>0</v>
      </c>
      <c r="J228" s="15">
        <v>0</v>
      </c>
      <c r="K228" s="7"/>
      <c r="L228" s="7"/>
      <c r="M228" s="15">
        <v>0</v>
      </c>
      <c r="N228" s="15">
        <v>0</v>
      </c>
      <c r="O228" s="15">
        <v>0</v>
      </c>
      <c r="P228" s="7"/>
    </row>
    <row r="229" spans="1:16" x14ac:dyDescent="0.2">
      <c r="A229" s="7"/>
      <c r="B229" s="7" t="s">
        <v>2135</v>
      </c>
      <c r="C229" s="7"/>
      <c r="D229" s="7"/>
      <c r="E229" s="7"/>
      <c r="F229" s="7"/>
      <c r="G229" s="15">
        <v>0</v>
      </c>
      <c r="H229" s="7"/>
      <c r="I229" s="15">
        <v>0</v>
      </c>
      <c r="J229" s="15">
        <v>0</v>
      </c>
      <c r="K229" s="7"/>
      <c r="L229" s="7"/>
      <c r="M229" s="15">
        <v>0</v>
      </c>
      <c r="N229" s="15">
        <v>0</v>
      </c>
      <c r="O229" s="15">
        <v>0</v>
      </c>
      <c r="P229" s="7"/>
    </row>
    <row r="230" spans="1:16" x14ac:dyDescent="0.2">
      <c r="A230" s="7"/>
      <c r="B230" s="7" t="s">
        <v>2137</v>
      </c>
      <c r="C230" s="7"/>
      <c r="D230" s="7"/>
      <c r="E230" s="7"/>
      <c r="F230" s="7"/>
      <c r="G230" s="15">
        <v>0</v>
      </c>
      <c r="H230" s="7"/>
      <c r="I230" s="15">
        <v>0</v>
      </c>
      <c r="J230" s="15">
        <v>0</v>
      </c>
      <c r="K230" s="7"/>
      <c r="L230" s="7"/>
      <c r="M230" s="15">
        <v>0</v>
      </c>
      <c r="N230" s="15">
        <v>0</v>
      </c>
      <c r="O230" s="15">
        <v>0</v>
      </c>
      <c r="P230" s="7"/>
    </row>
    <row r="231" spans="1:16" x14ac:dyDescent="0.2">
      <c r="A231" s="7"/>
      <c r="B231" s="7" t="s">
        <v>2144</v>
      </c>
      <c r="C231" s="7"/>
      <c r="D231" s="7"/>
      <c r="E231" s="7"/>
      <c r="F231" s="7"/>
      <c r="G231" s="15">
        <v>0</v>
      </c>
      <c r="H231" s="7"/>
      <c r="I231" s="15">
        <v>0</v>
      </c>
      <c r="J231" s="15">
        <v>0</v>
      </c>
      <c r="K231" s="7"/>
      <c r="L231" s="7"/>
      <c r="M231" s="15">
        <v>0</v>
      </c>
      <c r="N231" s="15">
        <v>0</v>
      </c>
      <c r="O231" s="15">
        <v>0</v>
      </c>
      <c r="P231" s="7"/>
    </row>
    <row r="232" spans="1:16" x14ac:dyDescent="0.2">
      <c r="A232" s="13"/>
      <c r="B232" s="19" t="s">
        <v>94</v>
      </c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16" x14ac:dyDescent="0.2">
      <c r="A233" s="13"/>
      <c r="B233" s="19" t="s">
        <v>148</v>
      </c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1:16" x14ac:dyDescent="0.2">
      <c r="A234" s="3" t="s">
        <v>1460</v>
      </c>
      <c r="B234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4"/>
  <sheetViews>
    <sheetView rightToLeft="1" topLeftCell="A4" zoomScaleNormal="100" workbookViewId="0">
      <selection activeCell="O24" sqref="O24"/>
    </sheetView>
  </sheetViews>
  <sheetFormatPr defaultRowHeight="12.75" x14ac:dyDescent="0.2"/>
  <cols>
    <col min="1" max="1" width="2" style="1"/>
    <col min="2" max="2" width="37" style="1"/>
    <col min="3" max="3" width="17" style="1"/>
    <col min="4" max="4" width="12" style="1"/>
    <col min="5" max="5" width="7" style="1"/>
    <col min="6" max="6" width="9" style="1"/>
    <col min="7" max="7" width="7" style="1"/>
    <col min="8" max="8" width="10" style="1"/>
    <col min="9" max="9" width="18" style="1"/>
    <col min="10" max="10" width="14" style="1"/>
    <col min="11" max="11" width="15" style="1"/>
    <col min="12" max="12" width="8" style="1"/>
    <col min="13" max="13" width="12" style="1"/>
    <col min="14" max="14" width="24.140625" style="1" customWidth="1"/>
    <col min="15" max="15" width="23" style="1"/>
    <col min="16" max="16" width="1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161</v>
      </c>
      <c r="C7" s="4" t="s">
        <v>58</v>
      </c>
      <c r="D7" s="4" t="s">
        <v>59</v>
      </c>
      <c r="E7" s="4" t="s">
        <v>60</v>
      </c>
      <c r="F7" s="4" t="s">
        <v>61</v>
      </c>
      <c r="G7" s="4" t="s">
        <v>99</v>
      </c>
      <c r="H7" s="4" t="s">
        <v>62</v>
      </c>
      <c r="I7" s="4" t="s">
        <v>2146</v>
      </c>
      <c r="J7" s="4" t="s">
        <v>64</v>
      </c>
      <c r="K7" s="4" t="s">
        <v>100</v>
      </c>
      <c r="L7" s="4" t="s">
        <v>101</v>
      </c>
      <c r="M7" s="4" t="s">
        <v>5</v>
      </c>
      <c r="N7" s="4" t="s">
        <v>66</v>
      </c>
      <c r="O7" s="4" t="s">
        <v>103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104</v>
      </c>
      <c r="H8" s="4"/>
      <c r="I8" s="4" t="s">
        <v>8</v>
      </c>
      <c r="J8" s="4" t="s">
        <v>8</v>
      </c>
      <c r="K8" s="4" t="s">
        <v>105</v>
      </c>
      <c r="L8" s="4" t="s">
        <v>106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107</v>
      </c>
      <c r="M9" s="12" t="s">
        <v>108</v>
      </c>
      <c r="N9" s="12" t="s">
        <v>109</v>
      </c>
      <c r="O9" s="12" t="s">
        <v>110</v>
      </c>
      <c r="P9" s="4"/>
    </row>
    <row r="10" spans="1:16" x14ac:dyDescent="0.2">
      <c r="A10" s="13"/>
      <c r="B10" s="19" t="s">
        <v>2147</v>
      </c>
      <c r="C10" s="13"/>
      <c r="D10" s="13"/>
      <c r="E10" s="13"/>
      <c r="F10" s="13"/>
      <c r="G10" s="14">
        <v>5.13</v>
      </c>
      <c r="H10" s="13"/>
      <c r="I10" s="14">
        <v>2.2999999999999998</v>
      </c>
      <c r="J10" s="14">
        <v>0.72</v>
      </c>
      <c r="K10" s="13"/>
      <c r="L10" s="13"/>
      <c r="M10" s="14">
        <f>M11</f>
        <v>135948.90903000001</v>
      </c>
      <c r="N10" s="14">
        <f>M10/$M$10*100</f>
        <v>100</v>
      </c>
      <c r="O10" s="14">
        <v>4.08</v>
      </c>
      <c r="P10" s="13"/>
    </row>
    <row r="11" spans="1:16" x14ac:dyDescent="0.2">
      <c r="A11" s="7"/>
      <c r="B11" s="7" t="s">
        <v>75</v>
      </c>
      <c r="C11" s="7"/>
      <c r="D11" s="7"/>
      <c r="E11" s="7"/>
      <c r="F11" s="7"/>
      <c r="G11" s="15">
        <v>5.13</v>
      </c>
      <c r="H11" s="7"/>
      <c r="I11" s="15">
        <v>2.2999999999999998</v>
      </c>
      <c r="J11" s="15">
        <v>0.72</v>
      </c>
      <c r="K11" s="7"/>
      <c r="L11" s="7"/>
      <c r="M11" s="15">
        <f>M12+M36</f>
        <v>135948.90903000001</v>
      </c>
      <c r="N11" s="15">
        <f t="shared" ref="N11:N37" si="0">M11/$M$10*100</f>
        <v>100</v>
      </c>
      <c r="O11" s="15">
        <v>4.08</v>
      </c>
      <c r="P11" s="7"/>
    </row>
    <row r="12" spans="1:16" x14ac:dyDescent="0.2">
      <c r="A12" s="7"/>
      <c r="B12" s="7" t="s">
        <v>2148</v>
      </c>
      <c r="C12" s="7"/>
      <c r="D12" s="7"/>
      <c r="E12" s="7"/>
      <c r="F12" s="7"/>
      <c r="G12" s="15">
        <v>5.17</v>
      </c>
      <c r="H12" s="7"/>
      <c r="I12" s="15">
        <v>2.3199999999999998</v>
      </c>
      <c r="J12" s="15">
        <v>0.72</v>
      </c>
      <c r="K12" s="7"/>
      <c r="L12" s="7"/>
      <c r="M12" s="15">
        <v>135184.19</v>
      </c>
      <c r="N12" s="15">
        <f t="shared" si="0"/>
        <v>99.437495280060489</v>
      </c>
      <c r="O12" s="15">
        <v>4.05</v>
      </c>
      <c r="P12" s="7"/>
    </row>
    <row r="13" spans="1:16" x14ac:dyDescent="0.2">
      <c r="A13" s="16"/>
      <c r="B13" s="16" t="s">
        <v>2149</v>
      </c>
      <c r="C13" s="17" t="s">
        <v>2150</v>
      </c>
      <c r="D13" s="17" t="s">
        <v>2151</v>
      </c>
      <c r="E13" s="17" t="s">
        <v>167</v>
      </c>
      <c r="F13" s="16" t="s">
        <v>80</v>
      </c>
      <c r="G13" s="18">
        <v>3.14</v>
      </c>
      <c r="H13" s="16" t="s">
        <v>81</v>
      </c>
      <c r="I13" s="18">
        <v>0.8</v>
      </c>
      <c r="J13" s="18">
        <v>0.59</v>
      </c>
      <c r="K13" s="18">
        <v>12500000</v>
      </c>
      <c r="L13" s="18">
        <v>101.31</v>
      </c>
      <c r="M13" s="18">
        <v>12663.75</v>
      </c>
      <c r="N13" s="18">
        <f t="shared" si="0"/>
        <v>9.3150802682833405</v>
      </c>
      <c r="O13" s="18">
        <v>0.38</v>
      </c>
      <c r="P13" s="17" t="s">
        <v>2152</v>
      </c>
    </row>
    <row r="14" spans="1:16" x14ac:dyDescent="0.2">
      <c r="A14" s="16"/>
      <c r="B14" s="17" t="s">
        <v>2153</v>
      </c>
      <c r="C14" s="17" t="s">
        <v>2154</v>
      </c>
      <c r="D14" s="17" t="s">
        <v>2151</v>
      </c>
      <c r="E14" s="17" t="s">
        <v>167</v>
      </c>
      <c r="F14" s="16" t="s">
        <v>80</v>
      </c>
      <c r="G14" s="18">
        <v>2.29</v>
      </c>
      <c r="H14" s="16" t="s">
        <v>81</v>
      </c>
      <c r="I14" s="18">
        <v>1.7</v>
      </c>
      <c r="J14" s="18">
        <v>0.83</v>
      </c>
      <c r="K14" s="18">
        <v>14457000</v>
      </c>
      <c r="L14" s="18">
        <v>103.14</v>
      </c>
      <c r="M14" s="18">
        <v>14910.95</v>
      </c>
      <c r="N14" s="18">
        <f t="shared" si="0"/>
        <v>10.968054180346224</v>
      </c>
      <c r="O14" s="18">
        <v>0.45</v>
      </c>
      <c r="P14" s="17" t="s">
        <v>2155</v>
      </c>
    </row>
    <row r="15" spans="1:16" x14ac:dyDescent="0.2">
      <c r="A15" s="16"/>
      <c r="B15" s="17" t="s">
        <v>2156</v>
      </c>
      <c r="C15" s="17" t="s">
        <v>2157</v>
      </c>
      <c r="D15" s="17" t="s">
        <v>2151</v>
      </c>
      <c r="E15" s="17" t="s">
        <v>167</v>
      </c>
      <c r="F15" s="16" t="s">
        <v>80</v>
      </c>
      <c r="G15" s="18">
        <v>0.31</v>
      </c>
      <c r="H15" s="16" t="s">
        <v>81</v>
      </c>
      <c r="I15" s="18">
        <v>5.0999999999999996</v>
      </c>
      <c r="J15" s="18">
        <v>-7.0000000000000007E-2</v>
      </c>
      <c r="K15" s="18">
        <v>62500</v>
      </c>
      <c r="L15" s="18">
        <v>128.22999999999999</v>
      </c>
      <c r="M15" s="18">
        <v>80.14</v>
      </c>
      <c r="N15" s="18">
        <f t="shared" si="0"/>
        <v>5.8948615749697127E-2</v>
      </c>
      <c r="O15" s="18">
        <v>0</v>
      </c>
      <c r="P15" s="17" t="s">
        <v>2158</v>
      </c>
    </row>
    <row r="16" spans="1:16" x14ac:dyDescent="0.2">
      <c r="A16" s="16"/>
      <c r="B16" s="17" t="s">
        <v>2159</v>
      </c>
      <c r="C16" s="17" t="s">
        <v>2160</v>
      </c>
      <c r="D16" s="17" t="s">
        <v>2151</v>
      </c>
      <c r="E16" s="17" t="s">
        <v>167</v>
      </c>
      <c r="F16" s="16" t="s">
        <v>80</v>
      </c>
      <c r="G16" s="18">
        <v>0.18</v>
      </c>
      <c r="H16" s="16" t="s">
        <v>81</v>
      </c>
      <c r="I16" s="18">
        <v>6.05</v>
      </c>
      <c r="J16" s="18">
        <v>-0.15</v>
      </c>
      <c r="K16" s="18">
        <v>128420.55</v>
      </c>
      <c r="L16" s="18">
        <v>128.37</v>
      </c>
      <c r="M16" s="18">
        <v>164.85</v>
      </c>
      <c r="N16" s="18">
        <f t="shared" si="0"/>
        <v>0.12125878844943314</v>
      </c>
      <c r="O16" s="18">
        <v>0</v>
      </c>
      <c r="P16" s="17" t="s">
        <v>2161</v>
      </c>
    </row>
    <row r="17" spans="1:16" x14ac:dyDescent="0.2">
      <c r="A17" s="16"/>
      <c r="B17" s="16" t="s">
        <v>2162</v>
      </c>
      <c r="C17" s="17" t="s">
        <v>2163</v>
      </c>
      <c r="D17" s="17" t="s">
        <v>2151</v>
      </c>
      <c r="E17" s="17" t="s">
        <v>167</v>
      </c>
      <c r="F17" s="16" t="s">
        <v>80</v>
      </c>
      <c r="G17" s="18">
        <v>1.87</v>
      </c>
      <c r="H17" s="16" t="s">
        <v>81</v>
      </c>
      <c r="I17" s="18">
        <v>5.75</v>
      </c>
      <c r="J17" s="18">
        <v>0.66</v>
      </c>
      <c r="K17" s="18">
        <v>250000</v>
      </c>
      <c r="L17" s="18">
        <v>132.63</v>
      </c>
      <c r="M17" s="18">
        <v>331.57</v>
      </c>
      <c r="N17" s="18">
        <f t="shared" si="0"/>
        <v>0.24389309363772241</v>
      </c>
      <c r="O17" s="18">
        <v>0.01</v>
      </c>
      <c r="P17" s="17" t="s">
        <v>2164</v>
      </c>
    </row>
    <row r="18" spans="1:16" x14ac:dyDescent="0.2">
      <c r="A18" s="16"/>
      <c r="B18" s="17" t="s">
        <v>2165</v>
      </c>
      <c r="C18" s="17" t="s">
        <v>2166</v>
      </c>
      <c r="D18" s="17" t="s">
        <v>2151</v>
      </c>
      <c r="E18" s="17" t="s">
        <v>167</v>
      </c>
      <c r="F18" s="16" t="s">
        <v>80</v>
      </c>
      <c r="G18" s="18">
        <v>3.2</v>
      </c>
      <c r="H18" s="16" t="s">
        <v>81</v>
      </c>
      <c r="I18" s="18">
        <v>6.1</v>
      </c>
      <c r="J18" s="18">
        <v>0.54</v>
      </c>
      <c r="K18" s="18">
        <v>350000</v>
      </c>
      <c r="L18" s="18">
        <v>146.46</v>
      </c>
      <c r="M18" s="18">
        <v>512.61</v>
      </c>
      <c r="N18" s="18">
        <f t="shared" si="0"/>
        <v>0.37706076764976598</v>
      </c>
      <c r="O18" s="18">
        <v>0.01</v>
      </c>
      <c r="P18" s="17" t="s">
        <v>2167</v>
      </c>
    </row>
    <row r="19" spans="1:16" x14ac:dyDescent="0.2">
      <c r="A19" s="16"/>
      <c r="B19" s="16" t="s">
        <v>2168</v>
      </c>
      <c r="C19" s="17" t="s">
        <v>2169</v>
      </c>
      <c r="D19" s="17" t="s">
        <v>2151</v>
      </c>
      <c r="E19" s="17" t="s">
        <v>167</v>
      </c>
      <c r="F19" s="16" t="s">
        <v>80</v>
      </c>
      <c r="G19" s="18">
        <v>3.23</v>
      </c>
      <c r="H19" s="16" t="s">
        <v>81</v>
      </c>
      <c r="I19" s="18">
        <v>6.1</v>
      </c>
      <c r="J19" s="18">
        <v>0.53</v>
      </c>
      <c r="K19" s="18">
        <v>350000</v>
      </c>
      <c r="L19" s="18">
        <v>146.52000000000001</v>
      </c>
      <c r="M19" s="18">
        <v>512.82000000000005</v>
      </c>
      <c r="N19" s="18">
        <f t="shared" si="0"/>
        <v>0.37721523744396906</v>
      </c>
      <c r="O19" s="18">
        <v>0.01</v>
      </c>
      <c r="P19" s="17" t="s">
        <v>2170</v>
      </c>
    </row>
    <row r="20" spans="1:16" x14ac:dyDescent="0.2">
      <c r="A20" s="16"/>
      <c r="B20" s="17" t="s">
        <v>2171</v>
      </c>
      <c r="C20" s="17" t="s">
        <v>2172</v>
      </c>
      <c r="D20" s="17" t="s">
        <v>2151</v>
      </c>
      <c r="E20" s="17" t="s">
        <v>167</v>
      </c>
      <c r="F20" s="16" t="s">
        <v>80</v>
      </c>
      <c r="G20" s="18">
        <v>8.09</v>
      </c>
      <c r="H20" s="16" t="s">
        <v>81</v>
      </c>
      <c r="I20" s="18">
        <v>5.15</v>
      </c>
      <c r="J20" s="18">
        <v>1.17</v>
      </c>
      <c r="K20" s="18">
        <v>190000</v>
      </c>
      <c r="L20" s="18">
        <v>167.82</v>
      </c>
      <c r="M20" s="18">
        <v>318.86</v>
      </c>
      <c r="N20" s="18">
        <f t="shared" si="0"/>
        <v>0.23454399323619199</v>
      </c>
      <c r="O20" s="18">
        <v>0.01</v>
      </c>
      <c r="P20" s="17" t="s">
        <v>2173</v>
      </c>
    </row>
    <row r="21" spans="1:16" x14ac:dyDescent="0.2">
      <c r="A21" s="16"/>
      <c r="B21" s="16" t="s">
        <v>2174</v>
      </c>
      <c r="C21" s="17" t="s">
        <v>2175</v>
      </c>
      <c r="D21" s="17" t="s">
        <v>2176</v>
      </c>
      <c r="E21" s="17" t="s">
        <v>167</v>
      </c>
      <c r="F21" s="16" t="s">
        <v>80</v>
      </c>
      <c r="G21" s="18">
        <v>8.2200000000000006</v>
      </c>
      <c r="H21" s="16" t="s">
        <v>81</v>
      </c>
      <c r="I21" s="18">
        <v>1.3</v>
      </c>
      <c r="J21" s="18">
        <v>1.25</v>
      </c>
      <c r="K21" s="18">
        <v>23135000</v>
      </c>
      <c r="L21" s="18">
        <v>100.41</v>
      </c>
      <c r="M21" s="18">
        <v>23229.85</v>
      </c>
      <c r="N21" s="18">
        <f t="shared" si="0"/>
        <v>17.087191185089864</v>
      </c>
      <c r="O21" s="18">
        <v>0.7</v>
      </c>
      <c r="P21" s="17" t="s">
        <v>2177</v>
      </c>
    </row>
    <row r="22" spans="1:16" x14ac:dyDescent="0.2">
      <c r="A22" s="16"/>
      <c r="B22" s="16" t="s">
        <v>2178</v>
      </c>
      <c r="C22" s="17" t="s">
        <v>2179</v>
      </c>
      <c r="D22" s="17" t="s">
        <v>2176</v>
      </c>
      <c r="E22" s="17" t="s">
        <v>167</v>
      </c>
      <c r="F22" s="16" t="s">
        <v>80</v>
      </c>
      <c r="G22" s="18">
        <v>0.53</v>
      </c>
      <c r="H22" s="16" t="s">
        <v>81</v>
      </c>
      <c r="I22" s="18">
        <v>4.9000000000000004</v>
      </c>
      <c r="J22" s="18">
        <v>0.26</v>
      </c>
      <c r="K22" s="18">
        <v>300000</v>
      </c>
      <c r="L22" s="18">
        <v>127.91</v>
      </c>
      <c r="M22" s="18">
        <v>383.73</v>
      </c>
      <c r="N22" s="18">
        <f t="shared" si="0"/>
        <v>0.28226044823597801</v>
      </c>
      <c r="O22" s="18">
        <v>0.01</v>
      </c>
      <c r="P22" s="17" t="s">
        <v>2180</v>
      </c>
    </row>
    <row r="23" spans="1:16" x14ac:dyDescent="0.2">
      <c r="A23" s="16"/>
      <c r="B23" s="16" t="s">
        <v>2181</v>
      </c>
      <c r="C23" s="17" t="s">
        <v>2182</v>
      </c>
      <c r="D23" s="17" t="s">
        <v>2176</v>
      </c>
      <c r="E23" s="17" t="s">
        <v>167</v>
      </c>
      <c r="F23" s="16" t="s">
        <v>80</v>
      </c>
      <c r="G23" s="18">
        <v>0.95</v>
      </c>
      <c r="H23" s="16" t="s">
        <v>81</v>
      </c>
      <c r="I23" s="18">
        <v>6.1</v>
      </c>
      <c r="J23" s="18">
        <v>0.49</v>
      </c>
      <c r="K23" s="18">
        <v>499822.26</v>
      </c>
      <c r="L23" s="18">
        <v>130.26</v>
      </c>
      <c r="M23" s="18">
        <v>651.07000000000005</v>
      </c>
      <c r="N23" s="18">
        <f t="shared" si="0"/>
        <v>0.4789078519610096</v>
      </c>
      <c r="O23" s="18">
        <v>0.02</v>
      </c>
      <c r="P23" s="17" t="s">
        <v>2183</v>
      </c>
    </row>
    <row r="24" spans="1:16" x14ac:dyDescent="0.2">
      <c r="A24" s="16"/>
      <c r="B24" s="17" t="s">
        <v>2184</v>
      </c>
      <c r="C24" s="17" t="s">
        <v>2185</v>
      </c>
      <c r="D24" s="17" t="s">
        <v>2176</v>
      </c>
      <c r="E24" s="17" t="s">
        <v>167</v>
      </c>
      <c r="F24" s="16" t="s">
        <v>80</v>
      </c>
      <c r="G24" s="18">
        <v>3.26</v>
      </c>
      <c r="H24" s="16" t="s">
        <v>81</v>
      </c>
      <c r="I24" s="18">
        <v>5</v>
      </c>
      <c r="J24" s="18">
        <v>0.46</v>
      </c>
      <c r="K24" s="18">
        <v>300000</v>
      </c>
      <c r="L24" s="18">
        <v>144.38999999999999</v>
      </c>
      <c r="M24" s="18">
        <v>433.17</v>
      </c>
      <c r="N24" s="18">
        <f t="shared" si="0"/>
        <v>0.31862705121407919</v>
      </c>
      <c r="O24" s="18">
        <v>0.01</v>
      </c>
      <c r="P24" s="17" t="s">
        <v>2186</v>
      </c>
    </row>
    <row r="25" spans="1:16" x14ac:dyDescent="0.2">
      <c r="A25" s="16"/>
      <c r="B25" s="17" t="s">
        <v>2187</v>
      </c>
      <c r="C25" s="17" t="s">
        <v>2188</v>
      </c>
      <c r="D25" s="17" t="s">
        <v>2176</v>
      </c>
      <c r="E25" s="17" t="s">
        <v>167</v>
      </c>
      <c r="F25" s="16" t="s">
        <v>80</v>
      </c>
      <c r="G25" s="18">
        <v>3.22</v>
      </c>
      <c r="H25" s="16" t="s">
        <v>81</v>
      </c>
      <c r="I25" s="18">
        <v>5.2</v>
      </c>
      <c r="J25" s="18">
        <v>0.46</v>
      </c>
      <c r="K25" s="18">
        <v>300000</v>
      </c>
      <c r="L25" s="18">
        <v>145.33000000000001</v>
      </c>
      <c r="M25" s="18">
        <v>435.99</v>
      </c>
      <c r="N25" s="18">
        <f t="shared" si="0"/>
        <v>0.32070135987909221</v>
      </c>
      <c r="O25" s="18">
        <v>0.01</v>
      </c>
      <c r="P25" s="17" t="s">
        <v>2189</v>
      </c>
    </row>
    <row r="26" spans="1:16" x14ac:dyDescent="0.2">
      <c r="A26" s="16"/>
      <c r="B26" s="16" t="s">
        <v>2190</v>
      </c>
      <c r="C26" s="17" t="s">
        <v>2191</v>
      </c>
      <c r="D26" s="17" t="s">
        <v>2176</v>
      </c>
      <c r="E26" s="17" t="s">
        <v>167</v>
      </c>
      <c r="F26" s="16" t="s">
        <v>80</v>
      </c>
      <c r="G26" s="18">
        <v>6.55</v>
      </c>
      <c r="H26" s="16" t="s">
        <v>81</v>
      </c>
      <c r="I26" s="18">
        <v>4.8</v>
      </c>
      <c r="J26" s="18">
        <v>0.38</v>
      </c>
      <c r="K26" s="18">
        <v>12000000</v>
      </c>
      <c r="L26" s="18">
        <v>149.85</v>
      </c>
      <c r="M26" s="18">
        <v>17982</v>
      </c>
      <c r="N26" s="18">
        <f t="shared" si="0"/>
        <v>13.227027806476837</v>
      </c>
      <c r="O26" s="18">
        <v>0.54</v>
      </c>
      <c r="P26" s="17" t="s">
        <v>2192</v>
      </c>
    </row>
    <row r="27" spans="1:16" x14ac:dyDescent="0.2">
      <c r="A27" s="16"/>
      <c r="B27" s="16" t="s">
        <v>2193</v>
      </c>
      <c r="C27" s="17" t="s">
        <v>2194</v>
      </c>
      <c r="D27" s="17" t="s">
        <v>2176</v>
      </c>
      <c r="E27" s="17" t="s">
        <v>167</v>
      </c>
      <c r="F27" s="16" t="s">
        <v>80</v>
      </c>
      <c r="G27" s="18">
        <v>3.69</v>
      </c>
      <c r="H27" s="16" t="s">
        <v>81</v>
      </c>
      <c r="I27" s="18">
        <v>3.6</v>
      </c>
      <c r="J27" s="18">
        <v>0.53</v>
      </c>
      <c r="K27" s="18">
        <v>3000000</v>
      </c>
      <c r="L27" s="18">
        <v>150.37</v>
      </c>
      <c r="M27" s="18">
        <v>4511.1000000000004</v>
      </c>
      <c r="N27" s="18">
        <f t="shared" si="0"/>
        <v>3.3182318506171535</v>
      </c>
      <c r="O27" s="18">
        <v>0.13</v>
      </c>
      <c r="P27" s="17" t="s">
        <v>2195</v>
      </c>
    </row>
    <row r="28" spans="1:16" x14ac:dyDescent="0.2">
      <c r="A28" s="16"/>
      <c r="B28" s="16" t="s">
        <v>2196</v>
      </c>
      <c r="C28" s="17" t="s">
        <v>2197</v>
      </c>
      <c r="D28" s="17" t="s">
        <v>2176</v>
      </c>
      <c r="E28" s="17" t="s">
        <v>167</v>
      </c>
      <c r="F28" s="16" t="s">
        <v>80</v>
      </c>
      <c r="G28" s="18">
        <v>0.08</v>
      </c>
      <c r="H28" s="16" t="s">
        <v>81</v>
      </c>
      <c r="I28" s="18">
        <v>5.5</v>
      </c>
      <c r="J28" s="18">
        <v>-0.24</v>
      </c>
      <c r="K28" s="18">
        <v>51019.35</v>
      </c>
      <c r="L28" s="18">
        <v>161.4</v>
      </c>
      <c r="M28" s="18">
        <v>82.34</v>
      </c>
      <c r="N28" s="18">
        <f t="shared" si="0"/>
        <v>6.0566870736586745E-2</v>
      </c>
      <c r="O28" s="18">
        <v>0</v>
      </c>
      <c r="P28" s="17" t="s">
        <v>2198</v>
      </c>
    </row>
    <row r="29" spans="1:16" x14ac:dyDescent="0.2">
      <c r="A29" s="16"/>
      <c r="B29" s="16" t="s">
        <v>2199</v>
      </c>
      <c r="C29" s="17" t="s">
        <v>2200</v>
      </c>
      <c r="D29" s="17" t="s">
        <v>85</v>
      </c>
      <c r="E29" s="17" t="s">
        <v>167</v>
      </c>
      <c r="F29" s="16" t="s">
        <v>80</v>
      </c>
      <c r="G29" s="18">
        <v>3.73</v>
      </c>
      <c r="H29" s="16" t="s">
        <v>81</v>
      </c>
      <c r="I29" s="18">
        <v>1.65</v>
      </c>
      <c r="J29" s="18">
        <v>0.53</v>
      </c>
      <c r="K29" s="18">
        <v>18322000</v>
      </c>
      <c r="L29" s="18">
        <v>104.8</v>
      </c>
      <c r="M29" s="18">
        <v>19201.46</v>
      </c>
      <c r="N29" s="18">
        <f t="shared" si="0"/>
        <v>14.124026545709748</v>
      </c>
      <c r="O29" s="18">
        <v>0.57999999999999996</v>
      </c>
      <c r="P29" s="17" t="s">
        <v>2201</v>
      </c>
    </row>
    <row r="30" spans="1:16" x14ac:dyDescent="0.2">
      <c r="A30" s="16"/>
      <c r="B30" s="16" t="s">
        <v>2202</v>
      </c>
      <c r="C30" s="17" t="s">
        <v>2203</v>
      </c>
      <c r="D30" s="17" t="s">
        <v>85</v>
      </c>
      <c r="E30" s="17" t="s">
        <v>167</v>
      </c>
      <c r="F30" s="16" t="s">
        <v>80</v>
      </c>
      <c r="G30" s="18">
        <v>6.17</v>
      </c>
      <c r="H30" s="16" t="s">
        <v>81</v>
      </c>
      <c r="I30" s="18">
        <v>2.46</v>
      </c>
      <c r="J30" s="18">
        <v>0.74</v>
      </c>
      <c r="K30" s="18">
        <v>8156000</v>
      </c>
      <c r="L30" s="18">
        <v>112.35</v>
      </c>
      <c r="M30" s="18">
        <v>9163.27</v>
      </c>
      <c r="N30" s="18">
        <f t="shared" si="0"/>
        <v>6.7402306244163617</v>
      </c>
      <c r="O30" s="18">
        <v>0.27</v>
      </c>
      <c r="P30" s="17" t="s">
        <v>2204</v>
      </c>
    </row>
    <row r="31" spans="1:16" x14ac:dyDescent="0.2">
      <c r="A31" s="16"/>
      <c r="B31" s="16" t="s">
        <v>2205</v>
      </c>
      <c r="C31" s="17" t="s">
        <v>2206</v>
      </c>
      <c r="D31" s="17" t="s">
        <v>85</v>
      </c>
      <c r="E31" s="17" t="s">
        <v>167</v>
      </c>
      <c r="F31" s="16" t="s">
        <v>80</v>
      </c>
      <c r="G31" s="18">
        <v>0.03</v>
      </c>
      <c r="H31" s="16" t="s">
        <v>81</v>
      </c>
      <c r="I31" s="18">
        <v>4.9000000000000004</v>
      </c>
      <c r="J31" s="18">
        <v>-0.45</v>
      </c>
      <c r="K31" s="18">
        <v>9721.08</v>
      </c>
      <c r="L31" s="18">
        <v>162.32</v>
      </c>
      <c r="M31" s="18">
        <v>15.78</v>
      </c>
      <c r="N31" s="18">
        <f t="shared" si="0"/>
        <v>1.1607301678690049E-2</v>
      </c>
      <c r="O31" s="18">
        <v>0</v>
      </c>
      <c r="P31" s="17" t="s">
        <v>2207</v>
      </c>
    </row>
    <row r="32" spans="1:16" x14ac:dyDescent="0.2">
      <c r="A32" s="16"/>
      <c r="B32" s="16" t="s">
        <v>2208</v>
      </c>
      <c r="C32" s="17" t="s">
        <v>2209</v>
      </c>
      <c r="D32" s="17" t="s">
        <v>85</v>
      </c>
      <c r="E32" s="17" t="s">
        <v>167</v>
      </c>
      <c r="F32" s="16" t="s">
        <v>80</v>
      </c>
      <c r="G32" s="18">
        <v>13.81</v>
      </c>
      <c r="H32" s="16" t="s">
        <v>81</v>
      </c>
      <c r="I32" s="18">
        <v>4.95</v>
      </c>
      <c r="J32" s="18">
        <v>1.49</v>
      </c>
      <c r="K32" s="18">
        <v>900000</v>
      </c>
      <c r="L32" s="18">
        <v>193.45</v>
      </c>
      <c r="M32" s="18">
        <v>1741.05</v>
      </c>
      <c r="N32" s="18">
        <f t="shared" si="0"/>
        <v>1.2806649295109829</v>
      </c>
      <c r="O32" s="18">
        <v>0.05</v>
      </c>
      <c r="P32" s="17" t="s">
        <v>2210</v>
      </c>
    </row>
    <row r="33" spans="1:16" x14ac:dyDescent="0.2">
      <c r="A33" s="16"/>
      <c r="B33" s="16" t="s">
        <v>2211</v>
      </c>
      <c r="C33" s="17" t="s">
        <v>2212</v>
      </c>
      <c r="D33" s="17" t="s">
        <v>2151</v>
      </c>
      <c r="E33" s="17" t="s">
        <v>79</v>
      </c>
      <c r="F33" s="16" t="s">
        <v>80</v>
      </c>
      <c r="G33" s="18">
        <v>5.05</v>
      </c>
      <c r="H33" s="16" t="s">
        <v>81</v>
      </c>
      <c r="I33" s="18">
        <v>2.0499999999999998</v>
      </c>
      <c r="J33" s="18">
        <v>0.66</v>
      </c>
      <c r="K33" s="18">
        <v>24882000</v>
      </c>
      <c r="L33" s="18">
        <v>108.63</v>
      </c>
      <c r="M33" s="18">
        <v>27029.32</v>
      </c>
      <c r="N33" s="18">
        <f t="shared" si="0"/>
        <v>19.88196903737963</v>
      </c>
      <c r="O33" s="18">
        <v>0.81</v>
      </c>
      <c r="P33" s="17" t="s">
        <v>2213</v>
      </c>
    </row>
    <row r="34" spans="1:16" x14ac:dyDescent="0.2">
      <c r="A34" s="16"/>
      <c r="B34" s="17" t="s">
        <v>2214</v>
      </c>
      <c r="C34" s="17" t="s">
        <v>2215</v>
      </c>
      <c r="D34" s="17" t="s">
        <v>2216</v>
      </c>
      <c r="E34" s="17" t="s">
        <v>230</v>
      </c>
      <c r="F34" s="16" t="s">
        <v>80</v>
      </c>
      <c r="G34" s="18">
        <v>1.41</v>
      </c>
      <c r="H34" s="16" t="s">
        <v>81</v>
      </c>
      <c r="I34" s="18">
        <v>6.35</v>
      </c>
      <c r="J34" s="18">
        <v>0.79</v>
      </c>
      <c r="K34" s="18">
        <v>533333.32999999996</v>
      </c>
      <c r="L34" s="18">
        <v>130.44</v>
      </c>
      <c r="M34" s="18">
        <v>695.68</v>
      </c>
      <c r="N34" s="18">
        <f t="shared" si="0"/>
        <v>0.51172164967243938</v>
      </c>
      <c r="O34" s="18">
        <v>0.02</v>
      </c>
      <c r="P34" s="17" t="s">
        <v>2217</v>
      </c>
    </row>
    <row r="35" spans="1:16" x14ac:dyDescent="0.2">
      <c r="A35" s="16"/>
      <c r="B35" s="16" t="s">
        <v>2218</v>
      </c>
      <c r="C35" s="17" t="s">
        <v>2219</v>
      </c>
      <c r="D35" s="17" t="s">
        <v>2220</v>
      </c>
      <c r="E35" s="17" t="s">
        <v>322</v>
      </c>
      <c r="F35" s="16" t="s">
        <v>80</v>
      </c>
      <c r="G35" s="18">
        <v>0.28999999999999998</v>
      </c>
      <c r="H35" s="16" t="s">
        <v>81</v>
      </c>
      <c r="I35" s="18">
        <v>4.8</v>
      </c>
      <c r="J35" s="18">
        <v>0.43</v>
      </c>
      <c r="K35" s="18">
        <v>50460.36</v>
      </c>
      <c r="L35" s="18">
        <v>263.22000000000003</v>
      </c>
      <c r="M35" s="18">
        <v>132.82</v>
      </c>
      <c r="N35" s="18">
        <f t="shared" si="0"/>
        <v>9.7698466981217508E-2</v>
      </c>
      <c r="O35" s="18">
        <v>0</v>
      </c>
      <c r="P35" s="17" t="s">
        <v>2221</v>
      </c>
    </row>
    <row r="36" spans="1:16" x14ac:dyDescent="0.2">
      <c r="A36" s="7"/>
      <c r="B36" s="7" t="s">
        <v>2222</v>
      </c>
      <c r="C36" s="7"/>
      <c r="D36" s="7"/>
      <c r="E36" s="7"/>
      <c r="F36" s="7"/>
      <c r="G36" s="15">
        <v>0</v>
      </c>
      <c r="H36" s="7"/>
      <c r="I36" s="15">
        <v>0</v>
      </c>
      <c r="J36" s="15">
        <v>0</v>
      </c>
      <c r="K36" s="7"/>
      <c r="L36" s="7"/>
      <c r="M36" s="15">
        <f>M37</f>
        <v>764.71902999999998</v>
      </c>
      <c r="N36" s="15">
        <f t="shared" si="0"/>
        <v>0.56250471993949469</v>
      </c>
      <c r="O36" s="15">
        <v>0.03</v>
      </c>
      <c r="P36" s="7"/>
    </row>
    <row r="37" spans="1:16" x14ac:dyDescent="0.2">
      <c r="A37" s="16"/>
      <c r="B37" s="16" t="s">
        <v>2223</v>
      </c>
      <c r="C37" s="17" t="s">
        <v>2224</v>
      </c>
      <c r="D37" s="17" t="s">
        <v>2225</v>
      </c>
      <c r="E37" s="17" t="s">
        <v>167</v>
      </c>
      <c r="F37" s="16" t="s">
        <v>80</v>
      </c>
      <c r="G37" s="18">
        <v>0</v>
      </c>
      <c r="H37" s="16" t="s">
        <v>81</v>
      </c>
      <c r="I37" s="18">
        <v>0</v>
      </c>
      <c r="J37" s="18">
        <v>0</v>
      </c>
      <c r="K37" s="18">
        <f>983333.78-218614.75</f>
        <v>764719.03</v>
      </c>
      <c r="L37" s="18">
        <v>100</v>
      </c>
      <c r="M37" s="18">
        <f>L37*K37/100000</f>
        <v>764.71902999999998</v>
      </c>
      <c r="N37" s="18">
        <f t="shared" si="0"/>
        <v>0.56250471993949469</v>
      </c>
      <c r="O37" s="18">
        <v>0.03</v>
      </c>
      <c r="P37" s="16"/>
    </row>
    <row r="38" spans="1:16" x14ac:dyDescent="0.2">
      <c r="A38" s="7"/>
      <c r="B38" s="7" t="s">
        <v>2226</v>
      </c>
      <c r="C38" s="7"/>
      <c r="D38" s="7"/>
      <c r="E38" s="7"/>
      <c r="F38" s="7"/>
      <c r="G38" s="15">
        <v>0</v>
      </c>
      <c r="H38" s="7"/>
      <c r="I38" s="15">
        <v>0</v>
      </c>
      <c r="J38" s="15">
        <v>0</v>
      </c>
      <c r="K38" s="7"/>
      <c r="L38" s="7"/>
      <c r="M38" s="15">
        <v>0</v>
      </c>
      <c r="N38" s="15">
        <v>0</v>
      </c>
      <c r="O38" s="15">
        <v>0</v>
      </c>
      <c r="P38" s="7"/>
    </row>
    <row r="39" spans="1:16" x14ac:dyDescent="0.2">
      <c r="A39" s="7"/>
      <c r="B39" s="7" t="s">
        <v>2227</v>
      </c>
      <c r="C39" s="7"/>
      <c r="D39" s="7"/>
      <c r="E39" s="7"/>
      <c r="F39" s="7"/>
      <c r="G39" s="15">
        <v>0</v>
      </c>
      <c r="H39" s="7"/>
      <c r="I39" s="15">
        <v>0</v>
      </c>
      <c r="J39" s="15">
        <v>0</v>
      </c>
      <c r="K39" s="7"/>
      <c r="L39" s="7"/>
      <c r="M39" s="15">
        <v>0</v>
      </c>
      <c r="N39" s="15">
        <v>0</v>
      </c>
      <c r="O39" s="15">
        <v>0</v>
      </c>
      <c r="P39" s="7"/>
    </row>
    <row r="40" spans="1:16" x14ac:dyDescent="0.2">
      <c r="A40" s="7"/>
      <c r="B40" s="7" t="s">
        <v>1315</v>
      </c>
      <c r="C40" s="7"/>
      <c r="D40" s="7"/>
      <c r="E40" s="7"/>
      <c r="F40" s="7"/>
      <c r="G40" s="15">
        <v>0</v>
      </c>
      <c r="H40" s="7"/>
      <c r="I40" s="15">
        <v>0</v>
      </c>
      <c r="J40" s="15">
        <v>0</v>
      </c>
      <c r="K40" s="7"/>
      <c r="L40" s="7"/>
      <c r="M40" s="15">
        <v>0</v>
      </c>
      <c r="N40" s="15">
        <v>0</v>
      </c>
      <c r="O40" s="15">
        <v>0</v>
      </c>
      <c r="P40" s="7"/>
    </row>
    <row r="41" spans="1:16" x14ac:dyDescent="0.2">
      <c r="A41" s="7"/>
      <c r="B41" s="7" t="s">
        <v>91</v>
      </c>
      <c r="C41" s="7"/>
      <c r="D41" s="7"/>
      <c r="E41" s="7"/>
      <c r="F41" s="7"/>
      <c r="G41" s="15">
        <v>0</v>
      </c>
      <c r="H41" s="7"/>
      <c r="I41" s="15">
        <v>0</v>
      </c>
      <c r="J41" s="15">
        <v>0</v>
      </c>
      <c r="K41" s="7"/>
      <c r="L41" s="7"/>
      <c r="M41" s="15">
        <v>0</v>
      </c>
      <c r="N41" s="15">
        <v>0</v>
      </c>
      <c r="O41" s="15">
        <v>0</v>
      </c>
      <c r="P41" s="7"/>
    </row>
    <row r="42" spans="1:16" x14ac:dyDescent="0.2">
      <c r="A42" s="13"/>
      <c r="B42" s="19" t="s">
        <v>94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">
      <c r="A43" s="13"/>
      <c r="B43" s="19" t="s">
        <v>148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">
      <c r="A44" s="3" t="s">
        <v>2228</v>
      </c>
      <c r="B44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2229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161</v>
      </c>
      <c r="C7" s="4" t="s">
        <v>2230</v>
      </c>
      <c r="D7" s="4" t="s">
        <v>2231</v>
      </c>
      <c r="E7" s="4" t="s">
        <v>2232</v>
      </c>
      <c r="F7" s="4" t="s">
        <v>62</v>
      </c>
      <c r="G7" s="4" t="s">
        <v>2233</v>
      </c>
      <c r="H7" s="4" t="s">
        <v>66</v>
      </c>
      <c r="I7" s="4" t="s">
        <v>103</v>
      </c>
      <c r="J7" s="4"/>
      <c r="K7" s="4"/>
    </row>
    <row r="8" spans="1:11" x14ac:dyDescent="0.2">
      <c r="A8" s="4"/>
      <c r="B8" s="4"/>
      <c r="C8" s="4" t="s">
        <v>1573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4"/>
      <c r="K9" s="4"/>
    </row>
    <row r="10" spans="1:11" x14ac:dyDescent="0.2">
      <c r="A10" s="13"/>
      <c r="B10" s="19" t="s">
        <v>2234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2235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2236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2237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2238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2236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2237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94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148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2228</v>
      </c>
      <c r="B19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2239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161</v>
      </c>
      <c r="C7" s="4" t="s">
        <v>59</v>
      </c>
      <c r="D7" s="4" t="s">
        <v>60</v>
      </c>
      <c r="E7" s="4" t="s">
        <v>2240</v>
      </c>
      <c r="F7" s="4" t="s">
        <v>2241</v>
      </c>
      <c r="G7" s="4" t="s">
        <v>62</v>
      </c>
      <c r="H7" s="4" t="s">
        <v>64</v>
      </c>
      <c r="I7" s="4" t="s">
        <v>5</v>
      </c>
      <c r="J7" s="4" t="s">
        <v>66</v>
      </c>
      <c r="K7" s="4" t="s">
        <v>103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</row>
    <row r="10" spans="1:11" x14ac:dyDescent="0.2">
      <c r="A10" s="13"/>
      <c r="B10" s="19" t="s">
        <v>2242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75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91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94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2228</v>
      </c>
      <c r="B15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rightToLeft="1" topLeftCell="A7" zoomScaleNormal="100" workbookViewId="0">
      <selection sqref="A1:XFD1048576"/>
    </sheetView>
  </sheetViews>
  <sheetFormatPr defaultRowHeight="12.75" x14ac:dyDescent="0.2"/>
  <cols>
    <col min="1" max="1" width="2" style="1"/>
    <col min="2" max="2" width="43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161</v>
      </c>
      <c r="C7" s="4" t="s">
        <v>2243</v>
      </c>
      <c r="D7" s="4" t="s">
        <v>60</v>
      </c>
      <c r="E7" s="4" t="s">
        <v>2240</v>
      </c>
      <c r="F7" s="4" t="s">
        <v>2241</v>
      </c>
      <c r="G7" s="4" t="s">
        <v>62</v>
      </c>
      <c r="H7" s="4" t="s">
        <v>64</v>
      </c>
      <c r="I7" s="4" t="s">
        <v>5</v>
      </c>
      <c r="J7" s="4" t="s">
        <v>66</v>
      </c>
      <c r="K7" s="4" t="s">
        <v>103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</row>
    <row r="10" spans="1:11" x14ac:dyDescent="0.2">
      <c r="A10" s="13"/>
      <c r="B10" s="13" t="s">
        <v>2244</v>
      </c>
      <c r="C10" s="13"/>
      <c r="D10" s="13"/>
      <c r="E10" s="13"/>
      <c r="F10" s="13"/>
      <c r="G10" s="13"/>
      <c r="H10" s="13"/>
      <c r="I10" s="14">
        <v>-1208.8900000000001</v>
      </c>
      <c r="J10" s="14">
        <v>-445.23</v>
      </c>
      <c r="K10" s="14">
        <v>-0.04</v>
      </c>
    </row>
    <row r="11" spans="1:11" x14ac:dyDescent="0.2">
      <c r="A11" s="7"/>
      <c r="B11" s="7" t="s">
        <v>75</v>
      </c>
      <c r="C11" s="7"/>
      <c r="D11" s="7"/>
      <c r="E11" s="7"/>
      <c r="F11" s="7"/>
      <c r="G11" s="7"/>
      <c r="H11" s="7"/>
      <c r="I11" s="15">
        <v>-1208.8900000000001</v>
      </c>
      <c r="J11" s="15">
        <v>-445.23</v>
      </c>
      <c r="K11" s="15">
        <v>-0.04</v>
      </c>
    </row>
    <row r="12" spans="1:11" x14ac:dyDescent="0.2">
      <c r="A12" s="16"/>
      <c r="B12" s="16" t="s">
        <v>2245</v>
      </c>
      <c r="C12" s="28">
        <v>1</v>
      </c>
      <c r="D12" s="16"/>
      <c r="E12" s="16"/>
      <c r="F12" s="18">
        <v>0</v>
      </c>
      <c r="G12" s="16" t="s">
        <v>81</v>
      </c>
      <c r="H12" s="18">
        <v>0</v>
      </c>
      <c r="I12" s="18">
        <v>42.1</v>
      </c>
      <c r="J12" s="18">
        <v>15.5</v>
      </c>
      <c r="K12" s="18">
        <v>0</v>
      </c>
    </row>
    <row r="13" spans="1:11" x14ac:dyDescent="0.2">
      <c r="A13" s="16"/>
      <c r="B13" s="16" t="s">
        <v>2246</v>
      </c>
      <c r="C13" s="28">
        <v>-1</v>
      </c>
      <c r="D13" s="16"/>
      <c r="E13" s="16"/>
      <c r="F13" s="18">
        <v>0</v>
      </c>
      <c r="G13" s="16" t="s">
        <v>81</v>
      </c>
      <c r="H13" s="18">
        <v>0</v>
      </c>
      <c r="I13" s="18">
        <v>-2194.06</v>
      </c>
      <c r="J13" s="18">
        <v>-808.07</v>
      </c>
      <c r="K13" s="18">
        <v>-7.0000000000000007E-2</v>
      </c>
    </row>
    <row r="14" spans="1:11" x14ac:dyDescent="0.2">
      <c r="A14" s="16"/>
      <c r="B14" s="16" t="s">
        <v>2247</v>
      </c>
      <c r="C14" s="28">
        <v>-1</v>
      </c>
      <c r="D14" s="16"/>
      <c r="E14" s="16"/>
      <c r="F14" s="18">
        <v>0</v>
      </c>
      <c r="G14" s="16" t="s">
        <v>81</v>
      </c>
      <c r="H14" s="18">
        <v>0</v>
      </c>
      <c r="I14" s="18">
        <v>-518.08000000000004</v>
      </c>
      <c r="J14" s="18">
        <v>-190.81</v>
      </c>
      <c r="K14" s="18">
        <v>-0.02</v>
      </c>
    </row>
    <row r="15" spans="1:11" x14ac:dyDescent="0.2">
      <c r="A15" s="16"/>
      <c r="B15" s="16" t="s">
        <v>2248</v>
      </c>
      <c r="C15" s="28">
        <v>-1</v>
      </c>
      <c r="D15" s="16"/>
      <c r="E15" s="16"/>
      <c r="F15" s="18">
        <v>0</v>
      </c>
      <c r="G15" s="16" t="s">
        <v>81</v>
      </c>
      <c r="H15" s="18">
        <v>0</v>
      </c>
      <c r="I15" s="18">
        <v>-24.88</v>
      </c>
      <c r="J15" s="18">
        <v>-9.16</v>
      </c>
      <c r="K15" s="18">
        <v>0</v>
      </c>
    </row>
    <row r="16" spans="1:11" x14ac:dyDescent="0.2">
      <c r="A16" s="16"/>
      <c r="B16" s="16" t="s">
        <v>2249</v>
      </c>
      <c r="C16" s="28">
        <v>-1</v>
      </c>
      <c r="D16" s="16"/>
      <c r="E16" s="16"/>
      <c r="F16" s="18">
        <v>0</v>
      </c>
      <c r="G16" s="16" t="s">
        <v>81</v>
      </c>
      <c r="H16" s="18">
        <v>0</v>
      </c>
      <c r="I16" s="18">
        <v>5.27</v>
      </c>
      <c r="J16" s="18">
        <v>1.94</v>
      </c>
      <c r="K16" s="18">
        <v>0</v>
      </c>
    </row>
    <row r="17" spans="1:11" x14ac:dyDescent="0.2">
      <c r="A17" s="16"/>
      <c r="B17" s="16" t="s">
        <v>2250</v>
      </c>
      <c r="C17" s="16">
        <v>1</v>
      </c>
      <c r="D17" s="16"/>
      <c r="E17" s="16"/>
      <c r="F17" s="18">
        <v>0</v>
      </c>
      <c r="G17" s="16" t="s">
        <v>81</v>
      </c>
      <c r="H17" s="18">
        <v>0</v>
      </c>
      <c r="I17" s="18">
        <v>0.37</v>
      </c>
      <c r="J17" s="18">
        <v>0.13</v>
      </c>
      <c r="K17" s="18">
        <v>0</v>
      </c>
    </row>
    <row r="18" spans="1:11" x14ac:dyDescent="0.2">
      <c r="A18" s="16"/>
      <c r="B18" s="16" t="s">
        <v>2251</v>
      </c>
      <c r="C18" s="17" t="s">
        <v>2252</v>
      </c>
      <c r="D18" s="17" t="s">
        <v>79</v>
      </c>
      <c r="E18" s="16" t="s">
        <v>80</v>
      </c>
      <c r="F18" s="18">
        <v>1.64</v>
      </c>
      <c r="G18" s="16" t="s">
        <v>81</v>
      </c>
      <c r="H18" s="18">
        <v>1.21</v>
      </c>
      <c r="I18" s="18">
        <v>20.260000000000002</v>
      </c>
      <c r="J18" s="18">
        <v>7.46</v>
      </c>
      <c r="K18" s="18">
        <v>0</v>
      </c>
    </row>
    <row r="19" spans="1:11" x14ac:dyDescent="0.2">
      <c r="A19" s="16"/>
      <c r="B19" s="16" t="s">
        <v>2253</v>
      </c>
      <c r="C19" s="17" t="s">
        <v>2254</v>
      </c>
      <c r="D19" s="17" t="s">
        <v>201</v>
      </c>
      <c r="E19" s="16" t="s">
        <v>80</v>
      </c>
      <c r="F19" s="18">
        <v>2.8</v>
      </c>
      <c r="G19" s="16" t="s">
        <v>81</v>
      </c>
      <c r="H19" s="18">
        <v>0.39</v>
      </c>
      <c r="I19" s="18">
        <v>85.9</v>
      </c>
      <c r="J19" s="18">
        <v>31.64</v>
      </c>
      <c r="K19" s="18">
        <v>0</v>
      </c>
    </row>
    <row r="20" spans="1:11" x14ac:dyDescent="0.2">
      <c r="A20" s="16"/>
      <c r="B20" s="16" t="s">
        <v>2255</v>
      </c>
      <c r="C20" s="17" t="s">
        <v>2256</v>
      </c>
      <c r="D20" s="17" t="s">
        <v>201</v>
      </c>
      <c r="E20" s="16" t="s">
        <v>80</v>
      </c>
      <c r="F20" s="18">
        <v>4.0999999999999996</v>
      </c>
      <c r="G20" s="16" t="s">
        <v>81</v>
      </c>
      <c r="H20" s="18">
        <v>0.96</v>
      </c>
      <c r="I20" s="18">
        <v>176.98</v>
      </c>
      <c r="J20" s="18">
        <v>65.180000000000007</v>
      </c>
      <c r="K20" s="18">
        <v>0</v>
      </c>
    </row>
    <row r="21" spans="1:11" x14ac:dyDescent="0.2">
      <c r="A21" s="16"/>
      <c r="B21" s="16" t="s">
        <v>2257</v>
      </c>
      <c r="C21" s="17" t="s">
        <v>248</v>
      </c>
      <c r="D21" s="17" t="s">
        <v>230</v>
      </c>
      <c r="E21" s="16" t="s">
        <v>80</v>
      </c>
      <c r="F21" s="18">
        <v>4.95</v>
      </c>
      <c r="G21" s="16" t="s">
        <v>81</v>
      </c>
      <c r="H21" s="18">
        <v>0.75</v>
      </c>
      <c r="I21" s="18">
        <v>84.4</v>
      </c>
      <c r="J21" s="18">
        <v>31.08</v>
      </c>
      <c r="K21" s="18">
        <v>0</v>
      </c>
    </row>
    <row r="22" spans="1:11" x14ac:dyDescent="0.2">
      <c r="A22" s="16"/>
      <c r="B22" s="16" t="s">
        <v>2258</v>
      </c>
      <c r="C22" s="17" t="s">
        <v>2259</v>
      </c>
      <c r="D22" s="17" t="s">
        <v>230</v>
      </c>
      <c r="E22" s="16" t="s">
        <v>80</v>
      </c>
      <c r="F22" s="18">
        <v>4.8</v>
      </c>
      <c r="G22" s="16" t="s">
        <v>81</v>
      </c>
      <c r="H22" s="18">
        <v>1.19</v>
      </c>
      <c r="I22" s="18">
        <v>422.21</v>
      </c>
      <c r="J22" s="18">
        <v>155.5</v>
      </c>
      <c r="K22" s="18">
        <v>0.01</v>
      </c>
    </row>
    <row r="23" spans="1:11" x14ac:dyDescent="0.2">
      <c r="A23" s="16"/>
      <c r="B23" s="16" t="s">
        <v>2260</v>
      </c>
      <c r="C23" s="17" t="s">
        <v>301</v>
      </c>
      <c r="D23" s="17" t="s">
        <v>230</v>
      </c>
      <c r="E23" s="16" t="s">
        <v>80</v>
      </c>
      <c r="F23" s="18">
        <v>2.5499999999999998</v>
      </c>
      <c r="G23" s="16" t="s">
        <v>81</v>
      </c>
      <c r="H23" s="18">
        <v>1.1399999999999999</v>
      </c>
      <c r="I23" s="18">
        <v>17.829999999999998</v>
      </c>
      <c r="J23" s="18">
        <v>6.56</v>
      </c>
      <c r="K23" s="18">
        <v>0</v>
      </c>
    </row>
    <row r="24" spans="1:11" x14ac:dyDescent="0.2">
      <c r="A24" s="16"/>
      <c r="B24" s="16" t="s">
        <v>2261</v>
      </c>
      <c r="C24" s="17" t="s">
        <v>298</v>
      </c>
      <c r="D24" s="17" t="s">
        <v>230</v>
      </c>
      <c r="E24" s="16" t="s">
        <v>80</v>
      </c>
      <c r="F24" s="18">
        <v>2.29</v>
      </c>
      <c r="G24" s="16" t="s">
        <v>81</v>
      </c>
      <c r="H24" s="18">
        <v>1.22</v>
      </c>
      <c r="I24" s="18">
        <v>32.19</v>
      </c>
      <c r="J24" s="18">
        <v>11.86</v>
      </c>
      <c r="K24" s="18">
        <v>0</v>
      </c>
    </row>
    <row r="25" spans="1:11" x14ac:dyDescent="0.2">
      <c r="A25" s="16"/>
      <c r="B25" s="16" t="s">
        <v>2262</v>
      </c>
      <c r="C25" s="17" t="s">
        <v>2263</v>
      </c>
      <c r="D25" s="17" t="s">
        <v>312</v>
      </c>
      <c r="E25" s="16" t="s">
        <v>239</v>
      </c>
      <c r="F25" s="18">
        <v>4.1500000000000004</v>
      </c>
      <c r="G25" s="16" t="s">
        <v>81</v>
      </c>
      <c r="H25" s="18">
        <v>0.71</v>
      </c>
      <c r="I25" s="18">
        <v>61.32</v>
      </c>
      <c r="J25" s="18">
        <v>22.58</v>
      </c>
      <c r="K25" s="18">
        <v>0</v>
      </c>
    </row>
    <row r="26" spans="1:11" x14ac:dyDescent="0.2">
      <c r="A26" s="16"/>
      <c r="B26" s="16" t="s">
        <v>2264</v>
      </c>
      <c r="C26" s="17" t="s">
        <v>2265</v>
      </c>
      <c r="D26" s="17" t="s">
        <v>322</v>
      </c>
      <c r="E26" s="16" t="s">
        <v>80</v>
      </c>
      <c r="F26" s="18">
        <v>4.5999999999999996</v>
      </c>
      <c r="G26" s="16" t="s">
        <v>81</v>
      </c>
      <c r="H26" s="18">
        <v>1.18</v>
      </c>
      <c r="I26" s="18">
        <v>77.3</v>
      </c>
      <c r="J26" s="18">
        <v>28.47</v>
      </c>
      <c r="K26" s="18">
        <v>0</v>
      </c>
    </row>
    <row r="27" spans="1:11" x14ac:dyDescent="0.2">
      <c r="A27" s="16"/>
      <c r="B27" s="16" t="s">
        <v>2266</v>
      </c>
      <c r="C27" s="17" t="s">
        <v>2267</v>
      </c>
      <c r="D27" s="17" t="s">
        <v>322</v>
      </c>
      <c r="E27" s="16" t="s">
        <v>80</v>
      </c>
      <c r="F27" s="18">
        <v>6.99</v>
      </c>
      <c r="G27" s="16" t="s">
        <v>81</v>
      </c>
      <c r="H27" s="18">
        <v>1.47</v>
      </c>
      <c r="I27" s="18">
        <v>6.24</v>
      </c>
      <c r="J27" s="18">
        <v>2.2999999999999998</v>
      </c>
      <c r="K27" s="18">
        <v>0</v>
      </c>
    </row>
    <row r="28" spans="1:11" x14ac:dyDescent="0.2">
      <c r="A28" s="16"/>
      <c r="B28" s="16" t="s">
        <v>2268</v>
      </c>
      <c r="C28" s="17" t="s">
        <v>2269</v>
      </c>
      <c r="D28" s="17" t="s">
        <v>322</v>
      </c>
      <c r="E28" s="16" t="s">
        <v>80</v>
      </c>
      <c r="F28" s="18">
        <v>4.1399999999999997</v>
      </c>
      <c r="G28" s="16" t="s">
        <v>81</v>
      </c>
      <c r="H28" s="18">
        <v>2.96</v>
      </c>
      <c r="I28" s="18">
        <v>110.55</v>
      </c>
      <c r="J28" s="18">
        <v>40.72</v>
      </c>
      <c r="K28" s="18">
        <v>0</v>
      </c>
    </row>
    <row r="29" spans="1:11" x14ac:dyDescent="0.2">
      <c r="A29" s="16"/>
      <c r="B29" s="16" t="s">
        <v>2270</v>
      </c>
      <c r="C29" s="17" t="s">
        <v>2271</v>
      </c>
      <c r="D29" s="17" t="s">
        <v>322</v>
      </c>
      <c r="E29" s="16" t="s">
        <v>80</v>
      </c>
      <c r="F29" s="18">
        <v>1.98</v>
      </c>
      <c r="G29" s="16" t="s">
        <v>81</v>
      </c>
      <c r="H29" s="18">
        <v>1.98</v>
      </c>
      <c r="I29" s="18">
        <v>17.73</v>
      </c>
      <c r="J29" s="18">
        <v>6.53</v>
      </c>
      <c r="K29" s="18">
        <v>0</v>
      </c>
    </row>
    <row r="30" spans="1:11" x14ac:dyDescent="0.2">
      <c r="A30" s="16"/>
      <c r="B30" s="16" t="s">
        <v>2272</v>
      </c>
      <c r="C30" s="17" t="s">
        <v>377</v>
      </c>
      <c r="D30" s="17" t="s">
        <v>368</v>
      </c>
      <c r="E30" s="16" t="s">
        <v>80</v>
      </c>
      <c r="F30" s="18">
        <v>4.6500000000000004</v>
      </c>
      <c r="G30" s="16" t="s">
        <v>81</v>
      </c>
      <c r="H30" s="18">
        <v>0.94</v>
      </c>
      <c r="I30" s="18">
        <v>2.2599999999999998</v>
      </c>
      <c r="J30" s="18">
        <v>0.83</v>
      </c>
      <c r="K30" s="18">
        <v>0</v>
      </c>
    </row>
    <row r="31" spans="1:11" x14ac:dyDescent="0.2">
      <c r="A31" s="16"/>
      <c r="B31" s="16" t="s">
        <v>2273</v>
      </c>
      <c r="C31" s="17" t="s">
        <v>2274</v>
      </c>
      <c r="D31" s="17" t="s">
        <v>398</v>
      </c>
      <c r="E31" s="16" t="s">
        <v>239</v>
      </c>
      <c r="F31" s="18">
        <v>5.6</v>
      </c>
      <c r="G31" s="16" t="s">
        <v>81</v>
      </c>
      <c r="H31" s="18">
        <v>1.18</v>
      </c>
      <c r="I31" s="18">
        <v>22.25</v>
      </c>
      <c r="J31" s="18">
        <v>8.19</v>
      </c>
      <c r="K31" s="18">
        <v>0</v>
      </c>
    </row>
    <row r="32" spans="1:11" x14ac:dyDescent="0.2">
      <c r="A32" s="16"/>
      <c r="B32" s="16" t="s">
        <v>2275</v>
      </c>
      <c r="C32" s="17" t="s">
        <v>2276</v>
      </c>
      <c r="D32" s="17" t="s">
        <v>398</v>
      </c>
      <c r="E32" s="16" t="s">
        <v>239</v>
      </c>
      <c r="F32" s="18">
        <v>3.5</v>
      </c>
      <c r="G32" s="16" t="s">
        <v>81</v>
      </c>
      <c r="H32" s="18">
        <v>2.4900000000000002</v>
      </c>
      <c r="I32" s="18">
        <v>3.94</v>
      </c>
      <c r="J32" s="18">
        <v>1.45</v>
      </c>
      <c r="K32" s="18">
        <v>0</v>
      </c>
    </row>
    <row r="33" spans="1:11" x14ac:dyDescent="0.2">
      <c r="A33" s="16"/>
      <c r="B33" s="16" t="s">
        <v>2277</v>
      </c>
      <c r="C33" s="17" t="s">
        <v>2278</v>
      </c>
      <c r="D33" s="17" t="s">
        <v>398</v>
      </c>
      <c r="E33" s="16" t="s">
        <v>239</v>
      </c>
      <c r="F33" s="18">
        <v>4.2</v>
      </c>
      <c r="G33" s="16" t="s">
        <v>81</v>
      </c>
      <c r="H33" s="18">
        <v>3.3</v>
      </c>
      <c r="I33" s="18">
        <v>8.5299999999999994</v>
      </c>
      <c r="J33" s="18">
        <v>3.14</v>
      </c>
      <c r="K33" s="18">
        <v>0</v>
      </c>
    </row>
    <row r="34" spans="1:11" x14ac:dyDescent="0.2">
      <c r="A34" s="16"/>
      <c r="B34" s="16" t="s">
        <v>2279</v>
      </c>
      <c r="C34" s="17" t="s">
        <v>2280</v>
      </c>
      <c r="D34" s="17" t="s">
        <v>398</v>
      </c>
      <c r="E34" s="16" t="s">
        <v>239</v>
      </c>
      <c r="F34" s="18">
        <v>4.55</v>
      </c>
      <c r="G34" s="16" t="s">
        <v>81</v>
      </c>
      <c r="H34" s="18">
        <v>2.88</v>
      </c>
      <c r="I34" s="18">
        <v>89.05</v>
      </c>
      <c r="J34" s="18">
        <v>32.79</v>
      </c>
      <c r="K34" s="18">
        <v>0</v>
      </c>
    </row>
    <row r="35" spans="1:11" x14ac:dyDescent="0.2">
      <c r="A35" s="16"/>
      <c r="B35" s="16" t="s">
        <v>2281</v>
      </c>
      <c r="C35" s="17" t="s">
        <v>2282</v>
      </c>
      <c r="D35" s="16" t="s">
        <v>119</v>
      </c>
      <c r="E35" s="16" t="s">
        <v>119</v>
      </c>
      <c r="F35" s="18">
        <v>0</v>
      </c>
      <c r="G35" s="16" t="s">
        <v>81</v>
      </c>
      <c r="H35" s="18">
        <v>0</v>
      </c>
      <c r="I35" s="18">
        <v>0.39</v>
      </c>
      <c r="J35" s="18">
        <v>0.14000000000000001</v>
      </c>
      <c r="K35" s="18">
        <v>0</v>
      </c>
    </row>
    <row r="36" spans="1:11" x14ac:dyDescent="0.2">
      <c r="A36" s="16"/>
      <c r="B36" s="17" t="s">
        <v>2283</v>
      </c>
      <c r="C36" s="17" t="s">
        <v>2284</v>
      </c>
      <c r="D36" s="16" t="s">
        <v>119</v>
      </c>
      <c r="E36" s="16" t="s">
        <v>119</v>
      </c>
      <c r="F36" s="18">
        <v>0</v>
      </c>
      <c r="G36" s="16" t="s">
        <v>44</v>
      </c>
      <c r="H36" s="18">
        <v>0</v>
      </c>
      <c r="I36" s="18">
        <v>48.3</v>
      </c>
      <c r="J36" s="18">
        <v>17.79</v>
      </c>
      <c r="K36" s="18">
        <v>0</v>
      </c>
    </row>
    <row r="37" spans="1:11" x14ac:dyDescent="0.2">
      <c r="A37" s="16"/>
      <c r="B37" s="17" t="s">
        <v>2285</v>
      </c>
      <c r="C37" s="17" t="s">
        <v>2286</v>
      </c>
      <c r="D37" s="16" t="s">
        <v>119</v>
      </c>
      <c r="E37" s="16" t="s">
        <v>119</v>
      </c>
      <c r="F37" s="18">
        <v>0</v>
      </c>
      <c r="G37" s="16" t="s">
        <v>44</v>
      </c>
      <c r="H37" s="18">
        <v>0</v>
      </c>
      <c r="I37" s="18">
        <v>13.09</v>
      </c>
      <c r="J37" s="18">
        <v>4.82</v>
      </c>
      <c r="K37" s="18">
        <v>0</v>
      </c>
    </row>
    <row r="38" spans="1:11" x14ac:dyDescent="0.2">
      <c r="A38" s="16"/>
      <c r="B38" s="17" t="s">
        <v>2287</v>
      </c>
      <c r="C38" s="17" t="s">
        <v>2288</v>
      </c>
      <c r="D38" s="16" t="s">
        <v>119</v>
      </c>
      <c r="E38" s="16" t="s">
        <v>119</v>
      </c>
      <c r="F38" s="18">
        <v>0</v>
      </c>
      <c r="G38" s="16" t="s">
        <v>44</v>
      </c>
      <c r="H38" s="18">
        <v>0</v>
      </c>
      <c r="I38" s="18">
        <v>3.5</v>
      </c>
      <c r="J38" s="18">
        <v>1.29</v>
      </c>
      <c r="K38" s="18">
        <v>0</v>
      </c>
    </row>
    <row r="39" spans="1:11" x14ac:dyDescent="0.2">
      <c r="A39" s="16"/>
      <c r="B39" s="16" t="s">
        <v>2289</v>
      </c>
      <c r="C39" s="17" t="s">
        <v>2290</v>
      </c>
      <c r="D39" s="16" t="s">
        <v>119</v>
      </c>
      <c r="E39" s="16" t="s">
        <v>119</v>
      </c>
      <c r="F39" s="18">
        <v>0</v>
      </c>
      <c r="G39" s="16" t="s">
        <v>44</v>
      </c>
      <c r="H39" s="18">
        <v>0</v>
      </c>
      <c r="I39" s="18">
        <v>27.38</v>
      </c>
      <c r="J39" s="18">
        <v>10.08</v>
      </c>
      <c r="K39" s="18">
        <v>0</v>
      </c>
    </row>
    <row r="40" spans="1:11" x14ac:dyDescent="0.2">
      <c r="A40" s="16"/>
      <c r="B40" s="17" t="s">
        <v>2291</v>
      </c>
      <c r="C40" s="17" t="s">
        <v>2292</v>
      </c>
      <c r="D40" s="16" t="s">
        <v>119</v>
      </c>
      <c r="E40" s="16" t="s">
        <v>119</v>
      </c>
      <c r="F40" s="18">
        <v>0</v>
      </c>
      <c r="G40" s="16" t="s">
        <v>44</v>
      </c>
      <c r="H40" s="18">
        <v>0</v>
      </c>
      <c r="I40" s="18">
        <v>13.82</v>
      </c>
      <c r="J40" s="18">
        <v>5.09</v>
      </c>
      <c r="K40" s="18">
        <v>0</v>
      </c>
    </row>
    <row r="41" spans="1:11" x14ac:dyDescent="0.2">
      <c r="A41" s="16"/>
      <c r="B41" s="17" t="s">
        <v>2293</v>
      </c>
      <c r="C41" s="17" t="s">
        <v>2294</v>
      </c>
      <c r="D41" s="16" t="s">
        <v>119</v>
      </c>
      <c r="E41" s="16" t="s">
        <v>119</v>
      </c>
      <c r="F41" s="18">
        <v>0</v>
      </c>
      <c r="G41" s="16" t="s">
        <v>44</v>
      </c>
      <c r="H41" s="18">
        <v>0</v>
      </c>
      <c r="I41" s="18">
        <v>18.71</v>
      </c>
      <c r="J41" s="18">
        <v>6.89</v>
      </c>
      <c r="K41" s="18">
        <v>0</v>
      </c>
    </row>
    <row r="42" spans="1:11" x14ac:dyDescent="0.2">
      <c r="A42" s="16"/>
      <c r="B42" s="17" t="s">
        <v>2295</v>
      </c>
      <c r="C42" s="17" t="s">
        <v>2296</v>
      </c>
      <c r="D42" s="16" t="s">
        <v>119</v>
      </c>
      <c r="E42" s="16" t="s">
        <v>119</v>
      </c>
      <c r="F42" s="18">
        <v>0</v>
      </c>
      <c r="G42" s="16" t="s">
        <v>44</v>
      </c>
      <c r="H42" s="18">
        <v>0</v>
      </c>
      <c r="I42" s="18">
        <v>12.6</v>
      </c>
      <c r="J42" s="18">
        <v>4.6399999999999997</v>
      </c>
      <c r="K42" s="18">
        <v>0</v>
      </c>
    </row>
    <row r="43" spans="1:11" x14ac:dyDescent="0.2">
      <c r="A43" s="16"/>
      <c r="B43" s="17" t="s">
        <v>2297</v>
      </c>
      <c r="C43" s="17" t="s">
        <v>2298</v>
      </c>
      <c r="D43" s="16" t="s">
        <v>119</v>
      </c>
      <c r="E43" s="16" t="s">
        <v>119</v>
      </c>
      <c r="F43" s="18">
        <v>0</v>
      </c>
      <c r="G43" s="16" t="s">
        <v>44</v>
      </c>
      <c r="H43" s="18">
        <v>0</v>
      </c>
      <c r="I43" s="18">
        <v>37.369999999999997</v>
      </c>
      <c r="J43" s="18">
        <v>13.76</v>
      </c>
      <c r="K43" s="18">
        <v>0</v>
      </c>
    </row>
    <row r="44" spans="1:11" x14ac:dyDescent="0.2">
      <c r="A44" s="16"/>
      <c r="B44" s="17" t="s">
        <v>2299</v>
      </c>
      <c r="C44" s="17" t="s">
        <v>2300</v>
      </c>
      <c r="D44" s="16" t="s">
        <v>119</v>
      </c>
      <c r="E44" s="16" t="s">
        <v>119</v>
      </c>
      <c r="F44" s="18">
        <v>0</v>
      </c>
      <c r="G44" s="16" t="s">
        <v>44</v>
      </c>
      <c r="H44" s="18">
        <v>0</v>
      </c>
      <c r="I44" s="18">
        <v>28.68</v>
      </c>
      <c r="J44" s="18">
        <v>10.56</v>
      </c>
      <c r="K44" s="18">
        <v>0</v>
      </c>
    </row>
    <row r="45" spans="1:11" x14ac:dyDescent="0.2">
      <c r="A45" s="16"/>
      <c r="B45" s="16" t="s">
        <v>2301</v>
      </c>
      <c r="C45" s="17" t="s">
        <v>2302</v>
      </c>
      <c r="D45" s="16" t="s">
        <v>119</v>
      </c>
      <c r="E45" s="16" t="s">
        <v>119</v>
      </c>
      <c r="F45" s="18">
        <v>0</v>
      </c>
      <c r="G45" s="16" t="s">
        <v>81</v>
      </c>
      <c r="H45" s="18">
        <v>0</v>
      </c>
      <c r="I45" s="18">
        <v>16.93</v>
      </c>
      <c r="J45" s="18">
        <v>6.23</v>
      </c>
      <c r="K45" s="18">
        <v>0</v>
      </c>
    </row>
    <row r="46" spans="1:11" x14ac:dyDescent="0.2">
      <c r="A46" s="16"/>
      <c r="B46" s="17" t="s">
        <v>2303</v>
      </c>
      <c r="C46" s="17" t="s">
        <v>2304</v>
      </c>
      <c r="D46" s="16" t="s">
        <v>119</v>
      </c>
      <c r="E46" s="16" t="s">
        <v>119</v>
      </c>
      <c r="F46" s="18">
        <v>0</v>
      </c>
      <c r="G46" s="16" t="s">
        <v>81</v>
      </c>
      <c r="H46" s="18">
        <v>0</v>
      </c>
      <c r="I46" s="18">
        <v>20.7</v>
      </c>
      <c r="J46" s="18">
        <v>7.62</v>
      </c>
      <c r="K46" s="18">
        <v>0</v>
      </c>
    </row>
    <row r="47" spans="1:11" x14ac:dyDescent="0.2">
      <c r="A47" s="7"/>
      <c r="B47" s="7" t="s">
        <v>91</v>
      </c>
      <c r="C47" s="7"/>
      <c r="D47" s="7"/>
      <c r="E47" s="7"/>
      <c r="F47" s="7"/>
      <c r="G47" s="7"/>
      <c r="H47" s="7"/>
      <c r="I47" s="15">
        <v>0</v>
      </c>
      <c r="J47" s="15">
        <v>0</v>
      </c>
      <c r="K47" s="15">
        <v>0</v>
      </c>
    </row>
    <row r="48" spans="1:11" x14ac:dyDescent="0.2">
      <c r="A48" s="13"/>
      <c r="B48" s="19" t="s">
        <v>94</v>
      </c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">
      <c r="A49" s="13"/>
      <c r="B49" s="19" t="s">
        <v>148</v>
      </c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">
      <c r="A50" s="3" t="s">
        <v>2228</v>
      </c>
      <c r="B50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rightToLeft="1" topLeftCell="A4" zoomScaleNormal="100" workbookViewId="0">
      <selection sqref="A1:XFD1048576"/>
    </sheetView>
  </sheetViews>
  <sheetFormatPr defaultRowHeight="12.75" x14ac:dyDescent="0.2"/>
  <cols>
    <col min="1" max="1" width="2" style="1"/>
    <col min="2" max="2" width="33.85546875" style="1" customWidth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2305</v>
      </c>
      <c r="C6" s="4"/>
      <c r="D6" s="4"/>
    </row>
    <row r="7" spans="1:4" x14ac:dyDescent="0.2">
      <c r="A7" s="4"/>
      <c r="B7" s="4" t="s">
        <v>161</v>
      </c>
      <c r="C7" s="4" t="s">
        <v>2306</v>
      </c>
      <c r="D7" s="4" t="s">
        <v>2307</v>
      </c>
    </row>
    <row r="8" spans="1:4" x14ac:dyDescent="0.2">
      <c r="A8" s="4"/>
      <c r="B8" s="4"/>
      <c r="C8" s="4" t="s">
        <v>7</v>
      </c>
      <c r="D8" s="4" t="s">
        <v>1573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2308</v>
      </c>
      <c r="C10" s="23">
        <v>142599.217386598</v>
      </c>
      <c r="D10" s="13"/>
    </row>
    <row r="11" spans="1:4" x14ac:dyDescent="0.2">
      <c r="A11" s="7"/>
      <c r="B11" s="7" t="s">
        <v>75</v>
      </c>
      <c r="C11" s="21">
        <v>36432.002496499998</v>
      </c>
      <c r="D11" s="7"/>
    </row>
    <row r="12" spans="1:4" x14ac:dyDescent="0.2">
      <c r="A12" s="24"/>
      <c r="B12" s="27" t="s">
        <v>2351</v>
      </c>
      <c r="C12" s="25">
        <v>4305.2764699999998</v>
      </c>
      <c r="D12" s="26">
        <v>42735</v>
      </c>
    </row>
    <row r="13" spans="1:4" x14ac:dyDescent="0.2">
      <c r="A13" s="24"/>
      <c r="B13" s="27" t="s">
        <v>2322</v>
      </c>
      <c r="C13" s="25">
        <v>1868.0428999999997</v>
      </c>
      <c r="D13" s="26">
        <v>42735</v>
      </c>
    </row>
    <row r="14" spans="1:4" x14ac:dyDescent="0.2">
      <c r="A14" s="24"/>
      <c r="B14" s="27" t="s">
        <v>2323</v>
      </c>
      <c r="C14" s="25">
        <v>8422.74</v>
      </c>
      <c r="D14" s="26">
        <v>46203</v>
      </c>
    </row>
    <row r="15" spans="1:4" x14ac:dyDescent="0.2">
      <c r="A15" s="24"/>
      <c r="B15" s="27" t="s">
        <v>2324</v>
      </c>
      <c r="C15" s="25">
        <v>110.28766524000054</v>
      </c>
      <c r="D15" s="26">
        <v>42613</v>
      </c>
    </row>
    <row r="16" spans="1:4" x14ac:dyDescent="0.2">
      <c r="A16" s="24"/>
      <c r="B16" s="27" t="s">
        <v>2325</v>
      </c>
      <c r="C16" s="25">
        <v>311.52600000000001</v>
      </c>
      <c r="D16" s="26">
        <v>43100</v>
      </c>
    </row>
    <row r="17" spans="1:4" x14ac:dyDescent="0.2">
      <c r="A17" s="24"/>
      <c r="B17" s="27" t="s">
        <v>2326</v>
      </c>
      <c r="C17" s="25">
        <v>1094.0904699999999</v>
      </c>
      <c r="D17" s="26">
        <v>42735</v>
      </c>
    </row>
    <row r="18" spans="1:4" x14ac:dyDescent="0.2">
      <c r="A18" s="24"/>
      <c r="B18" s="27" t="s">
        <v>2327</v>
      </c>
      <c r="C18" s="25">
        <v>5281.3149312599999</v>
      </c>
      <c r="D18" s="26">
        <v>44469</v>
      </c>
    </row>
    <row r="19" spans="1:4" x14ac:dyDescent="0.2">
      <c r="A19" s="24"/>
      <c r="B19" s="27" t="s">
        <v>2328</v>
      </c>
      <c r="C19" s="25">
        <v>2.1410600000000559</v>
      </c>
      <c r="D19" s="26">
        <v>47318</v>
      </c>
    </row>
    <row r="20" spans="1:4" x14ac:dyDescent="0.2">
      <c r="A20" s="24"/>
      <c r="B20" s="27" t="s">
        <v>2329</v>
      </c>
      <c r="C20" s="25">
        <v>55.767000000000003</v>
      </c>
      <c r="D20" s="26">
        <v>43211</v>
      </c>
    </row>
    <row r="21" spans="1:4" x14ac:dyDescent="0.2">
      <c r="A21" s="24"/>
      <c r="B21" s="27" t="s">
        <v>2330</v>
      </c>
      <c r="C21" s="25">
        <v>7352.7219999999998</v>
      </c>
      <c r="D21" s="26">
        <v>44672</v>
      </c>
    </row>
    <row r="22" spans="1:4" x14ac:dyDescent="0.2">
      <c r="A22" s="24"/>
      <c r="B22" s="27" t="s">
        <v>2331</v>
      </c>
      <c r="C22" s="25">
        <v>3076.8</v>
      </c>
      <c r="D22" s="26">
        <v>46022</v>
      </c>
    </row>
    <row r="23" spans="1:4" x14ac:dyDescent="0.2">
      <c r="A23" s="24"/>
      <c r="B23" s="27" t="s">
        <v>2332</v>
      </c>
      <c r="C23" s="25">
        <v>4551.2939999999999</v>
      </c>
      <c r="D23" s="26">
        <v>46751</v>
      </c>
    </row>
    <row r="24" spans="1:4" x14ac:dyDescent="0.2">
      <c r="A24" s="7"/>
      <c r="B24" s="7" t="s">
        <v>91</v>
      </c>
      <c r="C24" s="21">
        <v>106167.21489009801</v>
      </c>
      <c r="D24" s="7"/>
    </row>
    <row r="25" spans="1:4" x14ac:dyDescent="0.2">
      <c r="A25" s="24"/>
      <c r="B25" s="27" t="s">
        <v>2333</v>
      </c>
      <c r="C25" s="25">
        <v>239.31735</v>
      </c>
      <c r="D25" s="26">
        <v>42902</v>
      </c>
    </row>
    <row r="26" spans="1:4" x14ac:dyDescent="0.2">
      <c r="A26" s="24"/>
      <c r="B26" s="27" t="s">
        <v>2334</v>
      </c>
      <c r="C26" s="25">
        <v>908.28174420000028</v>
      </c>
      <c r="D26" s="26">
        <v>42794</v>
      </c>
    </row>
    <row r="27" spans="1:4" x14ac:dyDescent="0.2">
      <c r="A27" s="24"/>
      <c r="B27" s="27" t="s">
        <v>2335</v>
      </c>
      <c r="C27" s="25">
        <v>6710.381574</v>
      </c>
      <c r="D27" s="26">
        <v>46172</v>
      </c>
    </row>
    <row r="28" spans="1:4" x14ac:dyDescent="0.2">
      <c r="A28" s="24"/>
      <c r="B28" s="27" t="s">
        <v>2336</v>
      </c>
      <c r="C28" s="25">
        <v>5605.9907513999997</v>
      </c>
      <c r="D28" s="26">
        <v>44316</v>
      </c>
    </row>
    <row r="29" spans="1:4" x14ac:dyDescent="0.2">
      <c r="A29" s="24"/>
      <c r="B29" s="27" t="s">
        <v>2337</v>
      </c>
      <c r="C29" s="25">
        <v>6767.3796436000002</v>
      </c>
      <c r="D29" s="26">
        <v>46203</v>
      </c>
    </row>
    <row r="30" spans="1:4" x14ac:dyDescent="0.2">
      <c r="A30" s="24"/>
      <c r="B30" s="27" t="s">
        <v>2338</v>
      </c>
      <c r="C30" s="25">
        <v>16748.114664000001</v>
      </c>
      <c r="D30" s="26">
        <v>47484</v>
      </c>
    </row>
    <row r="31" spans="1:4" x14ac:dyDescent="0.2">
      <c r="A31" s="24"/>
      <c r="B31" s="27" t="s">
        <v>2339</v>
      </c>
      <c r="C31" s="25">
        <v>6601.6436160000003</v>
      </c>
      <c r="D31" s="26">
        <v>46147</v>
      </c>
    </row>
    <row r="32" spans="1:4" x14ac:dyDescent="0.2">
      <c r="A32" s="24"/>
      <c r="B32" s="27" t="s">
        <v>2340</v>
      </c>
      <c r="C32" s="25">
        <v>131.55323765999967</v>
      </c>
      <c r="D32" s="26">
        <v>43758</v>
      </c>
    </row>
    <row r="33" spans="1:4" x14ac:dyDescent="0.2">
      <c r="A33" s="24"/>
      <c r="B33" s="27" t="s">
        <v>2341</v>
      </c>
      <c r="C33" s="25">
        <v>9033.794074200001</v>
      </c>
      <c r="D33" s="26">
        <v>45746</v>
      </c>
    </row>
    <row r="34" spans="1:4" x14ac:dyDescent="0.2">
      <c r="A34" s="24"/>
      <c r="B34" s="27" t="s">
        <v>2342</v>
      </c>
      <c r="C34" s="25">
        <v>8806.4105371800015</v>
      </c>
      <c r="D34" s="26">
        <v>46507</v>
      </c>
    </row>
    <row r="35" spans="1:4" x14ac:dyDescent="0.2">
      <c r="A35" s="24"/>
      <c r="B35" s="27" t="s">
        <v>2343</v>
      </c>
      <c r="C35" s="25">
        <v>8171.3189034000006</v>
      </c>
      <c r="D35" s="26">
        <v>46039</v>
      </c>
    </row>
    <row r="36" spans="1:4" x14ac:dyDescent="0.2">
      <c r="A36" s="24"/>
      <c r="B36" s="27" t="s">
        <v>2344</v>
      </c>
      <c r="C36" s="25">
        <v>7954.986477118</v>
      </c>
      <c r="D36" s="26">
        <v>44926</v>
      </c>
    </row>
    <row r="37" spans="1:4" x14ac:dyDescent="0.2">
      <c r="A37" s="24"/>
      <c r="B37" s="27" t="s">
        <v>2345</v>
      </c>
      <c r="C37" s="25">
        <v>5951.1308298600006</v>
      </c>
      <c r="D37" s="26">
        <v>45504</v>
      </c>
    </row>
    <row r="38" spans="1:4" x14ac:dyDescent="0.2">
      <c r="A38" s="24"/>
      <c r="B38" s="27" t="s">
        <v>2346</v>
      </c>
      <c r="C38" s="25">
        <v>3797.2703338800002</v>
      </c>
      <c r="D38" s="26">
        <v>43758</v>
      </c>
    </row>
    <row r="39" spans="1:4" x14ac:dyDescent="0.2">
      <c r="A39" s="24"/>
      <c r="B39" s="27" t="s">
        <v>2347</v>
      </c>
      <c r="C39" s="25">
        <v>1772.8621595999998</v>
      </c>
      <c r="D39" s="26">
        <v>45959</v>
      </c>
    </row>
    <row r="40" spans="1:4" x14ac:dyDescent="0.2">
      <c r="A40" s="24"/>
      <c r="B40" s="27" t="s">
        <v>2348</v>
      </c>
      <c r="C40" s="25">
        <v>6699.2474039999997</v>
      </c>
      <c r="D40" s="26">
        <v>46075</v>
      </c>
    </row>
    <row r="41" spans="1:4" x14ac:dyDescent="0.2">
      <c r="A41" s="24"/>
      <c r="B41" s="27" t="s">
        <v>2349</v>
      </c>
      <c r="C41" s="25">
        <v>6601.6436160000003</v>
      </c>
      <c r="D41" s="26">
        <v>46568</v>
      </c>
    </row>
    <row r="42" spans="1:4" x14ac:dyDescent="0.2">
      <c r="A42" s="24"/>
      <c r="B42" s="27" t="s">
        <v>2350</v>
      </c>
      <c r="C42" s="25">
        <v>3665.8879739999998</v>
      </c>
      <c r="D42" s="26">
        <v>45641</v>
      </c>
    </row>
    <row r="43" spans="1:4" x14ac:dyDescent="0.2">
      <c r="A43" s="13"/>
      <c r="B43" s="19" t="s">
        <v>2309</v>
      </c>
      <c r="C43" s="13"/>
      <c r="D43" s="13"/>
    </row>
    <row r="44" spans="1:4" x14ac:dyDescent="0.2">
      <c r="A44" s="3" t="s">
        <v>2228</v>
      </c>
      <c r="B44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2310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161</v>
      </c>
      <c r="C7" s="4" t="s">
        <v>58</v>
      </c>
      <c r="D7" s="4" t="s">
        <v>151</v>
      </c>
      <c r="E7" s="4" t="s">
        <v>60</v>
      </c>
      <c r="F7" s="4" t="s">
        <v>61</v>
      </c>
      <c r="G7" s="4" t="s">
        <v>98</v>
      </c>
      <c r="H7" s="4" t="s">
        <v>99</v>
      </c>
      <c r="I7" s="4" t="s">
        <v>62</v>
      </c>
      <c r="J7" s="4" t="s">
        <v>63</v>
      </c>
      <c r="K7" s="4" t="s">
        <v>2311</v>
      </c>
      <c r="L7" s="4" t="s">
        <v>100</v>
      </c>
      <c r="M7" s="4" t="s">
        <v>2312</v>
      </c>
      <c r="N7" s="4" t="s">
        <v>102</v>
      </c>
      <c r="O7" s="4" t="s">
        <v>66</v>
      </c>
      <c r="P7" s="4" t="s">
        <v>103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104</v>
      </c>
      <c r="I8" s="4"/>
      <c r="J8" s="4" t="s">
        <v>8</v>
      </c>
      <c r="K8" s="4" t="s">
        <v>2313</v>
      </c>
      <c r="L8" s="4" t="s">
        <v>105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107</v>
      </c>
      <c r="M9" s="12" t="s">
        <v>108</v>
      </c>
      <c r="N9" s="12" t="s">
        <v>109</v>
      </c>
      <c r="O9" s="12" t="s">
        <v>110</v>
      </c>
      <c r="P9" s="12" t="s">
        <v>111</v>
      </c>
      <c r="Q9" s="4"/>
    </row>
    <row r="10" spans="1:17" x14ac:dyDescent="0.2">
      <c r="A10" s="13"/>
      <c r="B10" s="13" t="s">
        <v>2314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75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156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130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157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670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2228</v>
      </c>
      <c r="B16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7.42578125" style="1" bestFit="1" customWidth="1"/>
    <col min="9" max="9" width="10" style="1"/>
    <col min="10" max="10" width="13" style="1"/>
    <col min="11" max="11" width="16" style="1"/>
    <col min="12" max="12" width="12.28515625" style="1" bestFit="1" customWidth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2315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161</v>
      </c>
      <c r="C7" s="4" t="s">
        <v>58</v>
      </c>
      <c r="D7" s="4" t="s">
        <v>151</v>
      </c>
      <c r="E7" s="4" t="s">
        <v>60</v>
      </c>
      <c r="F7" s="4" t="s">
        <v>61</v>
      </c>
      <c r="G7" s="4" t="s">
        <v>98</v>
      </c>
      <c r="H7" s="4" t="s">
        <v>99</v>
      </c>
      <c r="I7" s="4" t="s">
        <v>62</v>
      </c>
      <c r="J7" s="4" t="s">
        <v>63</v>
      </c>
      <c r="K7" s="4" t="s">
        <v>2311</v>
      </c>
      <c r="L7" s="4" t="s">
        <v>100</v>
      </c>
      <c r="M7" s="4" t="s">
        <v>2312</v>
      </c>
      <c r="N7" s="4" t="s">
        <v>102</v>
      </c>
      <c r="O7" s="4" t="s">
        <v>66</v>
      </c>
      <c r="P7" s="4" t="s">
        <v>103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1573</v>
      </c>
      <c r="H8" s="4" t="s">
        <v>104</v>
      </c>
      <c r="I8" s="4"/>
      <c r="J8" s="4" t="s">
        <v>8</v>
      </c>
      <c r="K8" s="4" t="s">
        <v>8</v>
      </c>
      <c r="L8" s="4" t="s">
        <v>105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107</v>
      </c>
      <c r="M9" s="12" t="s">
        <v>108</v>
      </c>
      <c r="N9" s="12" t="s">
        <v>109</v>
      </c>
      <c r="O9" s="12" t="s">
        <v>110</v>
      </c>
      <c r="P9" s="12" t="s">
        <v>111</v>
      </c>
      <c r="Q9" s="4"/>
    </row>
    <row r="10" spans="1:17" x14ac:dyDescent="0.2">
      <c r="A10" s="13"/>
      <c r="B10" s="13" t="s">
        <v>2316</v>
      </c>
      <c r="C10" s="13"/>
      <c r="D10" s="13"/>
      <c r="E10" s="13"/>
      <c r="F10" s="13"/>
      <c r="G10" s="13"/>
      <c r="H10" s="14">
        <v>2.7342295338436964</v>
      </c>
      <c r="I10" s="13"/>
      <c r="J10" s="14">
        <v>6.4567215038277208</v>
      </c>
      <c r="K10" s="14">
        <v>0.62308186462521564</v>
      </c>
      <c r="L10" s="13"/>
      <c r="M10" s="14">
        <v>13602.09</v>
      </c>
      <c r="N10" s="14"/>
      <c r="O10" s="14">
        <v>100</v>
      </c>
      <c r="P10" s="14">
        <v>0.40796752117730928</v>
      </c>
      <c r="Q10" s="13"/>
    </row>
    <row r="11" spans="1:17" x14ac:dyDescent="0.2">
      <c r="A11" s="13"/>
      <c r="B11" s="13" t="s">
        <v>2317</v>
      </c>
      <c r="C11" s="13"/>
      <c r="D11" s="13"/>
      <c r="E11" s="13"/>
      <c r="F11" s="13"/>
      <c r="G11" s="13"/>
      <c r="H11" s="14">
        <v>2.7342295338436964</v>
      </c>
      <c r="I11" s="13"/>
      <c r="J11" s="14">
        <v>6.4567215038277208</v>
      </c>
      <c r="K11" s="14">
        <v>0.62308186462521564</v>
      </c>
      <c r="L11" s="13"/>
      <c r="M11" s="14">
        <v>13602.09</v>
      </c>
      <c r="N11" s="14"/>
      <c r="O11" s="14">
        <v>100</v>
      </c>
      <c r="P11" s="14">
        <v>0.40796752117730928</v>
      </c>
      <c r="Q11" s="13"/>
    </row>
    <row r="12" spans="1:17" x14ac:dyDescent="0.2">
      <c r="A12" s="7"/>
      <c r="B12" s="7" t="s">
        <v>2318</v>
      </c>
      <c r="C12" s="7"/>
      <c r="D12" s="7"/>
      <c r="E12" s="7"/>
      <c r="F12" s="7"/>
      <c r="G12" s="7"/>
      <c r="H12" s="15">
        <v>2.7342295338436964</v>
      </c>
      <c r="I12" s="7"/>
      <c r="J12" s="15">
        <v>6.4567215038277208</v>
      </c>
      <c r="K12" s="15">
        <v>0.62308186462521564</v>
      </c>
      <c r="L12" s="7"/>
      <c r="M12" s="15">
        <v>13602.09</v>
      </c>
      <c r="N12" s="15"/>
      <c r="O12" s="15">
        <v>100</v>
      </c>
      <c r="P12" s="15">
        <v>0.40796752117730928</v>
      </c>
      <c r="Q12" s="7"/>
    </row>
    <row r="13" spans="1:17" x14ac:dyDescent="0.2">
      <c r="A13" s="24"/>
      <c r="B13" s="38" t="s">
        <v>2353</v>
      </c>
      <c r="C13" s="39">
        <v>1734265291</v>
      </c>
      <c r="D13" s="38" t="s">
        <v>166</v>
      </c>
      <c r="E13" s="38" t="s">
        <v>201</v>
      </c>
      <c r="F13" s="38" t="s">
        <v>80</v>
      </c>
      <c r="G13" s="40">
        <v>41452</v>
      </c>
      <c r="H13" s="41">
        <v>2.74</v>
      </c>
      <c r="I13" s="42" t="s">
        <v>81</v>
      </c>
      <c r="J13" s="43">
        <v>6.5</v>
      </c>
      <c r="K13" s="41">
        <v>0.6</v>
      </c>
      <c r="L13" s="41">
        <v>10500000</v>
      </c>
      <c r="M13" s="41">
        <v>11639.83</v>
      </c>
      <c r="N13" s="41">
        <v>7</v>
      </c>
      <c r="O13" s="41">
        <v>85.573834609240194</v>
      </c>
      <c r="P13" s="41">
        <v>0.34911345183168763</v>
      </c>
      <c r="Q13" s="24"/>
    </row>
    <row r="14" spans="1:17" x14ac:dyDescent="0.2">
      <c r="A14" s="24"/>
      <c r="B14" s="38" t="s">
        <v>2354</v>
      </c>
      <c r="C14" s="39">
        <v>1640209351</v>
      </c>
      <c r="D14" s="38" t="s">
        <v>166</v>
      </c>
      <c r="E14" s="38" t="s">
        <v>322</v>
      </c>
      <c r="F14" s="38" t="s">
        <v>80</v>
      </c>
      <c r="G14" s="44" t="s">
        <v>1598</v>
      </c>
      <c r="H14" s="41">
        <v>2.7</v>
      </c>
      <c r="I14" s="43" t="s">
        <v>81</v>
      </c>
      <c r="J14" s="41">
        <v>6.2</v>
      </c>
      <c r="K14" s="41">
        <v>0.76</v>
      </c>
      <c r="L14" s="43">
        <v>1750000</v>
      </c>
      <c r="M14" s="41">
        <v>1962.26</v>
      </c>
      <c r="N14" s="41">
        <v>1.17</v>
      </c>
      <c r="O14" s="41">
        <v>14.426165390759801</v>
      </c>
      <c r="P14" s="41">
        <v>5.8854069345621665E-2</v>
      </c>
      <c r="Q14" s="24"/>
    </row>
    <row r="15" spans="1:17" x14ac:dyDescent="0.2">
      <c r="A15" s="7"/>
      <c r="B15" s="7" t="s">
        <v>2319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/>
      <c r="O15" s="15">
        <v>0</v>
      </c>
      <c r="P15" s="15">
        <v>0</v>
      </c>
      <c r="Q15" s="7"/>
    </row>
    <row r="16" spans="1:17" x14ac:dyDescent="0.2">
      <c r="A16" s="7"/>
      <c r="B16" s="7" t="s">
        <v>2227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15">
        <v>0</v>
      </c>
      <c r="N16" s="15"/>
      <c r="O16" s="15">
        <v>0</v>
      </c>
      <c r="P16" s="15">
        <v>0</v>
      </c>
      <c r="Q16" s="7"/>
    </row>
    <row r="17" spans="1:17" x14ac:dyDescent="0.2">
      <c r="A17" s="7"/>
      <c r="B17" s="7" t="s">
        <v>1315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15">
        <v>0</v>
      </c>
      <c r="N17" s="15"/>
      <c r="O17" s="15">
        <v>0</v>
      </c>
      <c r="P17" s="15">
        <v>0</v>
      </c>
      <c r="Q17" s="7"/>
    </row>
    <row r="18" spans="1:17" x14ac:dyDescent="0.2">
      <c r="A18" s="3" t="s">
        <v>2228</v>
      </c>
      <c r="B18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rightToLeft="1" zoomScaleNormal="100" workbookViewId="0">
      <selection activeCell="B20" sqref="B20"/>
    </sheetView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6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57</v>
      </c>
      <c r="C8" s="4" t="s">
        <v>58</v>
      </c>
      <c r="D8" s="4" t="s">
        <v>97</v>
      </c>
      <c r="E8" s="4" t="s">
        <v>60</v>
      </c>
      <c r="F8" s="4" t="s">
        <v>61</v>
      </c>
      <c r="G8" s="4" t="s">
        <v>98</v>
      </c>
      <c r="H8" s="4" t="s">
        <v>99</v>
      </c>
      <c r="I8" s="4" t="s">
        <v>62</v>
      </c>
      <c r="J8" s="4" t="s">
        <v>63</v>
      </c>
      <c r="K8" s="4" t="s">
        <v>64</v>
      </c>
      <c r="L8" s="4" t="s">
        <v>100</v>
      </c>
      <c r="M8" s="4" t="s">
        <v>101</v>
      </c>
      <c r="N8" s="4" t="s">
        <v>65</v>
      </c>
      <c r="O8" s="4" t="s">
        <v>102</v>
      </c>
      <c r="P8" s="4" t="s">
        <v>66</v>
      </c>
      <c r="Q8" s="4" t="s">
        <v>103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104</v>
      </c>
      <c r="I9" s="4"/>
      <c r="J9" s="4" t="s">
        <v>8</v>
      </c>
      <c r="K9" s="4" t="s">
        <v>8</v>
      </c>
      <c r="L9" s="4" t="s">
        <v>105</v>
      </c>
      <c r="M9" s="4" t="s">
        <v>106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4"/>
    </row>
    <row r="11" spans="1:18" x14ac:dyDescent="0.2">
      <c r="A11" s="13"/>
      <c r="B11" s="13" t="s">
        <v>113</v>
      </c>
      <c r="C11" s="13"/>
      <c r="D11" s="13"/>
      <c r="E11" s="13"/>
      <c r="F11" s="13"/>
      <c r="G11" s="13"/>
      <c r="H11" s="14">
        <v>5.1330205139446328</v>
      </c>
      <c r="I11" s="13"/>
      <c r="J11" s="14">
        <v>3.94</v>
      </c>
      <c r="K11" s="14">
        <v>0.25286448410165568</v>
      </c>
      <c r="L11" s="14">
        <v>586319404</v>
      </c>
      <c r="M11" s="13"/>
      <c r="N11" s="14">
        <v>751083.24</v>
      </c>
      <c r="O11" s="13"/>
      <c r="P11" s="14">
        <v>100</v>
      </c>
      <c r="Q11" s="14">
        <v>22.52724159453599</v>
      </c>
      <c r="R11" s="13"/>
    </row>
    <row r="12" spans="1:18" x14ac:dyDescent="0.2">
      <c r="A12" s="7"/>
      <c r="B12" s="7" t="s">
        <v>75</v>
      </c>
      <c r="C12" s="7"/>
      <c r="D12" s="7"/>
      <c r="E12" s="7"/>
      <c r="F12" s="7"/>
      <c r="G12" s="7"/>
      <c r="H12" s="15">
        <v>5.1330205139446328</v>
      </c>
      <c r="I12" s="7"/>
      <c r="J12" s="15">
        <v>3.94</v>
      </c>
      <c r="K12" s="15">
        <v>0.25286448410165568</v>
      </c>
      <c r="L12" s="15">
        <v>586319404</v>
      </c>
      <c r="M12" s="7"/>
      <c r="N12" s="15">
        <v>751083.24</v>
      </c>
      <c r="O12" s="7"/>
      <c r="P12" s="15">
        <v>100</v>
      </c>
      <c r="Q12" s="15">
        <v>22.52724159453599</v>
      </c>
      <c r="R12" s="7"/>
    </row>
    <row r="13" spans="1:18" x14ac:dyDescent="0.2">
      <c r="A13" s="7"/>
      <c r="B13" s="7" t="s">
        <v>114</v>
      </c>
      <c r="C13" s="7"/>
      <c r="D13" s="7"/>
      <c r="E13" s="7"/>
      <c r="F13" s="7"/>
      <c r="G13" s="7"/>
      <c r="H13" s="15">
        <v>6.1317856347762305</v>
      </c>
      <c r="I13" s="7"/>
      <c r="J13" s="15">
        <v>3.05</v>
      </c>
      <c r="K13" s="15">
        <v>-4.5950625050291773E-2</v>
      </c>
      <c r="L13" s="15">
        <v>303295884</v>
      </c>
      <c r="M13" s="7"/>
      <c r="N13" s="15">
        <v>413337.94</v>
      </c>
      <c r="O13" s="7"/>
      <c r="P13" s="15">
        <v>55.032241166771342</v>
      </c>
      <c r="Q13" s="15">
        <v>12.397245922526274</v>
      </c>
      <c r="R13" s="7"/>
    </row>
    <row r="14" spans="1:18" x14ac:dyDescent="0.2">
      <c r="A14" s="7"/>
      <c r="B14" s="7" t="s">
        <v>2400</v>
      </c>
      <c r="C14" s="7"/>
      <c r="D14" s="7"/>
      <c r="E14" s="7"/>
      <c r="F14" s="7"/>
      <c r="G14" s="7"/>
      <c r="H14" s="15">
        <v>6.1317856347762305</v>
      </c>
      <c r="I14" s="7"/>
      <c r="J14" s="15">
        <v>3.05</v>
      </c>
      <c r="K14" s="15">
        <v>-4.5950625050291773E-2</v>
      </c>
      <c r="L14" s="15">
        <v>303295884</v>
      </c>
      <c r="M14" s="7"/>
      <c r="N14" s="15">
        <v>413337.94</v>
      </c>
      <c r="O14" s="7"/>
      <c r="P14" s="15">
        <v>55.032241166771342</v>
      </c>
      <c r="Q14" s="15">
        <v>12.397245922526274</v>
      </c>
      <c r="R14" s="7"/>
    </row>
    <row r="15" spans="1:18" x14ac:dyDescent="0.2">
      <c r="A15" s="16"/>
      <c r="B15" s="16" t="s">
        <v>115</v>
      </c>
      <c r="C15" s="17" t="s">
        <v>116</v>
      </c>
      <c r="D15" s="17" t="s">
        <v>117</v>
      </c>
      <c r="E15" s="17" t="s">
        <v>118</v>
      </c>
      <c r="F15" s="16" t="s">
        <v>466</v>
      </c>
      <c r="G15" s="16"/>
      <c r="H15" s="18">
        <v>9.02</v>
      </c>
      <c r="I15" s="16" t="s">
        <v>81</v>
      </c>
      <c r="J15" s="18">
        <v>0.75</v>
      </c>
      <c r="K15" s="18">
        <v>0.21</v>
      </c>
      <c r="L15" s="18">
        <v>27215374</v>
      </c>
      <c r="M15" s="18">
        <v>104.66</v>
      </c>
      <c r="N15" s="18">
        <v>28483.61</v>
      </c>
      <c r="O15" s="18">
        <v>0.37</v>
      </c>
      <c r="P15" s="18">
        <v>3.7923373180314877</v>
      </c>
      <c r="Q15" s="18">
        <v>0.85430898971269997</v>
      </c>
      <c r="R15" s="16"/>
    </row>
    <row r="16" spans="1:18" x14ac:dyDescent="0.2">
      <c r="A16" s="16"/>
      <c r="B16" s="16" t="s">
        <v>120</v>
      </c>
      <c r="C16" s="17" t="s">
        <v>121</v>
      </c>
      <c r="D16" s="17" t="s">
        <v>117</v>
      </c>
      <c r="E16" s="17" t="s">
        <v>118</v>
      </c>
      <c r="F16" s="16" t="s">
        <v>466</v>
      </c>
      <c r="G16" s="16"/>
      <c r="H16" s="18">
        <v>6.82</v>
      </c>
      <c r="I16" s="16" t="s">
        <v>81</v>
      </c>
      <c r="J16" s="18">
        <v>1.75</v>
      </c>
      <c r="K16" s="18">
        <v>0.02</v>
      </c>
      <c r="L16" s="18">
        <v>73782138</v>
      </c>
      <c r="M16" s="18">
        <v>114.42</v>
      </c>
      <c r="N16" s="18">
        <v>84421.52</v>
      </c>
      <c r="O16" s="18">
        <v>0.53</v>
      </c>
      <c r="P16" s="18">
        <v>11.239968555282902</v>
      </c>
      <c r="Q16" s="18">
        <v>2.5320548715984557</v>
      </c>
      <c r="R16" s="16"/>
    </row>
    <row r="17" spans="1:18" x14ac:dyDescent="0.2">
      <c r="A17" s="16"/>
      <c r="B17" s="16" t="s">
        <v>122</v>
      </c>
      <c r="C17" s="17" t="s">
        <v>123</v>
      </c>
      <c r="D17" s="17" t="s">
        <v>117</v>
      </c>
      <c r="E17" s="17" t="s">
        <v>118</v>
      </c>
      <c r="F17" s="16" t="s">
        <v>466</v>
      </c>
      <c r="G17" s="16"/>
      <c r="H17" s="18">
        <v>5.77</v>
      </c>
      <c r="I17" s="16" t="s">
        <v>81</v>
      </c>
      <c r="J17" s="18">
        <v>2.75</v>
      </c>
      <c r="K17" s="18">
        <v>-0.09</v>
      </c>
      <c r="L17" s="18">
        <v>70955600</v>
      </c>
      <c r="M17" s="18">
        <v>122.71</v>
      </c>
      <c r="N17" s="18">
        <v>87069.62</v>
      </c>
      <c r="O17" s="18">
        <v>0.44</v>
      </c>
      <c r="P17" s="18">
        <v>11.592539330261184</v>
      </c>
      <c r="Q17" s="18">
        <v>2.6114793418695412</v>
      </c>
      <c r="R17" s="16"/>
    </row>
    <row r="18" spans="1:18" x14ac:dyDescent="0.2">
      <c r="A18" s="16"/>
      <c r="B18" s="16" t="s">
        <v>124</v>
      </c>
      <c r="C18" s="17" t="s">
        <v>125</v>
      </c>
      <c r="D18" s="17" t="s">
        <v>117</v>
      </c>
      <c r="E18" s="17" t="s">
        <v>118</v>
      </c>
      <c r="F18" s="16" t="s">
        <v>466</v>
      </c>
      <c r="G18" s="16"/>
      <c r="H18" s="18">
        <v>1.8</v>
      </c>
      <c r="I18" s="16" t="s">
        <v>81</v>
      </c>
      <c r="J18" s="18">
        <v>3.5</v>
      </c>
      <c r="K18" s="18">
        <v>-0.06</v>
      </c>
      <c r="L18" s="18">
        <v>1734406</v>
      </c>
      <c r="M18" s="18">
        <v>124.29</v>
      </c>
      <c r="N18" s="18">
        <v>2155.69</v>
      </c>
      <c r="O18" s="18">
        <v>0.01</v>
      </c>
      <c r="P18" s="18">
        <v>0.28701079789771372</v>
      </c>
      <c r="Q18" s="18">
        <v>6.4655615844823391E-2</v>
      </c>
      <c r="R18" s="16"/>
    </row>
    <row r="19" spans="1:18" x14ac:dyDescent="0.2">
      <c r="A19" s="16"/>
      <c r="B19" s="16" t="s">
        <v>126</v>
      </c>
      <c r="C19" s="17" t="s">
        <v>127</v>
      </c>
      <c r="D19" s="17" t="s">
        <v>117</v>
      </c>
      <c r="E19" s="17" t="s">
        <v>118</v>
      </c>
      <c r="F19" s="16" t="s">
        <v>466</v>
      </c>
      <c r="G19" s="16"/>
      <c r="H19" s="18">
        <v>4.5999999999999996</v>
      </c>
      <c r="I19" s="16" t="s">
        <v>81</v>
      </c>
      <c r="J19" s="18">
        <v>4</v>
      </c>
      <c r="K19" s="18">
        <v>-0.22</v>
      </c>
      <c r="L19" s="18">
        <v>73497526</v>
      </c>
      <c r="M19" s="18">
        <v>161.43</v>
      </c>
      <c r="N19" s="18">
        <v>118647.06</v>
      </c>
      <c r="O19" s="18">
        <v>0.47</v>
      </c>
      <c r="P19" s="18">
        <v>15.79679237683429</v>
      </c>
      <c r="Q19" s="18">
        <v>3.5585815829167049</v>
      </c>
      <c r="R19" s="16"/>
    </row>
    <row r="20" spans="1:18" x14ac:dyDescent="0.2">
      <c r="A20" s="16"/>
      <c r="B20" s="16" t="s">
        <v>128</v>
      </c>
      <c r="C20" s="17" t="s">
        <v>129</v>
      </c>
      <c r="D20" s="17" t="s">
        <v>117</v>
      </c>
      <c r="E20" s="17" t="s">
        <v>118</v>
      </c>
      <c r="F20" s="16" t="s">
        <v>466</v>
      </c>
      <c r="G20" s="16"/>
      <c r="H20" s="18">
        <v>7.02</v>
      </c>
      <c r="I20" s="16" t="s">
        <v>81</v>
      </c>
      <c r="J20" s="18">
        <v>4</v>
      </c>
      <c r="K20" s="18">
        <v>0.08</v>
      </c>
      <c r="L20" s="18">
        <v>56110840</v>
      </c>
      <c r="M20" s="18">
        <v>164.96</v>
      </c>
      <c r="N20" s="18">
        <v>92560.44</v>
      </c>
      <c r="O20" s="18">
        <v>0.53</v>
      </c>
      <c r="P20" s="18">
        <v>12.323592788463767</v>
      </c>
      <c r="Q20" s="18">
        <v>2.7761655205840472</v>
      </c>
      <c r="R20" s="16"/>
    </row>
    <row r="21" spans="1:18" x14ac:dyDescent="0.2">
      <c r="A21" s="7"/>
      <c r="B21" s="7" t="s">
        <v>130</v>
      </c>
      <c r="C21" s="7"/>
      <c r="D21" s="7"/>
      <c r="E21" s="7"/>
      <c r="F21" s="7"/>
      <c r="G21" s="7"/>
      <c r="H21" s="15">
        <v>3.9107162580796837</v>
      </c>
      <c r="I21" s="7"/>
      <c r="J21" s="15">
        <v>5.03</v>
      </c>
      <c r="K21" s="15">
        <v>0.61855905233914443</v>
      </c>
      <c r="L21" s="15">
        <v>283023520</v>
      </c>
      <c r="M21" s="7"/>
      <c r="N21" s="15">
        <v>337745.3</v>
      </c>
      <c r="O21" s="7"/>
      <c r="P21" s="15">
        <v>44.967758833228658</v>
      </c>
      <c r="Q21" s="15">
        <v>10.129995672009718</v>
      </c>
      <c r="R21" s="7"/>
    </row>
    <row r="22" spans="1:18" x14ac:dyDescent="0.2">
      <c r="A22" s="7"/>
      <c r="B22" s="7" t="s">
        <v>2401</v>
      </c>
      <c r="C22" s="7"/>
      <c r="D22" s="7"/>
      <c r="E22" s="7"/>
      <c r="F22" s="7"/>
      <c r="G22" s="7"/>
      <c r="H22" s="15">
        <v>0.76</v>
      </c>
      <c r="I22" s="7"/>
      <c r="J22" s="15">
        <v>0</v>
      </c>
      <c r="K22" s="15">
        <v>0.09</v>
      </c>
      <c r="L22" s="15">
        <v>8700000</v>
      </c>
      <c r="M22" s="7">
        <v>99.93</v>
      </c>
      <c r="N22" s="15">
        <v>8693.91</v>
      </c>
      <c r="O22" s="7"/>
      <c r="P22" s="15"/>
      <c r="Q22" s="15"/>
      <c r="R22" s="7"/>
    </row>
    <row r="23" spans="1:18" x14ac:dyDescent="0.2">
      <c r="A23" s="16"/>
      <c r="B23" s="16" t="s">
        <v>131</v>
      </c>
      <c r="C23" s="17" t="s">
        <v>132</v>
      </c>
      <c r="D23" s="17" t="s">
        <v>117</v>
      </c>
      <c r="E23" s="17" t="s">
        <v>118</v>
      </c>
      <c r="F23" s="16" t="s">
        <v>466</v>
      </c>
      <c r="G23" s="16"/>
      <c r="H23" s="18">
        <v>0.76</v>
      </c>
      <c r="I23" s="16" t="s">
        <v>81</v>
      </c>
      <c r="J23" s="18">
        <v>0</v>
      </c>
      <c r="K23" s="18">
        <v>0.09</v>
      </c>
      <c r="L23" s="18">
        <v>8700000</v>
      </c>
      <c r="M23" s="18">
        <v>99.93</v>
      </c>
      <c r="N23" s="18">
        <v>8693.91</v>
      </c>
      <c r="O23" s="18">
        <v>0.11</v>
      </c>
      <c r="P23" s="18">
        <v>1.1575161762363384</v>
      </c>
      <c r="Q23" s="18">
        <v>0.26075646551659493</v>
      </c>
      <c r="R23" s="16"/>
    </row>
    <row r="24" spans="1:18" x14ac:dyDescent="0.2">
      <c r="A24" s="7"/>
      <c r="B24" s="7" t="s">
        <v>2402</v>
      </c>
      <c r="C24" s="7"/>
      <c r="D24" s="7"/>
      <c r="E24" s="7"/>
      <c r="F24" s="7"/>
      <c r="G24" s="7"/>
      <c r="H24" s="15">
        <v>3.9939617462184254</v>
      </c>
      <c r="I24" s="7"/>
      <c r="J24" s="15">
        <v>5.1669203631080247</v>
      </c>
      <c r="K24" s="15">
        <v>0.632524180493509</v>
      </c>
      <c r="L24" s="15">
        <v>274323520</v>
      </c>
      <c r="M24" s="7"/>
      <c r="N24" s="15">
        <v>329051.38999999996</v>
      </c>
      <c r="O24" s="7"/>
      <c r="P24" s="15">
        <v>44.97316126292143</v>
      </c>
      <c r="Q24" s="15">
        <v>12.690237429995072</v>
      </c>
      <c r="R24" s="7"/>
    </row>
    <row r="25" spans="1:18" x14ac:dyDescent="0.2">
      <c r="A25" s="16"/>
      <c r="B25" s="16" t="s">
        <v>133</v>
      </c>
      <c r="C25" s="17" t="s">
        <v>134</v>
      </c>
      <c r="D25" s="17" t="s">
        <v>117</v>
      </c>
      <c r="E25" s="17" t="s">
        <v>118</v>
      </c>
      <c r="F25" s="16" t="s">
        <v>466</v>
      </c>
      <c r="G25" s="16"/>
      <c r="H25" s="18">
        <v>2.85</v>
      </c>
      <c r="I25" s="16" t="s">
        <v>81</v>
      </c>
      <c r="J25" s="18">
        <v>2.25</v>
      </c>
      <c r="K25" s="18">
        <v>0.36</v>
      </c>
      <c r="L25" s="18">
        <v>34572274</v>
      </c>
      <c r="M25" s="18">
        <v>105.66</v>
      </c>
      <c r="N25" s="18">
        <v>36529.06</v>
      </c>
      <c r="O25" s="18">
        <v>0.23</v>
      </c>
      <c r="P25" s="18">
        <v>4.8635168586640276</v>
      </c>
      <c r="Q25" s="18">
        <v>1.095616192742233</v>
      </c>
      <c r="R25" s="16"/>
    </row>
    <row r="26" spans="1:18" x14ac:dyDescent="0.2">
      <c r="A26" s="16"/>
      <c r="B26" s="16" t="s">
        <v>135</v>
      </c>
      <c r="C26" s="17" t="s">
        <v>136</v>
      </c>
      <c r="D26" s="17" t="s">
        <v>117</v>
      </c>
      <c r="E26" s="17" t="s">
        <v>118</v>
      </c>
      <c r="F26" s="16" t="s">
        <v>466</v>
      </c>
      <c r="G26" s="16"/>
      <c r="H26" s="18">
        <v>2.5099999999999998</v>
      </c>
      <c r="I26" s="16" t="s">
        <v>81</v>
      </c>
      <c r="J26" s="18">
        <v>6</v>
      </c>
      <c r="K26" s="18">
        <v>0.28999999999999998</v>
      </c>
      <c r="L26" s="18">
        <v>89307934</v>
      </c>
      <c r="M26" s="18">
        <v>117.15</v>
      </c>
      <c r="N26" s="18">
        <v>104624.24</v>
      </c>
      <c r="O26" s="18">
        <v>0.49</v>
      </c>
      <c r="P26" s="18">
        <v>13.92977960738413</v>
      </c>
      <c r="Q26" s="18">
        <v>3.13799510574183</v>
      </c>
      <c r="R26" s="16"/>
    </row>
    <row r="27" spans="1:18" x14ac:dyDescent="0.2">
      <c r="A27" s="16"/>
      <c r="B27" s="16" t="s">
        <v>137</v>
      </c>
      <c r="C27" s="17" t="s">
        <v>138</v>
      </c>
      <c r="D27" s="17" t="s">
        <v>117</v>
      </c>
      <c r="E27" s="17" t="s">
        <v>118</v>
      </c>
      <c r="F27" s="16" t="s">
        <v>466</v>
      </c>
      <c r="G27" s="16"/>
      <c r="H27" s="18">
        <v>3.33</v>
      </c>
      <c r="I27" s="16" t="s">
        <v>81</v>
      </c>
      <c r="J27" s="18">
        <v>5</v>
      </c>
      <c r="K27" s="18">
        <v>0.49</v>
      </c>
      <c r="L27" s="18">
        <v>44420656</v>
      </c>
      <c r="M27" s="18">
        <v>118.08</v>
      </c>
      <c r="N27" s="18">
        <v>52451.91</v>
      </c>
      <c r="O27" s="18">
        <v>0.25</v>
      </c>
      <c r="P27" s="18">
        <v>6.9835015889849972</v>
      </c>
      <c r="Q27" s="18">
        <v>1.5731902747089102</v>
      </c>
      <c r="R27" s="16"/>
    </row>
    <row r="28" spans="1:18" x14ac:dyDescent="0.2">
      <c r="A28" s="16"/>
      <c r="B28" s="16" t="s">
        <v>139</v>
      </c>
      <c r="C28" s="17" t="s">
        <v>140</v>
      </c>
      <c r="D28" s="17" t="s">
        <v>117</v>
      </c>
      <c r="E28" s="17" t="s">
        <v>118</v>
      </c>
      <c r="F28" s="16" t="s">
        <v>466</v>
      </c>
      <c r="G28" s="16"/>
      <c r="H28" s="18">
        <v>6.9</v>
      </c>
      <c r="I28" s="16" t="s">
        <v>81</v>
      </c>
      <c r="J28" s="18">
        <v>3.75</v>
      </c>
      <c r="K28" s="18">
        <v>1.37</v>
      </c>
      <c r="L28" s="18">
        <v>8193570</v>
      </c>
      <c r="M28" s="18">
        <v>118.33</v>
      </c>
      <c r="N28" s="18">
        <v>9695.4500000000007</v>
      </c>
      <c r="O28" s="18">
        <v>0.06</v>
      </c>
      <c r="P28" s="18">
        <v>1.2908622485039076</v>
      </c>
      <c r="Q28" s="18">
        <v>0.29079565737313484</v>
      </c>
      <c r="R28" s="16"/>
    </row>
    <row r="29" spans="1:18" x14ac:dyDescent="0.2">
      <c r="A29" s="16"/>
      <c r="B29" s="16" t="s">
        <v>141</v>
      </c>
      <c r="C29" s="17" t="s">
        <v>142</v>
      </c>
      <c r="D29" s="17" t="s">
        <v>117</v>
      </c>
      <c r="E29" s="17" t="s">
        <v>118</v>
      </c>
      <c r="F29" s="16" t="s">
        <v>466</v>
      </c>
      <c r="G29" s="16"/>
      <c r="H29" s="18">
        <v>4.95</v>
      </c>
      <c r="I29" s="16" t="s">
        <v>81</v>
      </c>
      <c r="J29" s="18">
        <v>5.5</v>
      </c>
      <c r="K29" s="18">
        <v>0.89</v>
      </c>
      <c r="L29" s="18">
        <v>92963686</v>
      </c>
      <c r="M29" s="18">
        <v>127.28</v>
      </c>
      <c r="N29" s="18">
        <v>118324.18</v>
      </c>
      <c r="O29" s="18">
        <v>0.52</v>
      </c>
      <c r="P29" s="18">
        <v>15.753803799429742</v>
      </c>
      <c r="Q29" s="18">
        <v>3.5488974422267274</v>
      </c>
      <c r="R29" s="16"/>
    </row>
    <row r="30" spans="1:18" x14ac:dyDescent="0.2">
      <c r="A30" s="16"/>
      <c r="B30" s="16" t="s">
        <v>143</v>
      </c>
      <c r="C30" s="17" t="s">
        <v>144</v>
      </c>
      <c r="D30" s="17" t="s">
        <v>117</v>
      </c>
      <c r="E30" s="17" t="s">
        <v>118</v>
      </c>
      <c r="F30" s="16" t="s">
        <v>466</v>
      </c>
      <c r="G30" s="16"/>
      <c r="H30" s="18">
        <v>16.190000000000001</v>
      </c>
      <c r="I30" s="16" t="s">
        <v>81</v>
      </c>
      <c r="J30" s="18">
        <v>5.5</v>
      </c>
      <c r="K30" s="18">
        <v>2.74</v>
      </c>
      <c r="L30" s="18">
        <v>4865400</v>
      </c>
      <c r="M30" s="18">
        <v>152.63999999999999</v>
      </c>
      <c r="N30" s="18">
        <v>7426.55</v>
      </c>
      <c r="O30" s="18">
        <v>0.03</v>
      </c>
      <c r="P30" s="18">
        <v>0.98877855402551651</v>
      </c>
      <c r="Q30" s="18">
        <v>0.22274453370028768</v>
      </c>
      <c r="R30" s="16"/>
    </row>
    <row r="31" spans="1:18" x14ac:dyDescent="0.2">
      <c r="A31" s="7"/>
      <c r="B31" s="7" t="s">
        <v>145</v>
      </c>
      <c r="C31" s="7"/>
      <c r="D31" s="7"/>
      <c r="E31" s="7"/>
      <c r="F31" s="7"/>
      <c r="G31" s="7"/>
      <c r="H31" s="15">
        <v>0</v>
      </c>
      <c r="I31" s="7"/>
      <c r="J31" s="15">
        <v>0</v>
      </c>
      <c r="K31" s="15">
        <v>0</v>
      </c>
      <c r="L31" s="15">
        <v>0</v>
      </c>
      <c r="M31" s="7"/>
      <c r="N31" s="15">
        <v>0</v>
      </c>
      <c r="O31" s="7"/>
      <c r="P31" s="15">
        <v>0</v>
      </c>
      <c r="Q31" s="15">
        <v>0</v>
      </c>
      <c r="R31" s="7"/>
    </row>
    <row r="32" spans="1:18" x14ac:dyDescent="0.2">
      <c r="A32" s="7"/>
      <c r="B32" s="7" t="s">
        <v>91</v>
      </c>
      <c r="C32" s="7"/>
      <c r="D32" s="7"/>
      <c r="E32" s="7"/>
      <c r="F32" s="7"/>
      <c r="G32" s="7"/>
      <c r="H32" s="15">
        <v>0</v>
      </c>
      <c r="I32" s="7"/>
      <c r="J32" s="15">
        <v>0</v>
      </c>
      <c r="K32" s="15">
        <v>0</v>
      </c>
      <c r="L32" s="15">
        <v>0</v>
      </c>
      <c r="M32" s="7"/>
      <c r="N32" s="15">
        <v>0</v>
      </c>
      <c r="O32" s="7"/>
      <c r="P32" s="15">
        <v>0</v>
      </c>
      <c r="Q32" s="15">
        <v>0</v>
      </c>
      <c r="R32" s="7"/>
    </row>
    <row r="33" spans="1:18" x14ac:dyDescent="0.2">
      <c r="A33" s="7"/>
      <c r="B33" s="7" t="s">
        <v>146</v>
      </c>
      <c r="C33" s="7"/>
      <c r="D33" s="7"/>
      <c r="E33" s="7"/>
      <c r="F33" s="7"/>
      <c r="G33" s="7"/>
      <c r="H33" s="15">
        <v>0</v>
      </c>
      <c r="I33" s="7"/>
      <c r="J33" s="15">
        <v>0</v>
      </c>
      <c r="K33" s="15">
        <v>0</v>
      </c>
      <c r="L33" s="15">
        <v>0</v>
      </c>
      <c r="M33" s="7"/>
      <c r="N33" s="15">
        <v>0</v>
      </c>
      <c r="O33" s="7"/>
      <c r="P33" s="15">
        <v>0</v>
      </c>
      <c r="Q33" s="15">
        <v>0</v>
      </c>
      <c r="R33" s="7"/>
    </row>
    <row r="34" spans="1:18" x14ac:dyDescent="0.2">
      <c r="A34" s="7"/>
      <c r="B34" s="7" t="s">
        <v>147</v>
      </c>
      <c r="C34" s="7"/>
      <c r="D34" s="7"/>
      <c r="E34" s="7"/>
      <c r="F34" s="7"/>
      <c r="G34" s="7"/>
      <c r="H34" s="15">
        <v>0</v>
      </c>
      <c r="I34" s="7"/>
      <c r="J34" s="15">
        <v>0</v>
      </c>
      <c r="K34" s="15">
        <v>0</v>
      </c>
      <c r="L34" s="15">
        <v>0</v>
      </c>
      <c r="M34" s="7"/>
      <c r="N34" s="15">
        <v>0</v>
      </c>
      <c r="O34" s="7"/>
      <c r="P34" s="15">
        <v>0</v>
      </c>
      <c r="Q34" s="15">
        <v>0</v>
      </c>
      <c r="R34" s="7"/>
    </row>
    <row r="35" spans="1:18" x14ac:dyDescent="0.2">
      <c r="A35" s="13"/>
      <c r="B35" s="19" t="s">
        <v>94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">
      <c r="A36" s="13"/>
      <c r="B36" s="19" t="s">
        <v>148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">
      <c r="A37" s="3" t="s">
        <v>54</v>
      </c>
      <c r="B37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9.42578125" style="1" bestFit="1" customWidth="1"/>
    <col min="9" max="9" width="10" style="1"/>
    <col min="10" max="10" width="13" style="1"/>
    <col min="11" max="11" width="16" style="1"/>
    <col min="12" max="12" width="12.85546875" style="1" bestFit="1" customWidth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2320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161</v>
      </c>
      <c r="C7" s="4" t="s">
        <v>58</v>
      </c>
      <c r="D7" s="4" t="s">
        <v>151</v>
      </c>
      <c r="E7" s="4" t="s">
        <v>60</v>
      </c>
      <c r="F7" s="4" t="s">
        <v>61</v>
      </c>
      <c r="G7" s="4" t="s">
        <v>98</v>
      </c>
      <c r="H7" s="4" t="s">
        <v>99</v>
      </c>
      <c r="I7" s="4" t="s">
        <v>62</v>
      </c>
      <c r="J7" s="4" t="s">
        <v>63</v>
      </c>
      <c r="K7" s="4" t="s">
        <v>2311</v>
      </c>
      <c r="L7" s="4" t="s">
        <v>100</v>
      </c>
      <c r="M7" s="4" t="s">
        <v>2312</v>
      </c>
      <c r="N7" s="4" t="s">
        <v>102</v>
      </c>
      <c r="O7" s="4" t="s">
        <v>66</v>
      </c>
      <c r="P7" s="4" t="s">
        <v>103</v>
      </c>
    </row>
    <row r="8" spans="1:16" x14ac:dyDescent="0.2">
      <c r="A8" s="4"/>
      <c r="B8" s="4"/>
      <c r="C8" s="4"/>
      <c r="D8" s="4"/>
      <c r="E8" s="4"/>
      <c r="F8" s="4"/>
      <c r="G8" s="4" t="s">
        <v>1573</v>
      </c>
      <c r="H8" s="4" t="s">
        <v>104</v>
      </c>
      <c r="I8" s="4"/>
      <c r="J8" s="4" t="s">
        <v>8</v>
      </c>
      <c r="K8" s="4" t="s">
        <v>8</v>
      </c>
      <c r="L8" s="4" t="s">
        <v>105</v>
      </c>
      <c r="M8" s="4" t="s">
        <v>7</v>
      </c>
      <c r="N8" s="4" t="s">
        <v>8</v>
      </c>
      <c r="O8" s="4" t="s">
        <v>8</v>
      </c>
      <c r="P8" s="4" t="s">
        <v>8</v>
      </c>
    </row>
    <row r="9" spans="1:16" x14ac:dyDescent="0.2">
      <c r="A9" s="4"/>
      <c r="B9" s="4"/>
      <c r="C9" s="12" t="s">
        <v>9</v>
      </c>
      <c r="D9" s="12" t="s">
        <v>10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107</v>
      </c>
      <c r="M9" s="12" t="s">
        <v>108</v>
      </c>
      <c r="N9" s="12" t="s">
        <v>109</v>
      </c>
      <c r="O9" s="12" t="s">
        <v>110</v>
      </c>
      <c r="P9" s="12" t="s">
        <v>111</v>
      </c>
    </row>
    <row r="10" spans="1:16" x14ac:dyDescent="0.2">
      <c r="A10" s="13"/>
      <c r="B10" s="13" t="s">
        <v>2321</v>
      </c>
      <c r="C10" s="13"/>
      <c r="D10" s="13"/>
      <c r="E10" s="13"/>
      <c r="F10" s="13"/>
      <c r="G10" s="13"/>
      <c r="H10" s="36">
        <v>4.0237626012101133</v>
      </c>
      <c r="I10" s="13"/>
      <c r="J10" s="13">
        <v>5.65</v>
      </c>
      <c r="K10" s="13">
        <v>5.7599999999999989</v>
      </c>
      <c r="L10" s="34">
        <v>7300828.6500000004</v>
      </c>
      <c r="M10" s="34">
        <v>8053.79</v>
      </c>
      <c r="N10" s="13"/>
      <c r="O10" s="34">
        <v>100</v>
      </c>
      <c r="P10" s="34">
        <v>0.24155734467148809</v>
      </c>
    </row>
    <row r="11" spans="1:16" x14ac:dyDescent="0.2">
      <c r="A11" s="7"/>
      <c r="B11" s="7" t="s">
        <v>2317</v>
      </c>
      <c r="C11" s="7"/>
      <c r="D11" s="7"/>
      <c r="E11" s="7"/>
      <c r="F11" s="7"/>
      <c r="G11" s="7"/>
      <c r="H11" s="7"/>
      <c r="I11" s="7"/>
      <c r="J11" s="7"/>
      <c r="K11" s="7"/>
      <c r="L11" s="33">
        <v>7300828.6500000004</v>
      </c>
      <c r="M11" s="33">
        <v>8053.79</v>
      </c>
      <c r="N11" s="7"/>
      <c r="O11" s="35">
        <v>100</v>
      </c>
      <c r="P11" s="35">
        <v>0.24155734467148809</v>
      </c>
    </row>
    <row r="12" spans="1:16" x14ac:dyDescent="0.2">
      <c r="A12" s="7"/>
      <c r="B12" s="7" t="s">
        <v>2318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/>
      <c r="B13" s="7" t="s">
        <v>2319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2227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2" customHeight="1" x14ac:dyDescent="0.2">
      <c r="A15" s="7"/>
      <c r="B15" s="7" t="s">
        <v>1315</v>
      </c>
      <c r="C15" s="7"/>
      <c r="D15" s="7"/>
      <c r="E15" s="7"/>
      <c r="F15" s="7"/>
      <c r="G15" s="7"/>
      <c r="H15" s="33">
        <v>4.0237626012101133</v>
      </c>
      <c r="I15" s="7"/>
      <c r="J15" s="33">
        <v>5.65</v>
      </c>
      <c r="K15" s="33">
        <v>5.7599999999999989</v>
      </c>
      <c r="L15" s="33">
        <v>7300828.6500000004</v>
      </c>
      <c r="M15" s="33">
        <v>8053.79</v>
      </c>
      <c r="N15" s="7"/>
      <c r="O15" s="7"/>
      <c r="P15" s="7"/>
    </row>
    <row r="16" spans="1:16" s="32" customFormat="1" ht="12" customHeight="1" x14ac:dyDescent="0.2">
      <c r="A16" s="43"/>
      <c r="B16" s="45" t="s">
        <v>2136</v>
      </c>
      <c r="C16" s="45">
        <v>1002618741</v>
      </c>
      <c r="D16" s="45" t="s">
        <v>2352</v>
      </c>
      <c r="E16" s="45" t="s">
        <v>230</v>
      </c>
      <c r="F16" s="45" t="s">
        <v>466</v>
      </c>
      <c r="G16" s="44">
        <v>40010</v>
      </c>
      <c r="H16" s="45">
        <v>2.5</v>
      </c>
      <c r="I16" s="45" t="s">
        <v>81</v>
      </c>
      <c r="J16" s="45">
        <v>5.65</v>
      </c>
      <c r="K16" s="45">
        <v>5.76</v>
      </c>
      <c r="L16" s="46">
        <v>1508328.65</v>
      </c>
      <c r="M16" s="46">
        <v>1662.09</v>
      </c>
      <c r="N16" s="47"/>
      <c r="O16" s="48">
        <v>20.637364520306587</v>
      </c>
      <c r="P16" s="48">
        <v>4.9851069745428384E-2</v>
      </c>
    </row>
    <row r="17" spans="1:16" s="32" customFormat="1" ht="12" customHeight="1" x14ac:dyDescent="0.2">
      <c r="A17" s="43"/>
      <c r="B17" s="45" t="s">
        <v>2136</v>
      </c>
      <c r="C17" s="45">
        <v>1002619571</v>
      </c>
      <c r="D17" s="45" t="s">
        <v>2352</v>
      </c>
      <c r="E17" s="45" t="s">
        <v>230</v>
      </c>
      <c r="F17" s="45" t="s">
        <v>466</v>
      </c>
      <c r="G17" s="44">
        <v>40010</v>
      </c>
      <c r="H17" s="45">
        <v>4.42</v>
      </c>
      <c r="I17" s="45" t="s">
        <v>81</v>
      </c>
      <c r="J17" s="45">
        <v>5.65</v>
      </c>
      <c r="K17" s="45">
        <v>5.76</v>
      </c>
      <c r="L17" s="46">
        <v>5792500</v>
      </c>
      <c r="M17" s="46">
        <v>6391.7</v>
      </c>
      <c r="N17" s="47"/>
      <c r="O17" s="48">
        <v>79.362635479693409</v>
      </c>
      <c r="P17" s="48">
        <v>0.19170627492605971</v>
      </c>
    </row>
    <row r="18" spans="1:16" x14ac:dyDescent="0.2">
      <c r="A18" s="3" t="s">
        <v>2228</v>
      </c>
      <c r="B18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>
      <selection activeCell="B26" sqref="B26"/>
    </sheetView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149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57</v>
      </c>
      <c r="C8" s="4" t="s">
        <v>58</v>
      </c>
      <c r="D8" s="4" t="s">
        <v>97</v>
      </c>
      <c r="E8" s="4" t="s">
        <v>150</v>
      </c>
      <c r="F8" s="4" t="s">
        <v>59</v>
      </c>
      <c r="G8" s="4" t="s">
        <v>151</v>
      </c>
      <c r="H8" s="4" t="s">
        <v>60</v>
      </c>
      <c r="I8" s="4" t="s">
        <v>61</v>
      </c>
      <c r="J8" s="4" t="s">
        <v>98</v>
      </c>
      <c r="K8" s="4" t="s">
        <v>99</v>
      </c>
      <c r="L8" s="4" t="s">
        <v>62</v>
      </c>
      <c r="M8" s="4" t="s">
        <v>63</v>
      </c>
      <c r="N8" s="4" t="s">
        <v>64</v>
      </c>
      <c r="O8" s="4" t="s">
        <v>100</v>
      </c>
      <c r="P8" s="4" t="s">
        <v>101</v>
      </c>
      <c r="Q8" s="4" t="s">
        <v>65</v>
      </c>
      <c r="R8" s="4" t="s">
        <v>102</v>
      </c>
      <c r="S8" s="4" t="s">
        <v>66</v>
      </c>
      <c r="T8" s="4" t="s">
        <v>103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104</v>
      </c>
      <c r="L9" s="4"/>
      <c r="M9" s="4" t="s">
        <v>8</v>
      </c>
      <c r="N9" s="4" t="s">
        <v>8</v>
      </c>
      <c r="O9" s="4" t="s">
        <v>105</v>
      </c>
      <c r="P9" s="4" t="s">
        <v>106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12" t="s">
        <v>152</v>
      </c>
      <c r="S10" s="12" t="s">
        <v>153</v>
      </c>
      <c r="T10" s="12" t="s">
        <v>154</v>
      </c>
      <c r="U10" s="4"/>
    </row>
    <row r="11" spans="1:21" x14ac:dyDescent="0.2">
      <c r="A11" s="13"/>
      <c r="B11" s="13" t="s">
        <v>155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75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156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130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157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159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158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91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94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148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54</v>
      </c>
      <c r="B21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36"/>
  <sheetViews>
    <sheetView rightToLeft="1" zoomScaleNormal="100" workbookViewId="0">
      <pane ySplit="13" topLeftCell="A117" activePane="bottomLeft" state="frozen"/>
      <selection sqref="A1:XFD1048576"/>
      <selection pane="bottomLeft" sqref="A1:XFD1048576"/>
    </sheetView>
  </sheetViews>
  <sheetFormatPr defaultRowHeight="12.75" x14ac:dyDescent="0.2"/>
  <cols>
    <col min="1" max="1" width="2" style="1"/>
    <col min="2" max="2" width="40" style="1"/>
    <col min="3" max="3" width="15" style="1"/>
    <col min="4" max="5" width="11" style="1"/>
    <col min="6" max="6" width="12" style="1"/>
    <col min="7" max="7" width="33" style="1"/>
    <col min="8" max="9" width="11" style="1"/>
    <col min="10" max="10" width="13" style="1"/>
    <col min="11" max="11" width="7" style="1"/>
    <col min="12" max="12" width="14" style="1"/>
    <col min="13" max="13" width="13" style="1"/>
    <col min="14" max="14" width="14" style="1"/>
    <col min="15" max="15" width="16" style="1"/>
    <col min="16" max="16" width="14" style="1"/>
    <col min="17" max="17" width="12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161</v>
      </c>
      <c r="C8" s="4" t="s">
        <v>58</v>
      </c>
      <c r="D8" s="4" t="s">
        <v>97</v>
      </c>
      <c r="E8" s="4" t="s">
        <v>150</v>
      </c>
      <c r="F8" s="4" t="s">
        <v>59</v>
      </c>
      <c r="G8" s="4" t="s">
        <v>151</v>
      </c>
      <c r="H8" s="4" t="s">
        <v>60</v>
      </c>
      <c r="I8" s="4" t="s">
        <v>61</v>
      </c>
      <c r="J8" s="4" t="s">
        <v>98</v>
      </c>
      <c r="K8" s="4" t="s">
        <v>99</v>
      </c>
      <c r="L8" s="4" t="s">
        <v>62</v>
      </c>
      <c r="M8" s="4" t="s">
        <v>63</v>
      </c>
      <c r="N8" s="4" t="s">
        <v>64</v>
      </c>
      <c r="O8" s="4" t="s">
        <v>100</v>
      </c>
      <c r="P8" s="4" t="s">
        <v>101</v>
      </c>
      <c r="Q8" s="4" t="s">
        <v>65</v>
      </c>
      <c r="R8" s="4" t="s">
        <v>102</v>
      </c>
      <c r="S8" s="4" t="s">
        <v>66</v>
      </c>
      <c r="T8" s="4" t="s">
        <v>103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104</v>
      </c>
      <c r="L9" s="4"/>
      <c r="M9" s="4" t="s">
        <v>8</v>
      </c>
      <c r="N9" s="4" t="s">
        <v>8</v>
      </c>
      <c r="O9" s="4" t="s">
        <v>105</v>
      </c>
      <c r="P9" s="4" t="s">
        <v>106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12" t="s">
        <v>111</v>
      </c>
      <c r="Q10" s="12" t="s">
        <v>112</v>
      </c>
      <c r="R10" s="12" t="s">
        <v>152</v>
      </c>
      <c r="S10" s="12" t="s">
        <v>153</v>
      </c>
      <c r="T10" s="12" t="s">
        <v>154</v>
      </c>
      <c r="U10" s="4"/>
    </row>
    <row r="11" spans="1:21" x14ac:dyDescent="0.2">
      <c r="A11" s="13"/>
      <c r="B11" s="13" t="s">
        <v>162</v>
      </c>
      <c r="C11" s="13"/>
      <c r="D11" s="13"/>
      <c r="E11" s="13"/>
      <c r="F11" s="13"/>
      <c r="G11" s="13"/>
      <c r="H11" s="13"/>
      <c r="I11" s="13"/>
      <c r="J11" s="13"/>
      <c r="K11" s="14">
        <v>4.6399999999999997</v>
      </c>
      <c r="L11" s="13"/>
      <c r="M11" s="14">
        <v>3.84</v>
      </c>
      <c r="N11" s="14">
        <v>2.4543233810177791</v>
      </c>
      <c r="O11" s="14">
        <v>534693822.11000001</v>
      </c>
      <c r="P11" s="13"/>
      <c r="Q11" s="14">
        <v>655784.06999999995</v>
      </c>
      <c r="R11" s="13"/>
      <c r="S11" s="14">
        <v>100</v>
      </c>
      <c r="T11" s="14">
        <v>19.670000000000002</v>
      </c>
      <c r="U11" s="13"/>
    </row>
    <row r="12" spans="1:21" x14ac:dyDescent="0.2">
      <c r="A12" s="7"/>
      <c r="B12" s="7" t="s">
        <v>75</v>
      </c>
      <c r="C12" s="7"/>
      <c r="D12" s="7"/>
      <c r="E12" s="7"/>
      <c r="F12" s="7"/>
      <c r="G12" s="7"/>
      <c r="H12" s="7"/>
      <c r="I12" s="7"/>
      <c r="J12" s="7"/>
      <c r="K12" s="15">
        <v>4.4400000000000004</v>
      </c>
      <c r="L12" s="7"/>
      <c r="M12" s="15">
        <v>3.6</v>
      </c>
      <c r="N12" s="15">
        <v>1.9925420461463228</v>
      </c>
      <c r="O12" s="15">
        <v>510782272.11000001</v>
      </c>
      <c r="P12" s="7"/>
      <c r="Q12" s="15">
        <v>566031.66</v>
      </c>
      <c r="R12" s="7"/>
      <c r="S12" s="15">
        <v>86.31</v>
      </c>
      <c r="T12" s="15">
        <v>16.98</v>
      </c>
      <c r="U12" s="7"/>
    </row>
    <row r="13" spans="1:21" x14ac:dyDescent="0.2">
      <c r="A13" s="7"/>
      <c r="B13" s="7" t="s">
        <v>156</v>
      </c>
      <c r="C13" s="7"/>
      <c r="D13" s="7"/>
      <c r="E13" s="7"/>
      <c r="F13" s="7"/>
      <c r="G13" s="7"/>
      <c r="H13" s="7"/>
      <c r="I13" s="7"/>
      <c r="J13" s="7"/>
      <c r="K13" s="15">
        <v>4.3184470778850441</v>
      </c>
      <c r="L13" s="7"/>
      <c r="M13" s="15">
        <v>3.52</v>
      </c>
      <c r="N13" s="15">
        <v>1.6642981935493888</v>
      </c>
      <c r="O13" s="15">
        <v>363350095.29999989</v>
      </c>
      <c r="P13" s="7"/>
      <c r="Q13" s="15">
        <v>413200.89</v>
      </c>
      <c r="R13" s="7"/>
      <c r="S13" s="15">
        <v>63.01</v>
      </c>
      <c r="T13" s="15">
        <v>12.39</v>
      </c>
      <c r="U13" s="7"/>
    </row>
    <row r="14" spans="1:21" x14ac:dyDescent="0.2">
      <c r="A14" s="16"/>
      <c r="B14" s="16" t="s">
        <v>163</v>
      </c>
      <c r="C14" s="17" t="s">
        <v>164</v>
      </c>
      <c r="D14" s="17" t="s">
        <v>117</v>
      </c>
      <c r="E14" s="16"/>
      <c r="F14" s="17" t="s">
        <v>165</v>
      </c>
      <c r="G14" s="16" t="s">
        <v>166</v>
      </c>
      <c r="H14" s="17" t="s">
        <v>167</v>
      </c>
      <c r="I14" s="16" t="s">
        <v>80</v>
      </c>
      <c r="J14" s="16"/>
      <c r="K14" s="18">
        <v>3.96</v>
      </c>
      <c r="L14" s="16" t="s">
        <v>81</v>
      </c>
      <c r="M14" s="18">
        <v>0.59</v>
      </c>
      <c r="N14" s="18">
        <v>0.71</v>
      </c>
      <c r="O14" s="18">
        <v>13759193</v>
      </c>
      <c r="P14" s="18">
        <v>99.53</v>
      </c>
      <c r="Q14" s="18">
        <v>13694.52</v>
      </c>
      <c r="R14" s="18">
        <v>0.26</v>
      </c>
      <c r="S14" s="18">
        <v>2.09</v>
      </c>
      <c r="T14" s="18">
        <v>0.41</v>
      </c>
      <c r="U14" s="16"/>
    </row>
    <row r="15" spans="1:21" x14ac:dyDescent="0.2">
      <c r="A15" s="16"/>
      <c r="B15" s="16" t="s">
        <v>168</v>
      </c>
      <c r="C15" s="17" t="s">
        <v>169</v>
      </c>
      <c r="D15" s="17" t="s">
        <v>117</v>
      </c>
      <c r="E15" s="16"/>
      <c r="F15" s="17" t="s">
        <v>170</v>
      </c>
      <c r="G15" s="16" t="s">
        <v>166</v>
      </c>
      <c r="H15" s="17" t="s">
        <v>167</v>
      </c>
      <c r="I15" s="16" t="s">
        <v>80</v>
      </c>
      <c r="J15" s="16"/>
      <c r="K15" s="18">
        <v>13.35</v>
      </c>
      <c r="L15" s="16" t="s">
        <v>81</v>
      </c>
      <c r="M15" s="18">
        <v>0.47</v>
      </c>
      <c r="N15" s="18">
        <v>0.83</v>
      </c>
      <c r="O15" s="18">
        <v>12970000</v>
      </c>
      <c r="P15" s="18">
        <v>98.45</v>
      </c>
      <c r="Q15" s="18">
        <v>12768.96</v>
      </c>
      <c r="R15" s="18">
        <v>2.72</v>
      </c>
      <c r="S15" s="18">
        <v>1.95</v>
      </c>
      <c r="T15" s="18">
        <v>0.38</v>
      </c>
      <c r="U15" s="16"/>
    </row>
    <row r="16" spans="1:21" x14ac:dyDescent="0.2">
      <c r="A16" s="16"/>
      <c r="B16" s="16" t="s">
        <v>171</v>
      </c>
      <c r="C16" s="17" t="s">
        <v>172</v>
      </c>
      <c r="D16" s="17" t="s">
        <v>117</v>
      </c>
      <c r="E16" s="16"/>
      <c r="F16" s="17" t="s">
        <v>170</v>
      </c>
      <c r="G16" s="16" t="s">
        <v>166</v>
      </c>
      <c r="H16" s="17" t="s">
        <v>167</v>
      </c>
      <c r="I16" s="16" t="s">
        <v>80</v>
      </c>
      <c r="J16" s="16"/>
      <c r="K16" s="18">
        <v>3.55</v>
      </c>
      <c r="L16" s="16" t="s">
        <v>81</v>
      </c>
      <c r="M16" s="18">
        <v>0.64</v>
      </c>
      <c r="N16" s="18">
        <v>0.38</v>
      </c>
      <c r="O16" s="18">
        <v>10434000</v>
      </c>
      <c r="P16" s="18">
        <v>99.86</v>
      </c>
      <c r="Q16" s="18">
        <v>10419.39</v>
      </c>
      <c r="R16" s="18">
        <v>0.33</v>
      </c>
      <c r="S16" s="18">
        <v>1.59</v>
      </c>
      <c r="T16" s="18">
        <v>0.31</v>
      </c>
      <c r="U16" s="16"/>
    </row>
    <row r="17" spans="1:21" x14ac:dyDescent="0.2">
      <c r="A17" s="16"/>
      <c r="B17" s="16" t="s">
        <v>173</v>
      </c>
      <c r="C17" s="17" t="s">
        <v>174</v>
      </c>
      <c r="D17" s="17" t="s">
        <v>117</v>
      </c>
      <c r="E17" s="16"/>
      <c r="F17" s="17" t="s">
        <v>170</v>
      </c>
      <c r="G17" s="16" t="s">
        <v>166</v>
      </c>
      <c r="H17" s="17" t="s">
        <v>167</v>
      </c>
      <c r="I17" s="16" t="s">
        <v>80</v>
      </c>
      <c r="J17" s="16"/>
      <c r="K17" s="18">
        <v>2.4900000000000002</v>
      </c>
      <c r="L17" s="16" t="s">
        <v>81</v>
      </c>
      <c r="M17" s="18">
        <v>2.58</v>
      </c>
      <c r="N17" s="18">
        <v>0.39</v>
      </c>
      <c r="O17" s="18">
        <v>11036537</v>
      </c>
      <c r="P17" s="18">
        <v>108.77</v>
      </c>
      <c r="Q17" s="18">
        <v>12004.44</v>
      </c>
      <c r="R17" s="18">
        <v>0.4</v>
      </c>
      <c r="S17" s="18">
        <v>1.83</v>
      </c>
      <c r="T17" s="18">
        <v>0.36</v>
      </c>
      <c r="U17" s="16"/>
    </row>
    <row r="18" spans="1:21" x14ac:dyDescent="0.2">
      <c r="A18" s="16"/>
      <c r="B18" s="16" t="s">
        <v>175</v>
      </c>
      <c r="C18" s="17" t="s">
        <v>176</v>
      </c>
      <c r="D18" s="17" t="s">
        <v>117</v>
      </c>
      <c r="E18" s="16"/>
      <c r="F18" s="17" t="s">
        <v>170</v>
      </c>
      <c r="G18" s="16" t="s">
        <v>166</v>
      </c>
      <c r="H18" s="17" t="s">
        <v>167</v>
      </c>
      <c r="I18" s="16" t="s">
        <v>80</v>
      </c>
      <c r="J18" s="16"/>
      <c r="K18" s="18">
        <v>4.6900000000000004</v>
      </c>
      <c r="L18" s="16" t="s">
        <v>81</v>
      </c>
      <c r="M18" s="18">
        <v>4</v>
      </c>
      <c r="N18" s="18">
        <v>0.56000000000000005</v>
      </c>
      <c r="O18" s="18">
        <v>1273449</v>
      </c>
      <c r="P18" s="18">
        <v>118.6</v>
      </c>
      <c r="Q18" s="18">
        <v>1510.31</v>
      </c>
      <c r="R18" s="18">
        <v>0.06</v>
      </c>
      <c r="S18" s="18">
        <v>0.23</v>
      </c>
      <c r="T18" s="18">
        <v>0.04</v>
      </c>
      <c r="U18" s="16"/>
    </row>
    <row r="19" spans="1:21" x14ac:dyDescent="0.2">
      <c r="A19" s="16"/>
      <c r="B19" s="16" t="s">
        <v>177</v>
      </c>
      <c r="C19" s="17" t="s">
        <v>178</v>
      </c>
      <c r="D19" s="17" t="s">
        <v>117</v>
      </c>
      <c r="E19" s="16"/>
      <c r="F19" s="17" t="s">
        <v>179</v>
      </c>
      <c r="G19" s="16" t="s">
        <v>166</v>
      </c>
      <c r="H19" s="17" t="s">
        <v>167</v>
      </c>
      <c r="I19" s="16" t="s">
        <v>80</v>
      </c>
      <c r="J19" s="16"/>
      <c r="K19" s="18">
        <v>3.69</v>
      </c>
      <c r="L19" s="16" t="s">
        <v>81</v>
      </c>
      <c r="M19" s="18">
        <v>0.7</v>
      </c>
      <c r="N19" s="18">
        <v>0.39</v>
      </c>
      <c r="O19" s="18">
        <v>11500000</v>
      </c>
      <c r="P19" s="18">
        <v>101.65</v>
      </c>
      <c r="Q19" s="18">
        <v>11689.75</v>
      </c>
      <c r="R19" s="18">
        <v>0.23</v>
      </c>
      <c r="S19" s="18">
        <v>1.78</v>
      </c>
      <c r="T19" s="18">
        <v>0.35</v>
      </c>
      <c r="U19" s="16"/>
    </row>
    <row r="20" spans="1:21" x14ac:dyDescent="0.2">
      <c r="A20" s="16"/>
      <c r="B20" s="16" t="s">
        <v>180</v>
      </c>
      <c r="C20" s="17" t="s">
        <v>181</v>
      </c>
      <c r="D20" s="17" t="s">
        <v>117</v>
      </c>
      <c r="E20" s="16"/>
      <c r="F20" s="17" t="s">
        <v>179</v>
      </c>
      <c r="G20" s="16" t="s">
        <v>166</v>
      </c>
      <c r="H20" s="17" t="s">
        <v>167</v>
      </c>
      <c r="I20" s="16" t="s">
        <v>80</v>
      </c>
      <c r="J20" s="16"/>
      <c r="K20" s="18">
        <v>5.36</v>
      </c>
      <c r="L20" s="16" t="s">
        <v>81</v>
      </c>
      <c r="M20" s="18">
        <v>5</v>
      </c>
      <c r="N20" s="18">
        <v>0.66</v>
      </c>
      <c r="O20" s="18">
        <v>12200714</v>
      </c>
      <c r="P20" s="18">
        <v>130.38999999999999</v>
      </c>
      <c r="Q20" s="18">
        <v>15908.51</v>
      </c>
      <c r="R20" s="18">
        <v>0.39</v>
      </c>
      <c r="S20" s="18">
        <v>2.4300000000000002</v>
      </c>
      <c r="T20" s="18">
        <v>0.48</v>
      </c>
      <c r="U20" s="16"/>
    </row>
    <row r="21" spans="1:21" x14ac:dyDescent="0.2">
      <c r="A21" s="16"/>
      <c r="B21" s="16" t="s">
        <v>182</v>
      </c>
      <c r="C21" s="17" t="s">
        <v>183</v>
      </c>
      <c r="D21" s="17" t="s">
        <v>117</v>
      </c>
      <c r="E21" s="16"/>
      <c r="F21" s="17" t="s">
        <v>165</v>
      </c>
      <c r="G21" s="16" t="s">
        <v>166</v>
      </c>
      <c r="H21" s="17" t="s">
        <v>79</v>
      </c>
      <c r="I21" s="16" t="s">
        <v>80</v>
      </c>
      <c r="J21" s="16"/>
      <c r="K21" s="18">
        <v>4.07</v>
      </c>
      <c r="L21" s="16" t="s">
        <v>81</v>
      </c>
      <c r="M21" s="18">
        <v>3.4</v>
      </c>
      <c r="N21" s="18">
        <v>0.51</v>
      </c>
      <c r="O21" s="18">
        <v>7533854</v>
      </c>
      <c r="P21" s="18">
        <v>116.82</v>
      </c>
      <c r="Q21" s="18">
        <v>8801.0499999999993</v>
      </c>
      <c r="R21" s="18">
        <v>0.4</v>
      </c>
      <c r="S21" s="18">
        <v>1.34</v>
      </c>
      <c r="T21" s="18">
        <v>0.26</v>
      </c>
      <c r="U21" s="16"/>
    </row>
    <row r="22" spans="1:21" x14ac:dyDescent="0.2">
      <c r="A22" s="16"/>
      <c r="B22" s="16" t="s">
        <v>184</v>
      </c>
      <c r="C22" s="17" t="s">
        <v>185</v>
      </c>
      <c r="D22" s="17" t="s">
        <v>117</v>
      </c>
      <c r="E22" s="16"/>
      <c r="F22" s="17" t="s">
        <v>165</v>
      </c>
      <c r="G22" s="16" t="s">
        <v>166</v>
      </c>
      <c r="H22" s="17" t="s">
        <v>79</v>
      </c>
      <c r="I22" s="16" t="s">
        <v>80</v>
      </c>
      <c r="J22" s="16"/>
      <c r="K22" s="18">
        <v>0.84</v>
      </c>
      <c r="L22" s="16" t="s">
        <v>81</v>
      </c>
      <c r="M22" s="18">
        <v>4.4000000000000004</v>
      </c>
      <c r="N22" s="18">
        <v>0.27</v>
      </c>
      <c r="O22" s="18">
        <v>432534.88</v>
      </c>
      <c r="P22" s="18">
        <v>124</v>
      </c>
      <c r="Q22" s="18">
        <v>536.34</v>
      </c>
      <c r="R22" s="18">
        <v>0.03</v>
      </c>
      <c r="S22" s="18">
        <v>0.08</v>
      </c>
      <c r="T22" s="18">
        <v>0.02</v>
      </c>
      <c r="U22" s="16"/>
    </row>
    <row r="23" spans="1:21" x14ac:dyDescent="0.2">
      <c r="A23" s="16"/>
      <c r="B23" s="16" t="s">
        <v>186</v>
      </c>
      <c r="C23" s="17" t="s">
        <v>187</v>
      </c>
      <c r="D23" s="17" t="s">
        <v>117</v>
      </c>
      <c r="E23" s="16"/>
      <c r="F23" s="17" t="s">
        <v>188</v>
      </c>
      <c r="G23" s="16" t="s">
        <v>189</v>
      </c>
      <c r="H23" s="17" t="s">
        <v>79</v>
      </c>
      <c r="I23" s="16" t="s">
        <v>80</v>
      </c>
      <c r="J23" s="16"/>
      <c r="K23" s="18">
        <v>4.6500000000000004</v>
      </c>
      <c r="L23" s="16" t="s">
        <v>81</v>
      </c>
      <c r="M23" s="18">
        <v>0.65</v>
      </c>
      <c r="N23" s="18">
        <v>0.82</v>
      </c>
      <c r="O23" s="18">
        <v>13041819</v>
      </c>
      <c r="P23" s="18">
        <v>99.39</v>
      </c>
      <c r="Q23" s="18">
        <v>12962.26</v>
      </c>
      <c r="R23" s="18">
        <v>1.18</v>
      </c>
      <c r="S23" s="18">
        <v>1.98</v>
      </c>
      <c r="T23" s="18">
        <v>0.39</v>
      </c>
      <c r="U23" s="16"/>
    </row>
    <row r="24" spans="1:21" x14ac:dyDescent="0.2">
      <c r="A24" s="16"/>
      <c r="B24" s="16" t="s">
        <v>190</v>
      </c>
      <c r="C24" s="17" t="s">
        <v>191</v>
      </c>
      <c r="D24" s="17" t="s">
        <v>117</v>
      </c>
      <c r="E24" s="16"/>
      <c r="F24" s="17" t="s">
        <v>188</v>
      </c>
      <c r="G24" s="16" t="s">
        <v>189</v>
      </c>
      <c r="H24" s="17" t="s">
        <v>79</v>
      </c>
      <c r="I24" s="16" t="s">
        <v>80</v>
      </c>
      <c r="J24" s="16"/>
      <c r="K24" s="18">
        <v>6.17</v>
      </c>
      <c r="L24" s="16" t="s">
        <v>81</v>
      </c>
      <c r="M24" s="18">
        <v>1.64</v>
      </c>
      <c r="N24" s="18">
        <v>1.21</v>
      </c>
      <c r="O24" s="18">
        <v>1508000</v>
      </c>
      <c r="P24" s="18">
        <v>102.65</v>
      </c>
      <c r="Q24" s="18">
        <v>1547.96</v>
      </c>
      <c r="R24" s="18">
        <v>0.15</v>
      </c>
      <c r="S24" s="18">
        <v>0.24</v>
      </c>
      <c r="T24" s="18">
        <v>0.05</v>
      </c>
      <c r="U24" s="16"/>
    </row>
    <row r="25" spans="1:21" x14ac:dyDescent="0.2">
      <c r="A25" s="16"/>
      <c r="B25" s="16" t="s">
        <v>192</v>
      </c>
      <c r="C25" s="17" t="s">
        <v>193</v>
      </c>
      <c r="D25" s="17" t="s">
        <v>117</v>
      </c>
      <c r="E25" s="16"/>
      <c r="F25" s="17" t="s">
        <v>179</v>
      </c>
      <c r="G25" s="16" t="s">
        <v>166</v>
      </c>
      <c r="H25" s="17" t="s">
        <v>79</v>
      </c>
      <c r="I25" s="16" t="s">
        <v>80</v>
      </c>
      <c r="J25" s="16"/>
      <c r="K25" s="18">
        <v>4.57</v>
      </c>
      <c r="L25" s="16" t="s">
        <v>81</v>
      </c>
      <c r="M25" s="18">
        <v>4</v>
      </c>
      <c r="N25" s="18">
        <v>0.59</v>
      </c>
      <c r="O25" s="18">
        <v>20806328</v>
      </c>
      <c r="P25" s="18">
        <v>122.21</v>
      </c>
      <c r="Q25" s="18">
        <v>25427.41</v>
      </c>
      <c r="R25" s="18">
        <v>0.72</v>
      </c>
      <c r="S25" s="18">
        <v>3.88</v>
      </c>
      <c r="T25" s="18">
        <v>0.76</v>
      </c>
      <c r="U25" s="16"/>
    </row>
    <row r="26" spans="1:21" x14ac:dyDescent="0.2">
      <c r="A26" s="16"/>
      <c r="B26" s="16" t="s">
        <v>194</v>
      </c>
      <c r="C26" s="17" t="s">
        <v>195</v>
      </c>
      <c r="D26" s="17" t="s">
        <v>117</v>
      </c>
      <c r="E26" s="16"/>
      <c r="F26" s="17" t="s">
        <v>196</v>
      </c>
      <c r="G26" s="16" t="s">
        <v>197</v>
      </c>
      <c r="H26" s="17" t="s">
        <v>79</v>
      </c>
      <c r="I26" s="16" t="s">
        <v>80</v>
      </c>
      <c r="J26" s="16"/>
      <c r="K26" s="18">
        <v>2.48</v>
      </c>
      <c r="L26" s="16" t="s">
        <v>81</v>
      </c>
      <c r="M26" s="18">
        <v>0.59</v>
      </c>
      <c r="N26" s="18">
        <v>0.28999999999999998</v>
      </c>
      <c r="O26" s="18">
        <v>802800</v>
      </c>
      <c r="P26" s="18">
        <v>101.19</v>
      </c>
      <c r="Q26" s="18">
        <v>812.35</v>
      </c>
      <c r="R26" s="18">
        <v>0.2</v>
      </c>
      <c r="S26" s="18">
        <v>0.12</v>
      </c>
      <c r="T26" s="18">
        <v>0.02</v>
      </c>
      <c r="U26" s="16"/>
    </row>
    <row r="27" spans="1:21" x14ac:dyDescent="0.2">
      <c r="A27" s="16"/>
      <c r="B27" s="16" t="s">
        <v>198</v>
      </c>
      <c r="C27" s="17" t="s">
        <v>199</v>
      </c>
      <c r="D27" s="17" t="s">
        <v>117</v>
      </c>
      <c r="E27" s="16"/>
      <c r="F27" s="17" t="s">
        <v>200</v>
      </c>
      <c r="G27" s="16" t="s">
        <v>189</v>
      </c>
      <c r="H27" s="17" t="s">
        <v>201</v>
      </c>
      <c r="I27" s="16" t="s">
        <v>80</v>
      </c>
      <c r="J27" s="16"/>
      <c r="K27" s="18">
        <v>7.13</v>
      </c>
      <c r="L27" s="16" t="s">
        <v>81</v>
      </c>
      <c r="M27" s="18">
        <v>2.34</v>
      </c>
      <c r="N27" s="18">
        <v>2.04</v>
      </c>
      <c r="O27" s="18">
        <v>3052773.31</v>
      </c>
      <c r="P27" s="18">
        <v>102.87</v>
      </c>
      <c r="Q27" s="18">
        <v>3140.39</v>
      </c>
      <c r="R27" s="18">
        <v>0.28999999999999998</v>
      </c>
      <c r="S27" s="18">
        <v>0.48</v>
      </c>
      <c r="T27" s="18">
        <v>0.09</v>
      </c>
      <c r="U27" s="16"/>
    </row>
    <row r="28" spans="1:21" x14ac:dyDescent="0.2">
      <c r="A28" s="16"/>
      <c r="B28" s="16" t="s">
        <v>202</v>
      </c>
      <c r="C28" s="17" t="s">
        <v>203</v>
      </c>
      <c r="D28" s="17" t="s">
        <v>117</v>
      </c>
      <c r="E28" s="16"/>
      <c r="F28" s="17" t="s">
        <v>204</v>
      </c>
      <c r="G28" s="16" t="s">
        <v>197</v>
      </c>
      <c r="H28" s="17" t="s">
        <v>201</v>
      </c>
      <c r="I28" s="16" t="s">
        <v>80</v>
      </c>
      <c r="J28" s="16"/>
      <c r="K28" s="18">
        <v>4.1500000000000004</v>
      </c>
      <c r="L28" s="16" t="s">
        <v>81</v>
      </c>
      <c r="M28" s="18">
        <v>3.7</v>
      </c>
      <c r="N28" s="18">
        <v>0.84</v>
      </c>
      <c r="O28" s="18">
        <v>27310177</v>
      </c>
      <c r="P28" s="18">
        <v>115.3</v>
      </c>
      <c r="Q28" s="18">
        <v>31488.63</v>
      </c>
      <c r="R28" s="18">
        <v>0.95</v>
      </c>
      <c r="S28" s="18">
        <v>4.8</v>
      </c>
      <c r="T28" s="18">
        <v>0.94</v>
      </c>
      <c r="U28" s="16"/>
    </row>
    <row r="29" spans="1:21" x14ac:dyDescent="0.2">
      <c r="A29" s="16"/>
      <c r="B29" s="16" t="s">
        <v>205</v>
      </c>
      <c r="C29" s="17" t="s">
        <v>206</v>
      </c>
      <c r="D29" s="17" t="s">
        <v>117</v>
      </c>
      <c r="E29" s="16"/>
      <c r="F29" s="17" t="s">
        <v>207</v>
      </c>
      <c r="G29" s="16" t="s">
        <v>166</v>
      </c>
      <c r="H29" s="17" t="s">
        <v>201</v>
      </c>
      <c r="I29" s="16" t="s">
        <v>80</v>
      </c>
      <c r="J29" s="16"/>
      <c r="K29" s="18">
        <v>2.95</v>
      </c>
      <c r="L29" s="16" t="s">
        <v>81</v>
      </c>
      <c r="M29" s="18">
        <v>2.8</v>
      </c>
      <c r="N29" s="18">
        <v>0.39</v>
      </c>
      <c r="O29" s="18">
        <v>3047250</v>
      </c>
      <c r="P29" s="18">
        <v>107.89</v>
      </c>
      <c r="Q29" s="18">
        <v>3287.68</v>
      </c>
      <c r="R29" s="18">
        <v>0.31</v>
      </c>
      <c r="S29" s="18">
        <v>0.5</v>
      </c>
      <c r="T29" s="18">
        <v>0.1</v>
      </c>
      <c r="U29" s="16"/>
    </row>
    <row r="30" spans="1:21" x14ac:dyDescent="0.2">
      <c r="A30" s="16"/>
      <c r="B30" s="16" t="s">
        <v>208</v>
      </c>
      <c r="C30" s="17" t="s">
        <v>209</v>
      </c>
      <c r="D30" s="17" t="s">
        <v>117</v>
      </c>
      <c r="E30" s="16"/>
      <c r="F30" s="17" t="s">
        <v>207</v>
      </c>
      <c r="G30" s="16" t="s">
        <v>166</v>
      </c>
      <c r="H30" s="17" t="s">
        <v>201</v>
      </c>
      <c r="I30" s="16" t="s">
        <v>80</v>
      </c>
      <c r="J30" s="16"/>
      <c r="K30" s="18">
        <v>2.5099999999999998</v>
      </c>
      <c r="L30" s="16" t="s">
        <v>81</v>
      </c>
      <c r="M30" s="18">
        <v>3.1</v>
      </c>
      <c r="N30" s="18">
        <v>0.46</v>
      </c>
      <c r="O30" s="18">
        <v>1302165</v>
      </c>
      <c r="P30" s="18">
        <v>112.96</v>
      </c>
      <c r="Q30" s="18">
        <v>1470.93</v>
      </c>
      <c r="R30" s="18">
        <v>0.15</v>
      </c>
      <c r="S30" s="18">
        <v>0.22</v>
      </c>
      <c r="T30" s="18">
        <v>0.04</v>
      </c>
      <c r="U30" s="16"/>
    </row>
    <row r="31" spans="1:21" x14ac:dyDescent="0.2">
      <c r="A31" s="16"/>
      <c r="B31" s="17" t="s">
        <v>210</v>
      </c>
      <c r="C31" s="17" t="s">
        <v>211</v>
      </c>
      <c r="D31" s="17" t="s">
        <v>117</v>
      </c>
      <c r="E31" s="16"/>
      <c r="F31" s="17" t="s">
        <v>207</v>
      </c>
      <c r="G31" s="16" t="s">
        <v>166</v>
      </c>
      <c r="H31" s="17" t="s">
        <v>201</v>
      </c>
      <c r="I31" s="16" t="s">
        <v>80</v>
      </c>
      <c r="J31" s="16"/>
      <c r="K31" s="18">
        <v>2.61</v>
      </c>
      <c r="L31" s="16" t="s">
        <v>81</v>
      </c>
      <c r="M31" s="18">
        <v>4.5999999999999996</v>
      </c>
      <c r="N31" s="18">
        <v>0.54</v>
      </c>
      <c r="O31" s="18">
        <v>310714.32</v>
      </c>
      <c r="P31" s="18">
        <v>133</v>
      </c>
      <c r="Q31" s="18">
        <v>413.25</v>
      </c>
      <c r="R31" s="18">
        <v>0.24</v>
      </c>
      <c r="S31" s="18">
        <v>0.06</v>
      </c>
      <c r="T31" s="18">
        <v>0.01</v>
      </c>
      <c r="U31" s="16"/>
    </row>
    <row r="32" spans="1:21" x14ac:dyDescent="0.2">
      <c r="A32" s="16"/>
      <c r="B32" s="16" t="s">
        <v>212</v>
      </c>
      <c r="C32" s="17" t="s">
        <v>213</v>
      </c>
      <c r="D32" s="17" t="s">
        <v>117</v>
      </c>
      <c r="E32" s="16"/>
      <c r="F32" s="17" t="s">
        <v>214</v>
      </c>
      <c r="G32" s="16" t="s">
        <v>215</v>
      </c>
      <c r="H32" s="17" t="s">
        <v>201</v>
      </c>
      <c r="I32" s="16" t="s">
        <v>80</v>
      </c>
      <c r="J32" s="16"/>
      <c r="K32" s="18">
        <v>1.1499999999999999</v>
      </c>
      <c r="L32" s="16" t="s">
        <v>81</v>
      </c>
      <c r="M32" s="18">
        <v>4.4000000000000004</v>
      </c>
      <c r="N32" s="18">
        <v>0.8</v>
      </c>
      <c r="O32" s="18">
        <v>1191600</v>
      </c>
      <c r="P32" s="18">
        <v>113.7</v>
      </c>
      <c r="Q32" s="18">
        <v>1354.85</v>
      </c>
      <c r="R32" s="18">
        <v>0.66</v>
      </c>
      <c r="S32" s="18">
        <v>0.21</v>
      </c>
      <c r="T32" s="18">
        <v>0.04</v>
      </c>
      <c r="U32" s="16"/>
    </row>
    <row r="33" spans="1:21" x14ac:dyDescent="0.2">
      <c r="A33" s="16"/>
      <c r="B33" s="16" t="s">
        <v>216</v>
      </c>
      <c r="C33" s="17" t="s">
        <v>217</v>
      </c>
      <c r="D33" s="17" t="s">
        <v>117</v>
      </c>
      <c r="E33" s="16"/>
      <c r="F33" s="17" t="s">
        <v>218</v>
      </c>
      <c r="G33" s="16" t="s">
        <v>189</v>
      </c>
      <c r="H33" s="17" t="s">
        <v>201</v>
      </c>
      <c r="I33" s="16" t="s">
        <v>80</v>
      </c>
      <c r="J33" s="16"/>
      <c r="K33" s="18">
        <v>3.03</v>
      </c>
      <c r="L33" s="16" t="s">
        <v>81</v>
      </c>
      <c r="M33" s="18">
        <v>3.64</v>
      </c>
      <c r="N33" s="18">
        <v>1.03</v>
      </c>
      <c r="O33" s="18">
        <v>346322.38</v>
      </c>
      <c r="P33" s="18">
        <v>117.63</v>
      </c>
      <c r="Q33" s="18">
        <v>407.38</v>
      </c>
      <c r="R33" s="18">
        <v>0.27</v>
      </c>
      <c r="S33" s="18">
        <v>0.06</v>
      </c>
      <c r="T33" s="18">
        <v>0.01</v>
      </c>
      <c r="U33" s="16"/>
    </row>
    <row r="34" spans="1:21" x14ac:dyDescent="0.2">
      <c r="A34" s="16"/>
      <c r="B34" s="16" t="s">
        <v>219</v>
      </c>
      <c r="C34" s="17" t="s">
        <v>220</v>
      </c>
      <c r="D34" s="17" t="s">
        <v>117</v>
      </c>
      <c r="E34" s="16"/>
      <c r="F34" s="17" t="s">
        <v>221</v>
      </c>
      <c r="G34" s="16" t="s">
        <v>215</v>
      </c>
      <c r="H34" s="17" t="s">
        <v>201</v>
      </c>
      <c r="I34" s="16" t="s">
        <v>80</v>
      </c>
      <c r="J34" s="16"/>
      <c r="K34" s="18">
        <v>2.82</v>
      </c>
      <c r="L34" s="16" t="s">
        <v>81</v>
      </c>
      <c r="M34" s="18">
        <v>4.8899999999999997</v>
      </c>
      <c r="N34" s="18">
        <v>0.49</v>
      </c>
      <c r="O34" s="18">
        <v>1553823.08</v>
      </c>
      <c r="P34" s="18">
        <v>132.80000000000001</v>
      </c>
      <c r="Q34" s="18">
        <v>2063.48</v>
      </c>
      <c r="R34" s="18">
        <v>0.85</v>
      </c>
      <c r="S34" s="18">
        <v>0.31</v>
      </c>
      <c r="T34" s="18">
        <v>0.06</v>
      </c>
      <c r="U34" s="16"/>
    </row>
    <row r="35" spans="1:21" x14ac:dyDescent="0.2">
      <c r="A35" s="16"/>
      <c r="B35" s="16" t="s">
        <v>222</v>
      </c>
      <c r="C35" s="17" t="s">
        <v>223</v>
      </c>
      <c r="D35" s="17" t="s">
        <v>117</v>
      </c>
      <c r="E35" s="16"/>
      <c r="F35" s="17" t="s">
        <v>165</v>
      </c>
      <c r="G35" s="16" t="s">
        <v>166</v>
      </c>
      <c r="H35" s="17" t="s">
        <v>201</v>
      </c>
      <c r="I35" s="16" t="s">
        <v>80</v>
      </c>
      <c r="J35" s="16"/>
      <c r="K35" s="18">
        <v>3.75</v>
      </c>
      <c r="L35" s="16" t="s">
        <v>81</v>
      </c>
      <c r="M35" s="18">
        <v>5</v>
      </c>
      <c r="N35" s="18">
        <v>0.88</v>
      </c>
      <c r="O35" s="18">
        <v>77409</v>
      </c>
      <c r="P35" s="18">
        <v>127.61</v>
      </c>
      <c r="Q35" s="18">
        <v>98.78</v>
      </c>
      <c r="R35" s="18">
        <v>0.01</v>
      </c>
      <c r="S35" s="18">
        <v>0.01</v>
      </c>
      <c r="T35" s="18">
        <v>0</v>
      </c>
      <c r="U35" s="16"/>
    </row>
    <row r="36" spans="1:21" x14ac:dyDescent="0.2">
      <c r="A36" s="16"/>
      <c r="B36" s="16" t="s">
        <v>224</v>
      </c>
      <c r="C36" s="17" t="s">
        <v>225</v>
      </c>
      <c r="D36" s="17" t="s">
        <v>117</v>
      </c>
      <c r="E36" s="16"/>
      <c r="F36" s="17" t="s">
        <v>226</v>
      </c>
      <c r="G36" s="16" t="s">
        <v>189</v>
      </c>
      <c r="H36" s="17" t="s">
        <v>201</v>
      </c>
      <c r="I36" s="16" t="s">
        <v>80</v>
      </c>
      <c r="J36" s="16"/>
      <c r="K36" s="18">
        <v>3.22</v>
      </c>
      <c r="L36" s="16" t="s">
        <v>81</v>
      </c>
      <c r="M36" s="18">
        <v>3</v>
      </c>
      <c r="N36" s="18">
        <v>0.88</v>
      </c>
      <c r="O36" s="18">
        <v>7597200.0099999998</v>
      </c>
      <c r="P36" s="18">
        <v>114.33</v>
      </c>
      <c r="Q36" s="18">
        <v>8685.8799999999992</v>
      </c>
      <c r="R36" s="18">
        <v>0.67</v>
      </c>
      <c r="S36" s="18">
        <v>1.32</v>
      </c>
      <c r="T36" s="18">
        <v>0.26</v>
      </c>
      <c r="U36" s="16"/>
    </row>
    <row r="37" spans="1:21" x14ac:dyDescent="0.2">
      <c r="A37" s="16"/>
      <c r="B37" s="16" t="s">
        <v>227</v>
      </c>
      <c r="C37" s="17" t="s">
        <v>228</v>
      </c>
      <c r="D37" s="17" t="s">
        <v>117</v>
      </c>
      <c r="E37" s="16"/>
      <c r="F37" s="17" t="s">
        <v>229</v>
      </c>
      <c r="G37" s="16" t="s">
        <v>189</v>
      </c>
      <c r="H37" s="17" t="s">
        <v>230</v>
      </c>
      <c r="I37" s="16" t="s">
        <v>80</v>
      </c>
      <c r="J37" s="16"/>
      <c r="K37" s="18">
        <v>5.41</v>
      </c>
      <c r="L37" s="16" t="s">
        <v>81</v>
      </c>
      <c r="M37" s="18">
        <v>4</v>
      </c>
      <c r="N37" s="18">
        <v>1.45</v>
      </c>
      <c r="O37" s="18">
        <v>1615784.35</v>
      </c>
      <c r="P37" s="18">
        <v>115.69</v>
      </c>
      <c r="Q37" s="18">
        <v>1865.41</v>
      </c>
      <c r="R37" s="18">
        <v>0.27</v>
      </c>
      <c r="S37" s="18">
        <v>0.28000000000000003</v>
      </c>
      <c r="T37" s="18">
        <v>0.06</v>
      </c>
      <c r="U37" s="16"/>
    </row>
    <row r="38" spans="1:21" x14ac:dyDescent="0.2">
      <c r="A38" s="16"/>
      <c r="B38" s="16" t="s">
        <v>231</v>
      </c>
      <c r="C38" s="17" t="s">
        <v>232</v>
      </c>
      <c r="D38" s="17" t="s">
        <v>117</v>
      </c>
      <c r="E38" s="16"/>
      <c r="F38" s="17" t="s">
        <v>229</v>
      </c>
      <c r="G38" s="16" t="s">
        <v>189</v>
      </c>
      <c r="H38" s="17" t="s">
        <v>230</v>
      </c>
      <c r="I38" s="16" t="s">
        <v>80</v>
      </c>
      <c r="J38" s="16"/>
      <c r="K38" s="18">
        <v>2.81</v>
      </c>
      <c r="L38" s="16" t="s">
        <v>81</v>
      </c>
      <c r="M38" s="18">
        <v>3.9</v>
      </c>
      <c r="N38" s="18">
        <v>0.68</v>
      </c>
      <c r="O38" s="18">
        <v>3312273.68</v>
      </c>
      <c r="P38" s="18">
        <v>117.34</v>
      </c>
      <c r="Q38" s="18">
        <v>3886.62</v>
      </c>
      <c r="R38" s="18">
        <v>0.74</v>
      </c>
      <c r="S38" s="18">
        <v>0.59</v>
      </c>
      <c r="T38" s="18">
        <v>0.12</v>
      </c>
      <c r="U38" s="16"/>
    </row>
    <row r="39" spans="1:21" x14ac:dyDescent="0.2">
      <c r="A39" s="16"/>
      <c r="B39" s="17" t="s">
        <v>233</v>
      </c>
      <c r="C39" s="17" t="s">
        <v>234</v>
      </c>
      <c r="D39" s="17" t="s">
        <v>117</v>
      </c>
      <c r="E39" s="16"/>
      <c r="F39" s="17" t="s">
        <v>229</v>
      </c>
      <c r="G39" s="16" t="s">
        <v>189</v>
      </c>
      <c r="H39" s="17" t="s">
        <v>230</v>
      </c>
      <c r="I39" s="16" t="s">
        <v>80</v>
      </c>
      <c r="J39" s="16"/>
      <c r="K39" s="18">
        <v>0.57999999999999996</v>
      </c>
      <c r="L39" s="16" t="s">
        <v>81</v>
      </c>
      <c r="M39" s="18">
        <v>4.7</v>
      </c>
      <c r="N39" s="18">
        <v>0.64</v>
      </c>
      <c r="O39" s="18">
        <v>570613.22</v>
      </c>
      <c r="P39" s="18">
        <v>124.07</v>
      </c>
      <c r="Q39" s="18">
        <v>707.96</v>
      </c>
      <c r="R39" s="18">
        <v>0.77</v>
      </c>
      <c r="S39" s="18">
        <v>0.11</v>
      </c>
      <c r="T39" s="18">
        <v>0.02</v>
      </c>
      <c r="U39" s="16"/>
    </row>
    <row r="40" spans="1:21" x14ac:dyDescent="0.2">
      <c r="A40" s="16"/>
      <c r="B40" s="16" t="s">
        <v>235</v>
      </c>
      <c r="C40" s="17" t="s">
        <v>236</v>
      </c>
      <c r="D40" s="17" t="s">
        <v>117</v>
      </c>
      <c r="E40" s="16"/>
      <c r="F40" s="17" t="s">
        <v>237</v>
      </c>
      <c r="G40" s="16" t="s">
        <v>166</v>
      </c>
      <c r="H40" s="17" t="s">
        <v>238</v>
      </c>
      <c r="I40" s="16" t="s">
        <v>239</v>
      </c>
      <c r="J40" s="16"/>
      <c r="K40" s="18">
        <v>1.07</v>
      </c>
      <c r="L40" s="16" t="s">
        <v>81</v>
      </c>
      <c r="M40" s="18">
        <v>1.6</v>
      </c>
      <c r="N40" s="18">
        <v>0.38</v>
      </c>
      <c r="O40" s="18">
        <v>1487981</v>
      </c>
      <c r="P40" s="18">
        <v>103.78</v>
      </c>
      <c r="Q40" s="18">
        <v>1544.23</v>
      </c>
      <c r="R40" s="18">
        <v>0.19</v>
      </c>
      <c r="S40" s="18">
        <v>0.23</v>
      </c>
      <c r="T40" s="18">
        <v>0.05</v>
      </c>
      <c r="U40" s="16"/>
    </row>
    <row r="41" spans="1:21" x14ac:dyDescent="0.2">
      <c r="A41" s="16"/>
      <c r="B41" s="16" t="s">
        <v>240</v>
      </c>
      <c r="C41" s="17" t="s">
        <v>241</v>
      </c>
      <c r="D41" s="17" t="s">
        <v>117</v>
      </c>
      <c r="E41" s="16"/>
      <c r="F41" s="17" t="s">
        <v>242</v>
      </c>
      <c r="G41" s="16" t="s">
        <v>243</v>
      </c>
      <c r="H41" s="17" t="s">
        <v>230</v>
      </c>
      <c r="I41" s="16" t="s">
        <v>80</v>
      </c>
      <c r="J41" s="16"/>
      <c r="K41" s="18">
        <v>9.14</v>
      </c>
      <c r="L41" s="16" t="s">
        <v>81</v>
      </c>
      <c r="M41" s="18">
        <v>5.15</v>
      </c>
      <c r="N41" s="18">
        <v>4.53</v>
      </c>
      <c r="O41" s="18">
        <v>3220533</v>
      </c>
      <c r="P41" s="18">
        <v>126.79</v>
      </c>
      <c r="Q41" s="18">
        <v>4083.31</v>
      </c>
      <c r="R41" s="18">
        <v>0.09</v>
      </c>
      <c r="S41" s="18">
        <v>0.62</v>
      </c>
      <c r="T41" s="18">
        <v>0.12</v>
      </c>
      <c r="U41" s="16"/>
    </row>
    <row r="42" spans="1:21" x14ac:dyDescent="0.2">
      <c r="A42" s="16"/>
      <c r="B42" s="16" t="s">
        <v>244</v>
      </c>
      <c r="C42" s="17" t="s">
        <v>245</v>
      </c>
      <c r="D42" s="17" t="s">
        <v>117</v>
      </c>
      <c r="E42" s="16"/>
      <c r="F42" s="17" t="s">
        <v>246</v>
      </c>
      <c r="G42" s="16" t="s">
        <v>189</v>
      </c>
      <c r="H42" s="17" t="s">
        <v>230</v>
      </c>
      <c r="I42" s="16" t="s">
        <v>80</v>
      </c>
      <c r="J42" s="16"/>
      <c r="K42" s="18">
        <v>1.66</v>
      </c>
      <c r="L42" s="16" t="s">
        <v>81</v>
      </c>
      <c r="M42" s="18">
        <v>4.25</v>
      </c>
      <c r="N42" s="18">
        <v>0.76</v>
      </c>
      <c r="O42" s="18">
        <v>574909.71</v>
      </c>
      <c r="P42" s="18">
        <v>128.09</v>
      </c>
      <c r="Q42" s="18">
        <v>736.4</v>
      </c>
      <c r="R42" s="18">
        <v>0.09</v>
      </c>
      <c r="S42" s="18">
        <v>0.11</v>
      </c>
      <c r="T42" s="18">
        <v>0.02</v>
      </c>
      <c r="U42" s="16"/>
    </row>
    <row r="43" spans="1:21" x14ac:dyDescent="0.2">
      <c r="A43" s="16"/>
      <c r="B43" s="16" t="s">
        <v>247</v>
      </c>
      <c r="C43" s="17" t="s">
        <v>248</v>
      </c>
      <c r="D43" s="17" t="s">
        <v>117</v>
      </c>
      <c r="E43" s="16"/>
      <c r="F43" s="17" t="s">
        <v>249</v>
      </c>
      <c r="G43" s="16" t="s">
        <v>189</v>
      </c>
      <c r="H43" s="17" t="s">
        <v>230</v>
      </c>
      <c r="I43" s="16" t="s">
        <v>80</v>
      </c>
      <c r="J43" s="16"/>
      <c r="K43" s="18">
        <v>0</v>
      </c>
      <c r="L43" s="16" t="s">
        <v>81</v>
      </c>
      <c r="M43" s="18">
        <v>4.95</v>
      </c>
      <c r="N43" s="18">
        <v>0.75</v>
      </c>
      <c r="O43" s="18">
        <v>362980.81</v>
      </c>
      <c r="P43" s="18">
        <v>117.43</v>
      </c>
      <c r="Q43" s="18">
        <v>426.24</v>
      </c>
      <c r="R43" s="18">
        <v>0.09</v>
      </c>
      <c r="S43" s="18">
        <v>0.06</v>
      </c>
      <c r="T43" s="18">
        <v>0.01</v>
      </c>
      <c r="U43" s="16"/>
    </row>
    <row r="44" spans="1:21" x14ac:dyDescent="0.2">
      <c r="A44" s="16"/>
      <c r="B44" s="16" t="s">
        <v>250</v>
      </c>
      <c r="C44" s="17" t="s">
        <v>251</v>
      </c>
      <c r="D44" s="17" t="s">
        <v>117</v>
      </c>
      <c r="E44" s="16"/>
      <c r="F44" s="17" t="s">
        <v>249</v>
      </c>
      <c r="G44" s="16" t="s">
        <v>189</v>
      </c>
      <c r="H44" s="17" t="s">
        <v>230</v>
      </c>
      <c r="I44" s="16" t="s">
        <v>80</v>
      </c>
      <c r="J44" s="16"/>
      <c r="K44" s="18">
        <v>4.45</v>
      </c>
      <c r="L44" s="16" t="s">
        <v>81</v>
      </c>
      <c r="M44" s="18">
        <v>4.8</v>
      </c>
      <c r="N44" s="18">
        <v>1.19</v>
      </c>
      <c r="O44" s="18">
        <v>8736637</v>
      </c>
      <c r="P44" s="18">
        <v>117.5</v>
      </c>
      <c r="Q44" s="18">
        <v>10265.549999999999</v>
      </c>
      <c r="R44" s="18">
        <v>0.75</v>
      </c>
      <c r="S44" s="18">
        <v>1.56</v>
      </c>
      <c r="T44" s="18">
        <v>0.31</v>
      </c>
      <c r="U44" s="16"/>
    </row>
    <row r="45" spans="1:21" x14ac:dyDescent="0.2">
      <c r="A45" s="16"/>
      <c r="B45" s="16" t="s">
        <v>252</v>
      </c>
      <c r="C45" s="17" t="s">
        <v>253</v>
      </c>
      <c r="D45" s="17" t="s">
        <v>117</v>
      </c>
      <c r="E45" s="16"/>
      <c r="F45" s="17" t="s">
        <v>249</v>
      </c>
      <c r="G45" s="16" t="s">
        <v>189</v>
      </c>
      <c r="H45" s="17" t="s">
        <v>230</v>
      </c>
      <c r="I45" s="16" t="s">
        <v>80</v>
      </c>
      <c r="J45" s="16"/>
      <c r="K45" s="18">
        <v>2.4</v>
      </c>
      <c r="L45" s="16" t="s">
        <v>81</v>
      </c>
      <c r="M45" s="18">
        <v>4.9000000000000004</v>
      </c>
      <c r="N45" s="18">
        <v>0.81</v>
      </c>
      <c r="O45" s="18">
        <v>2133544.65</v>
      </c>
      <c r="P45" s="18">
        <v>120.27</v>
      </c>
      <c r="Q45" s="18">
        <v>2566.0100000000002</v>
      </c>
      <c r="R45" s="18">
        <v>0.43</v>
      </c>
      <c r="S45" s="18">
        <v>0.39</v>
      </c>
      <c r="T45" s="18">
        <v>0.08</v>
      </c>
      <c r="U45" s="16"/>
    </row>
    <row r="46" spans="1:21" x14ac:dyDescent="0.2">
      <c r="A46" s="16"/>
      <c r="B46" s="16" t="s">
        <v>254</v>
      </c>
      <c r="C46" s="17" t="s">
        <v>255</v>
      </c>
      <c r="D46" s="17" t="s">
        <v>117</v>
      </c>
      <c r="E46" s="16"/>
      <c r="F46" s="17" t="s">
        <v>249</v>
      </c>
      <c r="G46" s="16" t="s">
        <v>189</v>
      </c>
      <c r="H46" s="17" t="s">
        <v>230</v>
      </c>
      <c r="I46" s="16" t="s">
        <v>80</v>
      </c>
      <c r="J46" s="16"/>
      <c r="K46" s="18">
        <v>1.98</v>
      </c>
      <c r="L46" s="16" t="s">
        <v>81</v>
      </c>
      <c r="M46" s="18">
        <v>4.95</v>
      </c>
      <c r="N46" s="18">
        <v>0.75</v>
      </c>
      <c r="O46" s="18">
        <v>1088942.4099999999</v>
      </c>
      <c r="P46" s="18">
        <v>127.17</v>
      </c>
      <c r="Q46" s="18">
        <v>1384.81</v>
      </c>
      <c r="R46" s="18">
        <v>0.28000000000000003</v>
      </c>
      <c r="S46" s="18">
        <v>0.21</v>
      </c>
      <c r="T46" s="18">
        <v>0.04</v>
      </c>
      <c r="U46" s="16"/>
    </row>
    <row r="47" spans="1:21" x14ac:dyDescent="0.2">
      <c r="A47" s="16"/>
      <c r="B47" s="16" t="s">
        <v>256</v>
      </c>
      <c r="C47" s="17" t="s">
        <v>257</v>
      </c>
      <c r="D47" s="17" t="s">
        <v>117</v>
      </c>
      <c r="E47" s="16"/>
      <c r="F47" s="17" t="s">
        <v>258</v>
      </c>
      <c r="G47" s="16" t="s">
        <v>189</v>
      </c>
      <c r="H47" s="17" t="s">
        <v>230</v>
      </c>
      <c r="I47" s="16" t="s">
        <v>80</v>
      </c>
      <c r="J47" s="16"/>
      <c r="K47" s="18">
        <v>6.28</v>
      </c>
      <c r="L47" s="16" t="s">
        <v>81</v>
      </c>
      <c r="M47" s="18">
        <v>4.75</v>
      </c>
      <c r="N47" s="18">
        <v>1.7</v>
      </c>
      <c r="O47" s="18">
        <v>5755237</v>
      </c>
      <c r="P47" s="18">
        <v>146</v>
      </c>
      <c r="Q47" s="18">
        <v>8402.65</v>
      </c>
      <c r="R47" s="18">
        <v>0.36</v>
      </c>
      <c r="S47" s="18">
        <v>1.28</v>
      </c>
      <c r="T47" s="18">
        <v>0.25</v>
      </c>
      <c r="U47" s="16"/>
    </row>
    <row r="48" spans="1:21" x14ac:dyDescent="0.2">
      <c r="A48" s="16"/>
      <c r="B48" s="16" t="s">
        <v>259</v>
      </c>
      <c r="C48" s="17" t="s">
        <v>260</v>
      </c>
      <c r="D48" s="17" t="s">
        <v>117</v>
      </c>
      <c r="E48" s="16"/>
      <c r="F48" s="17" t="s">
        <v>261</v>
      </c>
      <c r="G48" s="16" t="s">
        <v>189</v>
      </c>
      <c r="H48" s="17" t="s">
        <v>230</v>
      </c>
      <c r="I48" s="16" t="s">
        <v>80</v>
      </c>
      <c r="J48" s="16"/>
      <c r="K48" s="18">
        <v>5.44</v>
      </c>
      <c r="L48" s="16" t="s">
        <v>81</v>
      </c>
      <c r="M48" s="18">
        <v>5.35</v>
      </c>
      <c r="N48" s="18">
        <v>2.73</v>
      </c>
      <c r="O48" s="18">
        <v>3816223</v>
      </c>
      <c r="P48" s="18">
        <v>118.98</v>
      </c>
      <c r="Q48" s="18">
        <v>4540.54</v>
      </c>
      <c r="R48" s="18">
        <v>0.14000000000000001</v>
      </c>
      <c r="S48" s="18">
        <v>0.69</v>
      </c>
      <c r="T48" s="18">
        <v>0.14000000000000001</v>
      </c>
      <c r="U48" s="16"/>
    </row>
    <row r="49" spans="1:21" x14ac:dyDescent="0.2">
      <c r="A49" s="16"/>
      <c r="B49" s="16" t="s">
        <v>262</v>
      </c>
      <c r="C49" s="17" t="s">
        <v>263</v>
      </c>
      <c r="D49" s="17" t="s">
        <v>117</v>
      </c>
      <c r="E49" s="16"/>
      <c r="F49" s="17" t="s">
        <v>261</v>
      </c>
      <c r="G49" s="16" t="s">
        <v>189</v>
      </c>
      <c r="H49" s="17" t="s">
        <v>230</v>
      </c>
      <c r="I49" s="16" t="s">
        <v>80</v>
      </c>
      <c r="J49" s="16"/>
      <c r="K49" s="18">
        <v>1.92</v>
      </c>
      <c r="L49" s="16" t="s">
        <v>81</v>
      </c>
      <c r="M49" s="18">
        <v>5.3</v>
      </c>
      <c r="N49" s="18">
        <v>1.1599999999999999</v>
      </c>
      <c r="O49" s="18">
        <v>1000526.41</v>
      </c>
      <c r="P49" s="18">
        <v>125.49</v>
      </c>
      <c r="Q49" s="18">
        <v>1255.56</v>
      </c>
      <c r="R49" s="18">
        <v>0.21</v>
      </c>
      <c r="S49" s="18">
        <v>0.19</v>
      </c>
      <c r="T49" s="18">
        <v>0.04</v>
      </c>
      <c r="U49" s="16"/>
    </row>
    <row r="50" spans="1:21" x14ac:dyDescent="0.2">
      <c r="A50" s="16"/>
      <c r="B50" s="16" t="s">
        <v>264</v>
      </c>
      <c r="C50" s="17" t="s">
        <v>265</v>
      </c>
      <c r="D50" s="17" t="s">
        <v>117</v>
      </c>
      <c r="E50" s="16"/>
      <c r="F50" s="17" t="s">
        <v>261</v>
      </c>
      <c r="G50" s="16" t="s">
        <v>189</v>
      </c>
      <c r="H50" s="17" t="s">
        <v>230</v>
      </c>
      <c r="I50" s="16" t="s">
        <v>80</v>
      </c>
      <c r="J50" s="16"/>
      <c r="K50" s="18">
        <v>1.7</v>
      </c>
      <c r="L50" s="16" t="s">
        <v>81</v>
      </c>
      <c r="M50" s="18">
        <v>4.95</v>
      </c>
      <c r="N50" s="18">
        <v>1.18</v>
      </c>
      <c r="O50" s="18">
        <v>88390.52</v>
      </c>
      <c r="P50" s="18">
        <v>130.72</v>
      </c>
      <c r="Q50" s="18">
        <v>115.54</v>
      </c>
      <c r="R50" s="18">
        <v>0.02</v>
      </c>
      <c r="S50" s="18">
        <v>0.02</v>
      </c>
      <c r="T50" s="18">
        <v>0</v>
      </c>
      <c r="U50" s="16"/>
    </row>
    <row r="51" spans="1:21" x14ac:dyDescent="0.2">
      <c r="A51" s="16"/>
      <c r="B51" s="16" t="s">
        <v>266</v>
      </c>
      <c r="C51" s="17" t="s">
        <v>267</v>
      </c>
      <c r="D51" s="17" t="s">
        <v>117</v>
      </c>
      <c r="E51" s="16"/>
      <c r="F51" s="17" t="s">
        <v>261</v>
      </c>
      <c r="G51" s="16" t="s">
        <v>189</v>
      </c>
      <c r="H51" s="17" t="s">
        <v>230</v>
      </c>
      <c r="I51" s="16" t="s">
        <v>80</v>
      </c>
      <c r="J51" s="16"/>
      <c r="K51" s="18">
        <v>2.88</v>
      </c>
      <c r="L51" s="16" t="s">
        <v>81</v>
      </c>
      <c r="M51" s="18">
        <v>6.5</v>
      </c>
      <c r="N51" s="18">
        <v>0.89</v>
      </c>
      <c r="O51" s="18">
        <v>6435841.1799999997</v>
      </c>
      <c r="P51" s="18">
        <v>132.87</v>
      </c>
      <c r="Q51" s="18">
        <v>8551.2999999999993</v>
      </c>
      <c r="R51" s="18">
        <v>0.91</v>
      </c>
      <c r="S51" s="18">
        <v>1.3</v>
      </c>
      <c r="T51" s="18">
        <v>0.26</v>
      </c>
      <c r="U51" s="16"/>
    </row>
    <row r="52" spans="1:21" x14ac:dyDescent="0.2">
      <c r="A52" s="16"/>
      <c r="B52" s="16" t="s">
        <v>268</v>
      </c>
      <c r="C52" s="17" t="s">
        <v>269</v>
      </c>
      <c r="D52" s="17" t="s">
        <v>117</v>
      </c>
      <c r="E52" s="16"/>
      <c r="F52" s="17" t="s">
        <v>261</v>
      </c>
      <c r="G52" s="16" t="s">
        <v>189</v>
      </c>
      <c r="H52" s="17" t="s">
        <v>230</v>
      </c>
      <c r="I52" s="16" t="s">
        <v>80</v>
      </c>
      <c r="J52" s="16"/>
      <c r="K52" s="18">
        <v>3.58</v>
      </c>
      <c r="L52" s="16" t="s">
        <v>81</v>
      </c>
      <c r="M52" s="18">
        <v>5.0999999999999996</v>
      </c>
      <c r="N52" s="18">
        <v>1.72</v>
      </c>
      <c r="O52" s="18">
        <v>11824774</v>
      </c>
      <c r="P52" s="18">
        <v>133.32</v>
      </c>
      <c r="Q52" s="18">
        <v>15764.79</v>
      </c>
      <c r="R52" s="18">
        <v>0.56999999999999995</v>
      </c>
      <c r="S52" s="18">
        <v>2.4</v>
      </c>
      <c r="T52" s="18">
        <v>0.47</v>
      </c>
      <c r="U52" s="16"/>
    </row>
    <row r="53" spans="1:21" x14ac:dyDescent="0.2">
      <c r="A53" s="16"/>
      <c r="B53" s="17" t="s">
        <v>270</v>
      </c>
      <c r="C53" s="17" t="s">
        <v>271</v>
      </c>
      <c r="D53" s="17" t="s">
        <v>117</v>
      </c>
      <c r="E53" s="16"/>
      <c r="F53" s="17" t="s">
        <v>272</v>
      </c>
      <c r="G53" s="16" t="s">
        <v>166</v>
      </c>
      <c r="H53" s="17" t="s">
        <v>230</v>
      </c>
      <c r="I53" s="16" t="s">
        <v>80</v>
      </c>
      <c r="J53" s="16"/>
      <c r="K53" s="18">
        <v>1.85</v>
      </c>
      <c r="L53" s="16" t="s">
        <v>81</v>
      </c>
      <c r="M53" s="18">
        <v>5.25</v>
      </c>
      <c r="N53" s="18">
        <v>0.63</v>
      </c>
      <c r="O53" s="18">
        <v>120000</v>
      </c>
      <c r="P53" s="18">
        <v>136.38999999999999</v>
      </c>
      <c r="Q53" s="18">
        <v>163.66999999999999</v>
      </c>
      <c r="R53" s="18">
        <v>0.02</v>
      </c>
      <c r="S53" s="18">
        <v>0.02</v>
      </c>
      <c r="T53" s="18">
        <v>0</v>
      </c>
      <c r="U53" s="16"/>
    </row>
    <row r="54" spans="1:21" x14ac:dyDescent="0.2">
      <c r="A54" s="16"/>
      <c r="B54" s="16" t="s">
        <v>273</v>
      </c>
      <c r="C54" s="17" t="s">
        <v>274</v>
      </c>
      <c r="D54" s="17" t="s">
        <v>117</v>
      </c>
      <c r="E54" s="16"/>
      <c r="F54" s="17" t="s">
        <v>272</v>
      </c>
      <c r="G54" s="16" t="s">
        <v>166</v>
      </c>
      <c r="H54" s="17" t="s">
        <v>230</v>
      </c>
      <c r="I54" s="16" t="s">
        <v>80</v>
      </c>
      <c r="J54" s="16"/>
      <c r="K54" s="18">
        <v>3.16</v>
      </c>
      <c r="L54" s="16" t="s">
        <v>81</v>
      </c>
      <c r="M54" s="18">
        <v>4.75</v>
      </c>
      <c r="N54" s="18">
        <v>0.38</v>
      </c>
      <c r="O54" s="18">
        <v>839983.11</v>
      </c>
      <c r="P54" s="18">
        <v>137.09</v>
      </c>
      <c r="Q54" s="18">
        <v>1151.53</v>
      </c>
      <c r="R54" s="18">
        <v>0.16</v>
      </c>
      <c r="S54" s="18">
        <v>0.18</v>
      </c>
      <c r="T54" s="18">
        <v>0.03</v>
      </c>
      <c r="U54" s="16"/>
    </row>
    <row r="55" spans="1:21" x14ac:dyDescent="0.2">
      <c r="A55" s="16"/>
      <c r="B55" s="16" t="s">
        <v>275</v>
      </c>
      <c r="C55" s="17" t="s">
        <v>276</v>
      </c>
      <c r="D55" s="17" t="s">
        <v>117</v>
      </c>
      <c r="E55" s="16"/>
      <c r="F55" s="17" t="s">
        <v>277</v>
      </c>
      <c r="G55" s="16" t="s">
        <v>166</v>
      </c>
      <c r="H55" s="17" t="s">
        <v>230</v>
      </c>
      <c r="I55" s="16" t="s">
        <v>80</v>
      </c>
      <c r="J55" s="16"/>
      <c r="K55" s="18">
        <v>3.4</v>
      </c>
      <c r="L55" s="16" t="s">
        <v>81</v>
      </c>
      <c r="M55" s="18">
        <v>3.55</v>
      </c>
      <c r="N55" s="18">
        <v>0.5</v>
      </c>
      <c r="O55" s="18">
        <v>1000528.01</v>
      </c>
      <c r="P55" s="18">
        <v>121.47</v>
      </c>
      <c r="Q55" s="18">
        <v>1215.3399999999999</v>
      </c>
      <c r="R55" s="18">
        <v>0.17</v>
      </c>
      <c r="S55" s="18">
        <v>0.18</v>
      </c>
      <c r="T55" s="18">
        <v>0.04</v>
      </c>
      <c r="U55" s="16"/>
    </row>
    <row r="56" spans="1:21" x14ac:dyDescent="0.2">
      <c r="A56" s="16"/>
      <c r="B56" s="17" t="s">
        <v>278</v>
      </c>
      <c r="C56" s="17" t="s">
        <v>279</v>
      </c>
      <c r="D56" s="17" t="s">
        <v>117</v>
      </c>
      <c r="E56" s="16"/>
      <c r="F56" s="17" t="s">
        <v>277</v>
      </c>
      <c r="G56" s="16" t="s">
        <v>166</v>
      </c>
      <c r="H56" s="17" t="s">
        <v>230</v>
      </c>
      <c r="I56" s="16" t="s">
        <v>80</v>
      </c>
      <c r="J56" s="16"/>
      <c r="K56" s="18">
        <v>2.35</v>
      </c>
      <c r="L56" s="16" t="s">
        <v>81</v>
      </c>
      <c r="M56" s="18">
        <v>4.6500000000000004</v>
      </c>
      <c r="N56" s="18">
        <v>0.56999999999999995</v>
      </c>
      <c r="O56" s="18">
        <v>141853.51999999999</v>
      </c>
      <c r="P56" s="18">
        <v>133.58000000000001</v>
      </c>
      <c r="Q56" s="18">
        <v>189.49</v>
      </c>
      <c r="R56" s="18">
        <v>0.02</v>
      </c>
      <c r="S56" s="18">
        <v>0.03</v>
      </c>
      <c r="T56" s="18">
        <v>0.01</v>
      </c>
      <c r="U56" s="16"/>
    </row>
    <row r="57" spans="1:21" x14ac:dyDescent="0.2">
      <c r="A57" s="16"/>
      <c r="B57" s="16" t="s">
        <v>280</v>
      </c>
      <c r="C57" s="17" t="s">
        <v>281</v>
      </c>
      <c r="D57" s="17" t="s">
        <v>117</v>
      </c>
      <c r="E57" s="16"/>
      <c r="F57" s="17" t="s">
        <v>282</v>
      </c>
      <c r="G57" s="16" t="s">
        <v>215</v>
      </c>
      <c r="H57" s="17" t="s">
        <v>238</v>
      </c>
      <c r="I57" s="16" t="s">
        <v>239</v>
      </c>
      <c r="J57" s="16"/>
      <c r="K57" s="18">
        <v>4.74</v>
      </c>
      <c r="L57" s="16" t="s">
        <v>81</v>
      </c>
      <c r="M57" s="18">
        <v>2.5499999999999998</v>
      </c>
      <c r="N57" s="18">
        <v>1.06</v>
      </c>
      <c r="O57" s="18">
        <v>1425222.42</v>
      </c>
      <c r="P57" s="18">
        <v>108.24</v>
      </c>
      <c r="Q57" s="18">
        <v>1542.66</v>
      </c>
      <c r="R57" s="18">
        <v>0.27</v>
      </c>
      <c r="S57" s="18">
        <v>0.23</v>
      </c>
      <c r="T57" s="18">
        <v>0.05</v>
      </c>
      <c r="U57" s="16"/>
    </row>
    <row r="58" spans="1:21" x14ac:dyDescent="0.2">
      <c r="A58" s="16"/>
      <c r="B58" s="16" t="s">
        <v>283</v>
      </c>
      <c r="C58" s="17" t="s">
        <v>284</v>
      </c>
      <c r="D58" s="17" t="s">
        <v>117</v>
      </c>
      <c r="E58" s="16"/>
      <c r="F58" s="17" t="s">
        <v>214</v>
      </c>
      <c r="G58" s="16" t="s">
        <v>215</v>
      </c>
      <c r="H58" s="17" t="s">
        <v>238</v>
      </c>
      <c r="I58" s="16" t="s">
        <v>239</v>
      </c>
      <c r="J58" s="16"/>
      <c r="K58" s="18">
        <v>9.25</v>
      </c>
      <c r="L58" s="16" t="s">
        <v>81</v>
      </c>
      <c r="M58" s="18">
        <v>2.25</v>
      </c>
      <c r="N58" s="18">
        <v>2.19</v>
      </c>
      <c r="O58" s="18">
        <v>7853479.2000000002</v>
      </c>
      <c r="P58" s="18">
        <v>101.06</v>
      </c>
      <c r="Q58" s="18">
        <v>7936.73</v>
      </c>
      <c r="R58" s="18">
        <v>1.92</v>
      </c>
      <c r="S58" s="18">
        <v>1.21</v>
      </c>
      <c r="T58" s="18">
        <v>0.24</v>
      </c>
      <c r="U58" s="16"/>
    </row>
    <row r="59" spans="1:21" x14ac:dyDescent="0.2">
      <c r="A59" s="16"/>
      <c r="B59" s="16" t="s">
        <v>285</v>
      </c>
      <c r="C59" s="17" t="s">
        <v>286</v>
      </c>
      <c r="D59" s="17" t="s">
        <v>117</v>
      </c>
      <c r="E59" s="16"/>
      <c r="F59" s="17" t="s">
        <v>287</v>
      </c>
      <c r="G59" s="16" t="s">
        <v>215</v>
      </c>
      <c r="H59" s="17" t="s">
        <v>230</v>
      </c>
      <c r="I59" s="16" t="s">
        <v>80</v>
      </c>
      <c r="J59" s="16"/>
      <c r="K59" s="18">
        <v>6.19</v>
      </c>
      <c r="L59" s="16" t="s">
        <v>81</v>
      </c>
      <c r="M59" s="18">
        <v>3.85</v>
      </c>
      <c r="N59" s="18">
        <v>1.26</v>
      </c>
      <c r="O59" s="18">
        <v>2736881</v>
      </c>
      <c r="P59" s="18">
        <v>119.72</v>
      </c>
      <c r="Q59" s="18">
        <v>3276.59</v>
      </c>
      <c r="R59" s="18">
        <v>1.1399999999999999</v>
      </c>
      <c r="S59" s="18">
        <v>0.5</v>
      </c>
      <c r="T59" s="18">
        <v>0.1</v>
      </c>
      <c r="U59" s="16"/>
    </row>
    <row r="60" spans="1:21" x14ac:dyDescent="0.2">
      <c r="A60" s="16"/>
      <c r="B60" s="16" t="s">
        <v>288</v>
      </c>
      <c r="C60" s="17" t="s">
        <v>289</v>
      </c>
      <c r="D60" s="17" t="s">
        <v>117</v>
      </c>
      <c r="E60" s="16"/>
      <c r="F60" s="17" t="s">
        <v>287</v>
      </c>
      <c r="G60" s="16" t="s">
        <v>215</v>
      </c>
      <c r="H60" s="17" t="s">
        <v>230</v>
      </c>
      <c r="I60" s="16" t="s">
        <v>80</v>
      </c>
      <c r="J60" s="16"/>
      <c r="K60" s="18">
        <v>6.98</v>
      </c>
      <c r="L60" s="16" t="s">
        <v>81</v>
      </c>
      <c r="M60" s="18">
        <v>3.85</v>
      </c>
      <c r="N60" s="18">
        <v>1.46</v>
      </c>
      <c r="O60" s="18">
        <v>2561394</v>
      </c>
      <c r="P60" s="18">
        <v>120.46</v>
      </c>
      <c r="Q60" s="18">
        <v>3085.45</v>
      </c>
      <c r="R60" s="18">
        <v>1.02</v>
      </c>
      <c r="S60" s="18">
        <v>0.47</v>
      </c>
      <c r="T60" s="18">
        <v>0.09</v>
      </c>
      <c r="U60" s="16"/>
    </row>
    <row r="61" spans="1:21" x14ac:dyDescent="0.2">
      <c r="A61" s="16"/>
      <c r="B61" s="16" t="s">
        <v>290</v>
      </c>
      <c r="C61" s="17" t="s">
        <v>291</v>
      </c>
      <c r="D61" s="17" t="s">
        <v>117</v>
      </c>
      <c r="E61" s="16"/>
      <c r="F61" s="17" t="s">
        <v>287</v>
      </c>
      <c r="G61" s="16" t="s">
        <v>215</v>
      </c>
      <c r="H61" s="17" t="s">
        <v>230</v>
      </c>
      <c r="I61" s="16" t="s">
        <v>80</v>
      </c>
      <c r="J61" s="16"/>
      <c r="K61" s="18">
        <v>4.54</v>
      </c>
      <c r="L61" s="16" t="s">
        <v>81</v>
      </c>
      <c r="M61" s="18">
        <v>3.9</v>
      </c>
      <c r="N61" s="18">
        <v>0.99</v>
      </c>
      <c r="O61" s="18">
        <v>4435000</v>
      </c>
      <c r="P61" s="18">
        <v>122.19</v>
      </c>
      <c r="Q61" s="18">
        <v>5419.13</v>
      </c>
      <c r="R61" s="18">
        <v>1.1100000000000001</v>
      </c>
      <c r="S61" s="18">
        <v>0.83</v>
      </c>
      <c r="T61" s="18">
        <v>0.16</v>
      </c>
      <c r="U61" s="16"/>
    </row>
    <row r="62" spans="1:21" x14ac:dyDescent="0.2">
      <c r="A62" s="16"/>
      <c r="B62" s="16" t="s">
        <v>292</v>
      </c>
      <c r="C62" s="17" t="s">
        <v>293</v>
      </c>
      <c r="D62" s="17" t="s">
        <v>117</v>
      </c>
      <c r="E62" s="16"/>
      <c r="F62" s="17" t="s">
        <v>294</v>
      </c>
      <c r="G62" s="16" t="s">
        <v>215</v>
      </c>
      <c r="H62" s="17" t="s">
        <v>230</v>
      </c>
      <c r="I62" s="16" t="s">
        <v>80</v>
      </c>
      <c r="J62" s="16"/>
      <c r="K62" s="18">
        <v>9.35</v>
      </c>
      <c r="L62" s="16" t="s">
        <v>81</v>
      </c>
      <c r="M62" s="18">
        <v>2.4</v>
      </c>
      <c r="N62" s="18">
        <v>2.41</v>
      </c>
      <c r="O62" s="18">
        <v>2067712.71</v>
      </c>
      <c r="P62" s="18">
        <v>100.06</v>
      </c>
      <c r="Q62" s="18">
        <v>2068.9499999999998</v>
      </c>
      <c r="R62" s="18">
        <v>1.21</v>
      </c>
      <c r="S62" s="18">
        <v>0.31</v>
      </c>
      <c r="T62" s="18">
        <v>0.06</v>
      </c>
      <c r="U62" s="16"/>
    </row>
    <row r="63" spans="1:21" x14ac:dyDescent="0.2">
      <c r="A63" s="16"/>
      <c r="B63" s="16" t="s">
        <v>295</v>
      </c>
      <c r="C63" s="17" t="s">
        <v>296</v>
      </c>
      <c r="D63" s="17" t="s">
        <v>117</v>
      </c>
      <c r="E63" s="16"/>
      <c r="F63" s="17" t="s">
        <v>294</v>
      </c>
      <c r="G63" s="16" t="s">
        <v>215</v>
      </c>
      <c r="H63" s="17" t="s">
        <v>230</v>
      </c>
      <c r="I63" s="16" t="s">
        <v>80</v>
      </c>
      <c r="J63" s="16"/>
      <c r="K63" s="18">
        <v>8.57</v>
      </c>
      <c r="L63" s="16" t="s">
        <v>81</v>
      </c>
      <c r="M63" s="18">
        <v>2.4</v>
      </c>
      <c r="N63" s="18">
        <v>2.1800000000000002</v>
      </c>
      <c r="O63" s="18">
        <v>2067712.71</v>
      </c>
      <c r="P63" s="18">
        <v>101.99</v>
      </c>
      <c r="Q63" s="18">
        <v>2108.86</v>
      </c>
      <c r="R63" s="18">
        <v>1.21</v>
      </c>
      <c r="S63" s="18">
        <v>0.32</v>
      </c>
      <c r="T63" s="18">
        <v>0.06</v>
      </c>
      <c r="U63" s="16"/>
    </row>
    <row r="64" spans="1:21" x14ac:dyDescent="0.2">
      <c r="A64" s="16"/>
      <c r="B64" s="16" t="s">
        <v>297</v>
      </c>
      <c r="C64" s="17" t="s">
        <v>298</v>
      </c>
      <c r="D64" s="17" t="s">
        <v>117</v>
      </c>
      <c r="E64" s="16"/>
      <c r="F64" s="17" t="s">
        <v>299</v>
      </c>
      <c r="G64" s="16" t="s">
        <v>189</v>
      </c>
      <c r="H64" s="17" t="s">
        <v>230</v>
      </c>
      <c r="I64" s="16" t="s">
        <v>80</v>
      </c>
      <c r="J64" s="16"/>
      <c r="K64" s="18">
        <v>0</v>
      </c>
      <c r="L64" s="16" t="s">
        <v>81</v>
      </c>
      <c r="M64" s="18">
        <v>2.29</v>
      </c>
      <c r="N64" s="18">
        <v>1.22</v>
      </c>
      <c r="O64" s="18">
        <v>45592.52</v>
      </c>
      <c r="P64" s="18">
        <v>100</v>
      </c>
      <c r="Q64" s="18">
        <v>45.59</v>
      </c>
      <c r="R64" s="18">
        <v>0.01</v>
      </c>
      <c r="S64" s="18">
        <v>0.01</v>
      </c>
      <c r="T64" s="18">
        <v>0</v>
      </c>
      <c r="U64" s="16"/>
    </row>
    <row r="65" spans="1:21" x14ac:dyDescent="0.2">
      <c r="A65" s="16"/>
      <c r="B65" s="16" t="s">
        <v>300</v>
      </c>
      <c r="C65" s="17" t="s">
        <v>301</v>
      </c>
      <c r="D65" s="17" t="s">
        <v>117</v>
      </c>
      <c r="E65" s="16"/>
      <c r="F65" s="17" t="s">
        <v>299</v>
      </c>
      <c r="G65" s="16" t="s">
        <v>189</v>
      </c>
      <c r="H65" s="17" t="s">
        <v>230</v>
      </c>
      <c r="I65" s="16" t="s">
        <v>80</v>
      </c>
      <c r="J65" s="16"/>
      <c r="K65" s="18">
        <v>0</v>
      </c>
      <c r="L65" s="16" t="s">
        <v>81</v>
      </c>
      <c r="M65" s="18">
        <v>2.5499999999999998</v>
      </c>
      <c r="N65" s="18">
        <v>1.1399999999999999</v>
      </c>
      <c r="O65" s="18">
        <v>14717.17</v>
      </c>
      <c r="P65" s="18">
        <v>100</v>
      </c>
      <c r="Q65" s="18">
        <v>14.72</v>
      </c>
      <c r="R65" s="18">
        <v>0</v>
      </c>
      <c r="S65" s="18">
        <v>0</v>
      </c>
      <c r="T65" s="18">
        <v>0</v>
      </c>
      <c r="U65" s="16"/>
    </row>
    <row r="66" spans="1:21" x14ac:dyDescent="0.2">
      <c r="A66" s="16"/>
      <c r="B66" s="16" t="s">
        <v>302</v>
      </c>
      <c r="C66" s="17" t="s">
        <v>303</v>
      </c>
      <c r="D66" s="17" t="s">
        <v>117</v>
      </c>
      <c r="E66" s="16"/>
      <c r="F66" s="17" t="s">
        <v>299</v>
      </c>
      <c r="G66" s="16" t="s">
        <v>189</v>
      </c>
      <c r="H66" s="17" t="s">
        <v>230</v>
      </c>
      <c r="I66" s="16" t="s">
        <v>80</v>
      </c>
      <c r="J66" s="16"/>
      <c r="K66" s="18">
        <v>3.61</v>
      </c>
      <c r="L66" s="16" t="s">
        <v>81</v>
      </c>
      <c r="M66" s="18">
        <v>2.29</v>
      </c>
      <c r="N66" s="18">
        <v>1.22</v>
      </c>
      <c r="O66" s="18">
        <v>5577484.6900000004</v>
      </c>
      <c r="P66" s="18">
        <v>103.93</v>
      </c>
      <c r="Q66" s="18">
        <v>5796.68</v>
      </c>
      <c r="R66" s="18">
        <v>0.92</v>
      </c>
      <c r="S66" s="18">
        <v>0.88</v>
      </c>
      <c r="T66" s="18">
        <v>0.17</v>
      </c>
      <c r="U66" s="16"/>
    </row>
    <row r="67" spans="1:21" x14ac:dyDescent="0.2">
      <c r="A67" s="16"/>
      <c r="B67" s="16" t="s">
        <v>304</v>
      </c>
      <c r="C67" s="17" t="s">
        <v>305</v>
      </c>
      <c r="D67" s="17" t="s">
        <v>117</v>
      </c>
      <c r="E67" s="16"/>
      <c r="F67" s="17" t="s">
        <v>299</v>
      </c>
      <c r="G67" s="16" t="s">
        <v>189</v>
      </c>
      <c r="H67" s="17" t="s">
        <v>230</v>
      </c>
      <c r="I67" s="16" t="s">
        <v>80</v>
      </c>
      <c r="J67" s="16"/>
      <c r="K67" s="18">
        <v>4.93</v>
      </c>
      <c r="L67" s="16" t="s">
        <v>81</v>
      </c>
      <c r="M67" s="18">
        <v>2.5499999999999998</v>
      </c>
      <c r="N67" s="18">
        <v>1.1399999999999999</v>
      </c>
      <c r="O67" s="18">
        <v>1383414.49</v>
      </c>
      <c r="P67" s="18">
        <v>107.11</v>
      </c>
      <c r="Q67" s="18">
        <v>1481.77</v>
      </c>
      <c r="R67" s="18">
        <v>0.15</v>
      </c>
      <c r="S67" s="18">
        <v>0.23</v>
      </c>
      <c r="T67" s="18">
        <v>0.04</v>
      </c>
      <c r="U67" s="16"/>
    </row>
    <row r="68" spans="1:21" x14ac:dyDescent="0.2">
      <c r="A68" s="16"/>
      <c r="B68" s="16" t="s">
        <v>306</v>
      </c>
      <c r="C68" s="17" t="s">
        <v>307</v>
      </c>
      <c r="D68" s="17" t="s">
        <v>117</v>
      </c>
      <c r="E68" s="16"/>
      <c r="F68" s="17" t="s">
        <v>299</v>
      </c>
      <c r="G68" s="16" t="s">
        <v>189</v>
      </c>
      <c r="H68" s="17" t="s">
        <v>230</v>
      </c>
      <c r="I68" s="16" t="s">
        <v>80</v>
      </c>
      <c r="J68" s="16"/>
      <c r="K68" s="18">
        <v>3.88</v>
      </c>
      <c r="L68" s="16" t="s">
        <v>81</v>
      </c>
      <c r="M68" s="18">
        <v>3.4</v>
      </c>
      <c r="N68" s="18">
        <v>0.99</v>
      </c>
      <c r="O68" s="18">
        <v>393347.11</v>
      </c>
      <c r="P68" s="18">
        <v>111.3</v>
      </c>
      <c r="Q68" s="18">
        <v>437.79</v>
      </c>
      <c r="R68" s="18">
        <v>0.11</v>
      </c>
      <c r="S68" s="18">
        <v>7.0000000000000007E-2</v>
      </c>
      <c r="T68" s="18">
        <v>0.01</v>
      </c>
      <c r="U68" s="16"/>
    </row>
    <row r="69" spans="1:21" x14ac:dyDescent="0.2">
      <c r="A69" s="16"/>
      <c r="B69" s="16" t="s">
        <v>308</v>
      </c>
      <c r="C69" s="17" t="s">
        <v>309</v>
      </c>
      <c r="D69" s="17" t="s">
        <v>117</v>
      </c>
      <c r="E69" s="16"/>
      <c r="F69" s="17" t="s">
        <v>299</v>
      </c>
      <c r="G69" s="16" t="s">
        <v>189</v>
      </c>
      <c r="H69" s="17" t="s">
        <v>230</v>
      </c>
      <c r="I69" s="16" t="s">
        <v>80</v>
      </c>
      <c r="J69" s="16"/>
      <c r="K69" s="18">
        <v>3.42</v>
      </c>
      <c r="L69" s="16" t="s">
        <v>81</v>
      </c>
      <c r="M69" s="18">
        <v>5.85</v>
      </c>
      <c r="N69" s="18">
        <v>1.26</v>
      </c>
      <c r="O69" s="18">
        <v>2863766.79</v>
      </c>
      <c r="P69" s="18">
        <v>124.91</v>
      </c>
      <c r="Q69" s="18">
        <v>3577.13</v>
      </c>
      <c r="R69" s="18">
        <v>0.17</v>
      </c>
      <c r="S69" s="18">
        <v>0.54</v>
      </c>
      <c r="T69" s="18">
        <v>0.11</v>
      </c>
      <c r="U69" s="16"/>
    </row>
    <row r="70" spans="1:21" x14ac:dyDescent="0.2">
      <c r="A70" s="16"/>
      <c r="B70" s="16" t="s">
        <v>310</v>
      </c>
      <c r="C70" s="17" t="s">
        <v>311</v>
      </c>
      <c r="D70" s="17" t="s">
        <v>117</v>
      </c>
      <c r="E70" s="16"/>
      <c r="F70" s="17" t="s">
        <v>237</v>
      </c>
      <c r="G70" s="16" t="s">
        <v>166</v>
      </c>
      <c r="H70" s="17" t="s">
        <v>312</v>
      </c>
      <c r="I70" s="16" t="s">
        <v>239</v>
      </c>
      <c r="J70" s="16"/>
      <c r="K70" s="18">
        <v>3.8</v>
      </c>
      <c r="L70" s="16" t="s">
        <v>81</v>
      </c>
      <c r="M70" s="18">
        <v>4.1500000000000004</v>
      </c>
      <c r="N70" s="18">
        <v>0.71</v>
      </c>
      <c r="O70" s="18">
        <v>1444000</v>
      </c>
      <c r="P70" s="18">
        <v>116.14</v>
      </c>
      <c r="Q70" s="18">
        <v>1677.06</v>
      </c>
      <c r="R70" s="18">
        <v>0.48</v>
      </c>
      <c r="S70" s="18">
        <v>0.26</v>
      </c>
      <c r="T70" s="18">
        <v>0.05</v>
      </c>
      <c r="U70" s="16"/>
    </row>
    <row r="71" spans="1:21" x14ac:dyDescent="0.2">
      <c r="A71" s="16"/>
      <c r="B71" s="16" t="s">
        <v>313</v>
      </c>
      <c r="C71" s="17" t="s">
        <v>314</v>
      </c>
      <c r="D71" s="17" t="s">
        <v>117</v>
      </c>
      <c r="E71" s="16"/>
      <c r="F71" s="17" t="s">
        <v>315</v>
      </c>
      <c r="G71" s="16" t="s">
        <v>316</v>
      </c>
      <c r="H71" s="17" t="s">
        <v>312</v>
      </c>
      <c r="I71" s="16" t="s">
        <v>239</v>
      </c>
      <c r="J71" s="16"/>
      <c r="K71" s="18">
        <v>2.68</v>
      </c>
      <c r="L71" s="16" t="s">
        <v>81</v>
      </c>
      <c r="M71" s="18">
        <v>4.7</v>
      </c>
      <c r="N71" s="18">
        <v>0.67</v>
      </c>
      <c r="O71" s="18">
        <v>4765000.67</v>
      </c>
      <c r="P71" s="18">
        <v>133.96</v>
      </c>
      <c r="Q71" s="18">
        <v>6383.19</v>
      </c>
      <c r="R71" s="18">
        <v>1.93</v>
      </c>
      <c r="S71" s="18">
        <v>0.97</v>
      </c>
      <c r="T71" s="18">
        <v>0.19</v>
      </c>
      <c r="U71" s="16"/>
    </row>
    <row r="72" spans="1:21" x14ac:dyDescent="0.2">
      <c r="A72" s="16"/>
      <c r="B72" s="16" t="s">
        <v>317</v>
      </c>
      <c r="C72" s="17" t="s">
        <v>318</v>
      </c>
      <c r="D72" s="17" t="s">
        <v>117</v>
      </c>
      <c r="E72" s="16"/>
      <c r="F72" s="17" t="s">
        <v>319</v>
      </c>
      <c r="G72" s="16" t="s">
        <v>189</v>
      </c>
      <c r="H72" s="17" t="s">
        <v>312</v>
      </c>
      <c r="I72" s="16" t="s">
        <v>239</v>
      </c>
      <c r="J72" s="16"/>
      <c r="K72" s="18">
        <v>1.69</v>
      </c>
      <c r="L72" s="16" t="s">
        <v>81</v>
      </c>
      <c r="M72" s="18">
        <v>4.8499999999999996</v>
      </c>
      <c r="N72" s="18">
        <v>0.85</v>
      </c>
      <c r="O72" s="18">
        <v>1885365.6</v>
      </c>
      <c r="P72" s="18">
        <v>129.52000000000001</v>
      </c>
      <c r="Q72" s="18">
        <v>2441.9299999999998</v>
      </c>
      <c r="R72" s="18">
        <v>0.5</v>
      </c>
      <c r="S72" s="18">
        <v>0.37</v>
      </c>
      <c r="T72" s="18">
        <v>7.0000000000000007E-2</v>
      </c>
      <c r="U72" s="16"/>
    </row>
    <row r="73" spans="1:21" x14ac:dyDescent="0.2">
      <c r="A73" s="16"/>
      <c r="B73" s="16" t="s">
        <v>320</v>
      </c>
      <c r="C73" s="17" t="s">
        <v>321</v>
      </c>
      <c r="D73" s="17" t="s">
        <v>117</v>
      </c>
      <c r="E73" s="16"/>
      <c r="F73" s="17" t="s">
        <v>207</v>
      </c>
      <c r="G73" s="16" t="s">
        <v>166</v>
      </c>
      <c r="H73" s="17" t="s">
        <v>322</v>
      </c>
      <c r="I73" s="16" t="s">
        <v>80</v>
      </c>
      <c r="J73" s="16"/>
      <c r="K73" s="18">
        <v>4.72</v>
      </c>
      <c r="L73" s="16" t="s">
        <v>81</v>
      </c>
      <c r="M73" s="18">
        <v>2.8</v>
      </c>
      <c r="N73" s="18">
        <v>2.69</v>
      </c>
      <c r="O73" s="18">
        <v>57</v>
      </c>
      <c r="P73" s="18">
        <v>5026990</v>
      </c>
      <c r="Q73" s="18">
        <v>2865.38</v>
      </c>
      <c r="R73" s="18">
        <v>0.49</v>
      </c>
      <c r="S73" s="18">
        <v>0.44</v>
      </c>
      <c r="T73" s="18">
        <v>0.09</v>
      </c>
      <c r="U73" s="16"/>
    </row>
    <row r="74" spans="1:21" x14ac:dyDescent="0.2">
      <c r="A74" s="16"/>
      <c r="B74" s="16" t="s">
        <v>323</v>
      </c>
      <c r="C74" s="17" t="s">
        <v>324</v>
      </c>
      <c r="D74" s="17" t="s">
        <v>117</v>
      </c>
      <c r="E74" s="16"/>
      <c r="F74" s="17" t="s">
        <v>272</v>
      </c>
      <c r="G74" s="16" t="s">
        <v>166</v>
      </c>
      <c r="H74" s="17" t="s">
        <v>322</v>
      </c>
      <c r="I74" s="16" t="s">
        <v>80</v>
      </c>
      <c r="J74" s="16"/>
      <c r="K74" s="18">
        <v>3.41</v>
      </c>
      <c r="L74" s="16" t="s">
        <v>81</v>
      </c>
      <c r="M74" s="18">
        <v>6.4</v>
      </c>
      <c r="N74" s="18">
        <v>1.1399999999999999</v>
      </c>
      <c r="O74" s="18">
        <v>1653062</v>
      </c>
      <c r="P74" s="18">
        <v>135.09</v>
      </c>
      <c r="Q74" s="18">
        <v>2233.12</v>
      </c>
      <c r="R74" s="18">
        <v>0.13</v>
      </c>
      <c r="S74" s="18">
        <v>0.34</v>
      </c>
      <c r="T74" s="18">
        <v>7.0000000000000007E-2</v>
      </c>
      <c r="U74" s="16"/>
    </row>
    <row r="75" spans="1:21" x14ac:dyDescent="0.2">
      <c r="A75" s="16"/>
      <c r="B75" s="16" t="s">
        <v>325</v>
      </c>
      <c r="C75" s="17" t="s">
        <v>326</v>
      </c>
      <c r="D75" s="17" t="s">
        <v>117</v>
      </c>
      <c r="E75" s="16"/>
      <c r="F75" s="17" t="s">
        <v>327</v>
      </c>
      <c r="G75" s="16" t="s">
        <v>316</v>
      </c>
      <c r="H75" s="17" t="s">
        <v>322</v>
      </c>
      <c r="I75" s="16" t="s">
        <v>80</v>
      </c>
      <c r="J75" s="16"/>
      <c r="K75" s="18">
        <v>2.5499999999999998</v>
      </c>
      <c r="L75" s="16" t="s">
        <v>81</v>
      </c>
      <c r="M75" s="18">
        <v>4.7</v>
      </c>
      <c r="N75" s="18">
        <v>1.78</v>
      </c>
      <c r="O75" s="18">
        <v>2881000</v>
      </c>
      <c r="P75" s="18">
        <v>130.21</v>
      </c>
      <c r="Q75" s="18">
        <v>3751.35</v>
      </c>
      <c r="R75" s="18">
        <v>0.12</v>
      </c>
      <c r="S75" s="18">
        <v>0.56999999999999995</v>
      </c>
      <c r="T75" s="18">
        <v>0.11</v>
      </c>
      <c r="U75" s="16"/>
    </row>
    <row r="76" spans="1:21" x14ac:dyDescent="0.2">
      <c r="A76" s="16"/>
      <c r="B76" s="16" t="s">
        <v>328</v>
      </c>
      <c r="C76" s="17" t="s">
        <v>329</v>
      </c>
      <c r="D76" s="17" t="s">
        <v>117</v>
      </c>
      <c r="E76" s="16"/>
      <c r="F76" s="17" t="s">
        <v>330</v>
      </c>
      <c r="G76" s="16" t="s">
        <v>166</v>
      </c>
      <c r="H76" s="17" t="s">
        <v>322</v>
      </c>
      <c r="I76" s="16" t="s">
        <v>80</v>
      </c>
      <c r="J76" s="16"/>
      <c r="K76" s="18">
        <v>3.4</v>
      </c>
      <c r="L76" s="16" t="s">
        <v>81</v>
      </c>
      <c r="M76" s="18">
        <v>2</v>
      </c>
      <c r="N76" s="18">
        <v>0.62</v>
      </c>
      <c r="O76" s="18">
        <v>7368634</v>
      </c>
      <c r="P76" s="18">
        <v>106.25</v>
      </c>
      <c r="Q76" s="18">
        <v>7829.17</v>
      </c>
      <c r="R76" s="18">
        <v>1.04</v>
      </c>
      <c r="S76" s="18">
        <v>1.19</v>
      </c>
      <c r="T76" s="18">
        <v>0.23</v>
      </c>
      <c r="U76" s="16"/>
    </row>
    <row r="77" spans="1:21" x14ac:dyDescent="0.2">
      <c r="A77" s="16"/>
      <c r="B77" s="16" t="s">
        <v>331</v>
      </c>
      <c r="C77" s="17" t="s">
        <v>332</v>
      </c>
      <c r="D77" s="17" t="s">
        <v>117</v>
      </c>
      <c r="E77" s="16"/>
      <c r="F77" s="17" t="s">
        <v>330</v>
      </c>
      <c r="G77" s="16" t="s">
        <v>166</v>
      </c>
      <c r="H77" s="17" t="s">
        <v>322</v>
      </c>
      <c r="I77" s="16" t="s">
        <v>80</v>
      </c>
      <c r="J77" s="16"/>
      <c r="K77" s="18">
        <v>0.67</v>
      </c>
      <c r="L77" s="16" t="s">
        <v>81</v>
      </c>
      <c r="M77" s="18">
        <v>4.8</v>
      </c>
      <c r="N77" s="18">
        <v>1.32</v>
      </c>
      <c r="O77" s="18">
        <v>128654.27</v>
      </c>
      <c r="P77" s="18">
        <v>124.13</v>
      </c>
      <c r="Q77" s="18">
        <v>159.69999999999999</v>
      </c>
      <c r="R77" s="18">
        <v>0.28000000000000003</v>
      </c>
      <c r="S77" s="18">
        <v>0.02</v>
      </c>
      <c r="T77" s="18">
        <v>0</v>
      </c>
      <c r="U77" s="16"/>
    </row>
    <row r="78" spans="1:21" x14ac:dyDescent="0.2">
      <c r="A78" s="16"/>
      <c r="B78" s="16" t="s">
        <v>333</v>
      </c>
      <c r="C78" s="17" t="s">
        <v>334</v>
      </c>
      <c r="D78" s="17" t="s">
        <v>117</v>
      </c>
      <c r="E78" s="16"/>
      <c r="F78" s="17" t="s">
        <v>335</v>
      </c>
      <c r="G78" s="16" t="s">
        <v>189</v>
      </c>
      <c r="H78" s="17" t="s">
        <v>312</v>
      </c>
      <c r="I78" s="16" t="s">
        <v>239</v>
      </c>
      <c r="J78" s="16"/>
      <c r="K78" s="18">
        <v>2.5299999999999998</v>
      </c>
      <c r="L78" s="16" t="s">
        <v>81</v>
      </c>
      <c r="M78" s="18">
        <v>4.43</v>
      </c>
      <c r="N78" s="18">
        <v>1.43</v>
      </c>
      <c r="O78" s="18">
        <v>1883508.49</v>
      </c>
      <c r="P78" s="18">
        <v>109.08</v>
      </c>
      <c r="Q78" s="18">
        <v>2054.5300000000002</v>
      </c>
      <c r="R78" s="18">
        <v>0.48</v>
      </c>
      <c r="S78" s="18">
        <v>0.31</v>
      </c>
      <c r="T78" s="18">
        <v>0.06</v>
      </c>
      <c r="U78" s="16"/>
    </row>
    <row r="79" spans="1:21" x14ac:dyDescent="0.2">
      <c r="A79" s="16"/>
      <c r="B79" s="16" t="s">
        <v>336</v>
      </c>
      <c r="C79" s="17" t="s">
        <v>337</v>
      </c>
      <c r="D79" s="17" t="s">
        <v>117</v>
      </c>
      <c r="E79" s="16"/>
      <c r="F79" s="17" t="s">
        <v>338</v>
      </c>
      <c r="G79" s="16" t="s">
        <v>197</v>
      </c>
      <c r="H79" s="17" t="s">
        <v>312</v>
      </c>
      <c r="I79" s="16" t="s">
        <v>239</v>
      </c>
      <c r="J79" s="16"/>
      <c r="K79" s="18">
        <v>4.5999999999999996</v>
      </c>
      <c r="L79" s="16" t="s">
        <v>81</v>
      </c>
      <c r="M79" s="18">
        <v>3.95</v>
      </c>
      <c r="N79" s="18">
        <v>1.34</v>
      </c>
      <c r="O79" s="18">
        <v>7132239.0800000001</v>
      </c>
      <c r="P79" s="18">
        <v>117.68</v>
      </c>
      <c r="Q79" s="18">
        <v>8393.2199999999993</v>
      </c>
      <c r="R79" s="18">
        <v>1.23</v>
      </c>
      <c r="S79" s="18">
        <v>1.28</v>
      </c>
      <c r="T79" s="18">
        <v>0.25</v>
      </c>
      <c r="U79" s="16"/>
    </row>
    <row r="80" spans="1:21" x14ac:dyDescent="0.2">
      <c r="A80" s="16"/>
      <c r="B80" s="16" t="s">
        <v>339</v>
      </c>
      <c r="C80" s="17" t="s">
        <v>340</v>
      </c>
      <c r="D80" s="17" t="s">
        <v>117</v>
      </c>
      <c r="E80" s="16"/>
      <c r="F80" s="17" t="s">
        <v>341</v>
      </c>
      <c r="G80" s="16" t="s">
        <v>189</v>
      </c>
      <c r="H80" s="17" t="s">
        <v>312</v>
      </c>
      <c r="I80" s="16" t="s">
        <v>239</v>
      </c>
      <c r="J80" s="16"/>
      <c r="K80" s="18">
        <v>3.79</v>
      </c>
      <c r="L80" s="16" t="s">
        <v>81</v>
      </c>
      <c r="M80" s="18">
        <v>4.95</v>
      </c>
      <c r="N80" s="18">
        <v>1.61</v>
      </c>
      <c r="O80" s="18">
        <v>5019057</v>
      </c>
      <c r="P80" s="18">
        <v>113.5</v>
      </c>
      <c r="Q80" s="18">
        <v>5696.63</v>
      </c>
      <c r="R80" s="18">
        <v>0.51</v>
      </c>
      <c r="S80" s="18">
        <v>0.87</v>
      </c>
      <c r="T80" s="18">
        <v>0.17</v>
      </c>
      <c r="U80" s="16"/>
    </row>
    <row r="81" spans="1:21" x14ac:dyDescent="0.2">
      <c r="A81" s="16"/>
      <c r="B81" s="16" t="s">
        <v>342</v>
      </c>
      <c r="C81" s="17" t="s">
        <v>343</v>
      </c>
      <c r="D81" s="17" t="s">
        <v>117</v>
      </c>
      <c r="E81" s="16"/>
      <c r="F81" s="17" t="s">
        <v>344</v>
      </c>
      <c r="G81" s="16" t="s">
        <v>197</v>
      </c>
      <c r="H81" s="17" t="s">
        <v>322</v>
      </c>
      <c r="I81" s="16" t="s">
        <v>80</v>
      </c>
      <c r="J81" s="16"/>
      <c r="K81" s="18">
        <v>4.9800000000000004</v>
      </c>
      <c r="L81" s="16" t="s">
        <v>81</v>
      </c>
      <c r="M81" s="18">
        <v>1.98</v>
      </c>
      <c r="N81" s="18">
        <v>1.98</v>
      </c>
      <c r="O81" s="18">
        <v>1790858</v>
      </c>
      <c r="P81" s="18">
        <v>100</v>
      </c>
      <c r="Q81" s="18">
        <v>1790.86</v>
      </c>
      <c r="R81" s="18">
        <v>0.19</v>
      </c>
      <c r="S81" s="18">
        <v>0.27</v>
      </c>
      <c r="T81" s="18">
        <v>0.05</v>
      </c>
      <c r="U81" s="16"/>
    </row>
    <row r="82" spans="1:21" x14ac:dyDescent="0.2">
      <c r="A82" s="16"/>
      <c r="B82" s="16" t="s">
        <v>345</v>
      </c>
      <c r="C82" s="17" t="s">
        <v>346</v>
      </c>
      <c r="D82" s="17" t="s">
        <v>117</v>
      </c>
      <c r="E82" s="16"/>
      <c r="F82" s="17" t="s">
        <v>344</v>
      </c>
      <c r="G82" s="16" t="s">
        <v>197</v>
      </c>
      <c r="H82" s="17" t="s">
        <v>322</v>
      </c>
      <c r="I82" s="16" t="s">
        <v>80</v>
      </c>
      <c r="J82" s="16"/>
      <c r="K82" s="18">
        <v>2.2400000000000002</v>
      </c>
      <c r="L82" s="16" t="s">
        <v>81</v>
      </c>
      <c r="M82" s="18">
        <v>4.5999999999999996</v>
      </c>
      <c r="N82" s="18">
        <v>1.18</v>
      </c>
      <c r="O82" s="18">
        <v>3296796</v>
      </c>
      <c r="P82" s="18">
        <v>109.8</v>
      </c>
      <c r="Q82" s="18">
        <v>3619.88</v>
      </c>
      <c r="R82" s="18">
        <v>0.46</v>
      </c>
      <c r="S82" s="18">
        <v>0.55000000000000004</v>
      </c>
      <c r="T82" s="18">
        <v>0.11</v>
      </c>
      <c r="U82" s="16"/>
    </row>
    <row r="83" spans="1:21" x14ac:dyDescent="0.2">
      <c r="A83" s="16"/>
      <c r="B83" s="16" t="s">
        <v>347</v>
      </c>
      <c r="C83" s="17" t="s">
        <v>348</v>
      </c>
      <c r="D83" s="17" t="s">
        <v>117</v>
      </c>
      <c r="E83" s="16"/>
      <c r="F83" s="17" t="s">
        <v>349</v>
      </c>
      <c r="G83" s="16" t="s">
        <v>197</v>
      </c>
      <c r="H83" s="17" t="s">
        <v>322</v>
      </c>
      <c r="I83" s="16" t="s">
        <v>80</v>
      </c>
      <c r="J83" s="16"/>
      <c r="K83" s="18">
        <v>0.42</v>
      </c>
      <c r="L83" s="16" t="s">
        <v>81</v>
      </c>
      <c r="M83" s="18">
        <v>3.4</v>
      </c>
      <c r="N83" s="18">
        <v>0.45</v>
      </c>
      <c r="O83" s="18">
        <v>71000.009999999995</v>
      </c>
      <c r="P83" s="18">
        <v>108.85</v>
      </c>
      <c r="Q83" s="18">
        <v>77.28</v>
      </c>
      <c r="R83" s="18">
        <v>0.1</v>
      </c>
      <c r="S83" s="18">
        <v>0.01</v>
      </c>
      <c r="T83" s="18">
        <v>0</v>
      </c>
      <c r="U83" s="16"/>
    </row>
    <row r="84" spans="1:21" x14ac:dyDescent="0.2">
      <c r="A84" s="16"/>
      <c r="B84" s="16" t="s">
        <v>350</v>
      </c>
      <c r="C84" s="17" t="s">
        <v>351</v>
      </c>
      <c r="D84" s="17" t="s">
        <v>117</v>
      </c>
      <c r="E84" s="16"/>
      <c r="F84" s="17" t="s">
        <v>349</v>
      </c>
      <c r="G84" s="16" t="s">
        <v>197</v>
      </c>
      <c r="H84" s="17" t="s">
        <v>322</v>
      </c>
      <c r="I84" s="16" t="s">
        <v>80</v>
      </c>
      <c r="J84" s="16"/>
      <c r="K84" s="18">
        <v>1.48</v>
      </c>
      <c r="L84" s="16" t="s">
        <v>81</v>
      </c>
      <c r="M84" s="18">
        <v>3.35</v>
      </c>
      <c r="N84" s="18">
        <v>0.97</v>
      </c>
      <c r="O84" s="18">
        <v>2714560</v>
      </c>
      <c r="P84" s="18">
        <v>111.66</v>
      </c>
      <c r="Q84" s="18">
        <v>3031.08</v>
      </c>
      <c r="R84" s="18">
        <v>0.46</v>
      </c>
      <c r="S84" s="18">
        <v>0.46</v>
      </c>
      <c r="T84" s="18">
        <v>0.09</v>
      </c>
      <c r="U84" s="16"/>
    </row>
    <row r="85" spans="1:21" x14ac:dyDescent="0.2">
      <c r="A85" s="16"/>
      <c r="B85" s="16" t="s">
        <v>352</v>
      </c>
      <c r="C85" s="17" t="s">
        <v>353</v>
      </c>
      <c r="D85" s="17" t="s">
        <v>117</v>
      </c>
      <c r="E85" s="16"/>
      <c r="F85" s="17" t="s">
        <v>354</v>
      </c>
      <c r="G85" s="16" t="s">
        <v>189</v>
      </c>
      <c r="H85" s="17" t="s">
        <v>322</v>
      </c>
      <c r="I85" s="16" t="s">
        <v>80</v>
      </c>
      <c r="J85" s="16"/>
      <c r="K85" s="18">
        <v>5.48</v>
      </c>
      <c r="L85" s="16" t="s">
        <v>81</v>
      </c>
      <c r="M85" s="18">
        <v>4.09</v>
      </c>
      <c r="N85" s="18">
        <v>3.48</v>
      </c>
      <c r="O85" s="18">
        <v>8578225.9199999999</v>
      </c>
      <c r="P85" s="18">
        <v>104.51</v>
      </c>
      <c r="Q85" s="18">
        <v>8965.1</v>
      </c>
      <c r="R85" s="18">
        <v>0.49</v>
      </c>
      <c r="S85" s="18">
        <v>1.37</v>
      </c>
      <c r="T85" s="18">
        <v>0.27</v>
      </c>
      <c r="U85" s="16"/>
    </row>
    <row r="86" spans="1:21" x14ac:dyDescent="0.2">
      <c r="A86" s="16"/>
      <c r="B86" s="16" t="s">
        <v>355</v>
      </c>
      <c r="C86" s="17" t="s">
        <v>356</v>
      </c>
      <c r="D86" s="17" t="s">
        <v>117</v>
      </c>
      <c r="E86" s="16"/>
      <c r="F86" s="17" t="s">
        <v>357</v>
      </c>
      <c r="G86" s="16" t="s">
        <v>215</v>
      </c>
      <c r="H86" s="17" t="s">
        <v>358</v>
      </c>
      <c r="I86" s="16" t="s">
        <v>239</v>
      </c>
      <c r="J86" s="16"/>
      <c r="K86" s="18">
        <v>4.12</v>
      </c>
      <c r="L86" s="16" t="s">
        <v>81</v>
      </c>
      <c r="M86" s="18">
        <v>4.3</v>
      </c>
      <c r="N86" s="18">
        <v>1.36</v>
      </c>
      <c r="O86" s="18">
        <v>29000</v>
      </c>
      <c r="P86" s="18">
        <v>112.9</v>
      </c>
      <c r="Q86" s="18">
        <v>32.74</v>
      </c>
      <c r="R86" s="18">
        <v>0.02</v>
      </c>
      <c r="S86" s="18">
        <v>0</v>
      </c>
      <c r="T86" s="18">
        <v>0</v>
      </c>
      <c r="U86" s="16"/>
    </row>
    <row r="87" spans="1:21" x14ac:dyDescent="0.2">
      <c r="A87" s="16"/>
      <c r="B87" s="16" t="s">
        <v>359</v>
      </c>
      <c r="C87" s="17" t="s">
        <v>360</v>
      </c>
      <c r="D87" s="17" t="s">
        <v>117</v>
      </c>
      <c r="E87" s="16"/>
      <c r="F87" s="17" t="s">
        <v>361</v>
      </c>
      <c r="G87" s="16" t="s">
        <v>189</v>
      </c>
      <c r="H87" s="17" t="s">
        <v>358</v>
      </c>
      <c r="I87" s="16" t="s">
        <v>239</v>
      </c>
      <c r="J87" s="16"/>
      <c r="K87" s="18">
        <v>1.98</v>
      </c>
      <c r="L87" s="16" t="s">
        <v>81</v>
      </c>
      <c r="M87" s="18">
        <v>4.8</v>
      </c>
      <c r="N87" s="18">
        <v>2.0299999999999998</v>
      </c>
      <c r="O87" s="18">
        <v>1511945.12</v>
      </c>
      <c r="P87" s="18">
        <v>108.63</v>
      </c>
      <c r="Q87" s="18">
        <v>1642.43</v>
      </c>
      <c r="R87" s="18">
        <v>0.28000000000000003</v>
      </c>
      <c r="S87" s="18">
        <v>0.25</v>
      </c>
      <c r="T87" s="18">
        <v>0.05</v>
      </c>
      <c r="U87" s="16"/>
    </row>
    <row r="88" spans="1:21" x14ac:dyDescent="0.2">
      <c r="A88" s="16"/>
      <c r="B88" s="16" t="s">
        <v>362</v>
      </c>
      <c r="C88" s="17" t="s">
        <v>363</v>
      </c>
      <c r="D88" s="17" t="s">
        <v>117</v>
      </c>
      <c r="E88" s="16"/>
      <c r="F88" s="17" t="s">
        <v>364</v>
      </c>
      <c r="G88" s="16" t="s">
        <v>189</v>
      </c>
      <c r="H88" s="17" t="s">
        <v>358</v>
      </c>
      <c r="I88" s="16" t="s">
        <v>239</v>
      </c>
      <c r="J88" s="16"/>
      <c r="K88" s="18">
        <v>0.47</v>
      </c>
      <c r="L88" s="16" t="s">
        <v>81</v>
      </c>
      <c r="M88" s="18">
        <v>5.9</v>
      </c>
      <c r="N88" s="18">
        <v>0.92</v>
      </c>
      <c r="O88" s="18">
        <v>10873.74</v>
      </c>
      <c r="P88" s="18">
        <v>120.37</v>
      </c>
      <c r="Q88" s="18">
        <v>13.09</v>
      </c>
      <c r="R88" s="18">
        <v>0.03</v>
      </c>
      <c r="S88" s="18">
        <v>0</v>
      </c>
      <c r="T88" s="18">
        <v>0</v>
      </c>
      <c r="U88" s="16"/>
    </row>
    <row r="89" spans="1:21" x14ac:dyDescent="0.2">
      <c r="A89" s="16"/>
      <c r="B89" s="16" t="s">
        <v>365</v>
      </c>
      <c r="C89" s="17" t="s">
        <v>366</v>
      </c>
      <c r="D89" s="17" t="s">
        <v>117</v>
      </c>
      <c r="E89" s="16"/>
      <c r="F89" s="17" t="s">
        <v>367</v>
      </c>
      <c r="G89" s="16" t="s">
        <v>189</v>
      </c>
      <c r="H89" s="17" t="s">
        <v>368</v>
      </c>
      <c r="I89" s="16" t="s">
        <v>80</v>
      </c>
      <c r="J89" s="16"/>
      <c r="K89" s="18">
        <v>4.71</v>
      </c>
      <c r="L89" s="16" t="s">
        <v>81</v>
      </c>
      <c r="M89" s="18">
        <v>2.4</v>
      </c>
      <c r="N89" s="18">
        <v>3.11</v>
      </c>
      <c r="O89" s="18">
        <v>1685000</v>
      </c>
      <c r="P89" s="18">
        <v>97.18</v>
      </c>
      <c r="Q89" s="18">
        <v>1637.48</v>
      </c>
      <c r="R89" s="18">
        <v>0.38</v>
      </c>
      <c r="S89" s="18">
        <v>0.25</v>
      </c>
      <c r="T89" s="18">
        <v>0.05</v>
      </c>
      <c r="U89" s="16"/>
    </row>
    <row r="90" spans="1:21" x14ac:dyDescent="0.2">
      <c r="A90" s="16"/>
      <c r="B90" s="16" t="s">
        <v>369</v>
      </c>
      <c r="C90" s="17" t="s">
        <v>370</v>
      </c>
      <c r="D90" s="17" t="s">
        <v>117</v>
      </c>
      <c r="E90" s="16"/>
      <c r="F90" s="17" t="s">
        <v>371</v>
      </c>
      <c r="G90" s="16" t="s">
        <v>316</v>
      </c>
      <c r="H90" s="17" t="s">
        <v>358</v>
      </c>
      <c r="I90" s="16" t="s">
        <v>239</v>
      </c>
      <c r="J90" s="16"/>
      <c r="K90" s="18">
        <v>3.24</v>
      </c>
      <c r="L90" s="16" t="s">
        <v>81</v>
      </c>
      <c r="M90" s="18">
        <v>6.1</v>
      </c>
      <c r="N90" s="18">
        <v>1.89</v>
      </c>
      <c r="O90" s="18">
        <v>3188282</v>
      </c>
      <c r="P90" s="18">
        <v>123.61</v>
      </c>
      <c r="Q90" s="18">
        <v>3941.03</v>
      </c>
      <c r="R90" s="18">
        <v>0.3</v>
      </c>
      <c r="S90" s="18">
        <v>0.6</v>
      </c>
      <c r="T90" s="18">
        <v>0.12</v>
      </c>
      <c r="U90" s="16"/>
    </row>
    <row r="91" spans="1:21" x14ac:dyDescent="0.2">
      <c r="A91" s="16"/>
      <c r="B91" s="16" t="s">
        <v>372</v>
      </c>
      <c r="C91" s="17" t="s">
        <v>373</v>
      </c>
      <c r="D91" s="17" t="s">
        <v>117</v>
      </c>
      <c r="E91" s="16"/>
      <c r="F91" s="17" t="s">
        <v>371</v>
      </c>
      <c r="G91" s="16" t="s">
        <v>316</v>
      </c>
      <c r="H91" s="17" t="s">
        <v>368</v>
      </c>
      <c r="I91" s="16" t="s">
        <v>80</v>
      </c>
      <c r="J91" s="16"/>
      <c r="K91" s="18">
        <v>3.94</v>
      </c>
      <c r="L91" s="16" t="s">
        <v>81</v>
      </c>
      <c r="M91" s="18">
        <v>4.5</v>
      </c>
      <c r="N91" s="18">
        <v>1.97</v>
      </c>
      <c r="O91" s="18">
        <v>3577579.93</v>
      </c>
      <c r="P91" s="18">
        <v>131.15</v>
      </c>
      <c r="Q91" s="18">
        <v>4692</v>
      </c>
      <c r="R91" s="18">
        <v>0.95</v>
      </c>
      <c r="S91" s="18">
        <v>0.71</v>
      </c>
      <c r="T91" s="18">
        <v>0.14000000000000001</v>
      </c>
      <c r="U91" s="16"/>
    </row>
    <row r="92" spans="1:21" x14ac:dyDescent="0.2">
      <c r="A92" s="16"/>
      <c r="B92" s="16" t="s">
        <v>374</v>
      </c>
      <c r="C92" s="17" t="s">
        <v>375</v>
      </c>
      <c r="D92" s="17" t="s">
        <v>117</v>
      </c>
      <c r="E92" s="16"/>
      <c r="F92" s="17" t="s">
        <v>371</v>
      </c>
      <c r="G92" s="16" t="s">
        <v>316</v>
      </c>
      <c r="H92" s="17" t="s">
        <v>368</v>
      </c>
      <c r="I92" s="16" t="s">
        <v>80</v>
      </c>
      <c r="J92" s="16"/>
      <c r="K92" s="18">
        <v>3.68</v>
      </c>
      <c r="L92" s="16" t="s">
        <v>81</v>
      </c>
      <c r="M92" s="18">
        <v>4.5999999999999996</v>
      </c>
      <c r="N92" s="18">
        <v>1.94</v>
      </c>
      <c r="O92" s="18">
        <v>2501139.7599999998</v>
      </c>
      <c r="P92" s="18">
        <v>133.41</v>
      </c>
      <c r="Q92" s="18">
        <v>3336.77</v>
      </c>
      <c r="R92" s="18">
        <v>0.46</v>
      </c>
      <c r="S92" s="18">
        <v>0.51</v>
      </c>
      <c r="T92" s="18">
        <v>0.1</v>
      </c>
      <c r="U92" s="16"/>
    </row>
    <row r="93" spans="1:21" x14ac:dyDescent="0.2">
      <c r="A93" s="16"/>
      <c r="B93" s="16" t="s">
        <v>376</v>
      </c>
      <c r="C93" s="17" t="s">
        <v>377</v>
      </c>
      <c r="D93" s="17" t="s">
        <v>117</v>
      </c>
      <c r="E93" s="16"/>
      <c r="F93" s="17" t="s">
        <v>378</v>
      </c>
      <c r="G93" s="16" t="s">
        <v>243</v>
      </c>
      <c r="H93" s="17" t="s">
        <v>368</v>
      </c>
      <c r="I93" s="16" t="s">
        <v>80</v>
      </c>
      <c r="J93" s="16"/>
      <c r="K93" s="18">
        <v>0</v>
      </c>
      <c r="L93" s="16" t="s">
        <v>81</v>
      </c>
      <c r="M93" s="18">
        <v>4.6500000000000004</v>
      </c>
      <c r="N93" s="18">
        <v>0.94</v>
      </c>
      <c r="O93" s="18">
        <v>14333.26</v>
      </c>
      <c r="P93" s="18">
        <v>112.8</v>
      </c>
      <c r="Q93" s="18">
        <v>16.170000000000002</v>
      </c>
      <c r="R93" s="18">
        <v>0.03</v>
      </c>
      <c r="S93" s="18">
        <v>0</v>
      </c>
      <c r="T93" s="18">
        <v>0</v>
      </c>
      <c r="U93" s="16"/>
    </row>
    <row r="94" spans="1:21" x14ac:dyDescent="0.2">
      <c r="A94" s="16"/>
      <c r="B94" s="16" t="s">
        <v>379</v>
      </c>
      <c r="C94" s="17" t="s">
        <v>380</v>
      </c>
      <c r="D94" s="17" t="s">
        <v>117</v>
      </c>
      <c r="E94" s="16"/>
      <c r="F94" s="17" t="s">
        <v>378</v>
      </c>
      <c r="G94" s="16" t="s">
        <v>243</v>
      </c>
      <c r="H94" s="17" t="s">
        <v>368</v>
      </c>
      <c r="I94" s="16" t="s">
        <v>80</v>
      </c>
      <c r="J94" s="16"/>
      <c r="K94" s="18">
        <v>1.51</v>
      </c>
      <c r="L94" s="16" t="s">
        <v>81</v>
      </c>
      <c r="M94" s="18">
        <v>4.6500000000000004</v>
      </c>
      <c r="N94" s="18">
        <v>0.94</v>
      </c>
      <c r="O94" s="18">
        <v>28666.66</v>
      </c>
      <c r="P94" s="18">
        <v>118.98</v>
      </c>
      <c r="Q94" s="18">
        <v>34.11</v>
      </c>
      <c r="R94" s="18">
        <v>7.0000000000000007E-2</v>
      </c>
      <c r="S94" s="18">
        <v>0</v>
      </c>
      <c r="T94" s="18">
        <v>0</v>
      </c>
      <c r="U94" s="16"/>
    </row>
    <row r="95" spans="1:21" x14ac:dyDescent="0.2">
      <c r="A95" s="16"/>
      <c r="B95" s="16" t="s">
        <v>381</v>
      </c>
      <c r="C95" s="17" t="s">
        <v>382</v>
      </c>
      <c r="D95" s="17" t="s">
        <v>117</v>
      </c>
      <c r="E95" s="16"/>
      <c r="F95" s="17" t="s">
        <v>341</v>
      </c>
      <c r="G95" s="16" t="s">
        <v>189</v>
      </c>
      <c r="H95" s="17" t="s">
        <v>368</v>
      </c>
      <c r="I95" s="16" t="s">
        <v>80</v>
      </c>
      <c r="J95" s="16"/>
      <c r="K95" s="18">
        <v>0.89</v>
      </c>
      <c r="L95" s="16" t="s">
        <v>81</v>
      </c>
      <c r="M95" s="18">
        <v>5</v>
      </c>
      <c r="N95" s="18">
        <v>0.48</v>
      </c>
      <c r="O95" s="18">
        <v>1501291.86</v>
      </c>
      <c r="P95" s="18">
        <v>127.16</v>
      </c>
      <c r="Q95" s="18">
        <v>1909.04</v>
      </c>
      <c r="R95" s="18">
        <v>0.27</v>
      </c>
      <c r="S95" s="18">
        <v>0.28999999999999998</v>
      </c>
      <c r="T95" s="18">
        <v>0.06</v>
      </c>
      <c r="U95" s="16"/>
    </row>
    <row r="96" spans="1:21" x14ac:dyDescent="0.2">
      <c r="A96" s="16"/>
      <c r="B96" s="16" t="s">
        <v>383</v>
      </c>
      <c r="C96" s="17" t="s">
        <v>384</v>
      </c>
      <c r="D96" s="17" t="s">
        <v>117</v>
      </c>
      <c r="E96" s="16"/>
      <c r="F96" s="17" t="s">
        <v>341</v>
      </c>
      <c r="G96" s="16" t="s">
        <v>189</v>
      </c>
      <c r="H96" s="17" t="s">
        <v>368</v>
      </c>
      <c r="I96" s="16" t="s">
        <v>80</v>
      </c>
      <c r="J96" s="16"/>
      <c r="K96" s="18">
        <v>6.08</v>
      </c>
      <c r="L96" s="16" t="s">
        <v>81</v>
      </c>
      <c r="M96" s="18">
        <v>4.95</v>
      </c>
      <c r="N96" s="18">
        <v>2.64</v>
      </c>
      <c r="O96" s="18">
        <v>1288863</v>
      </c>
      <c r="P96" s="18">
        <v>136.82</v>
      </c>
      <c r="Q96" s="18">
        <v>1763.42</v>
      </c>
      <c r="R96" s="18">
        <v>0.08</v>
      </c>
      <c r="S96" s="18">
        <v>0.27</v>
      </c>
      <c r="T96" s="18">
        <v>0.05</v>
      </c>
      <c r="U96" s="16"/>
    </row>
    <row r="97" spans="1:21" x14ac:dyDescent="0.2">
      <c r="A97" s="16"/>
      <c r="B97" s="16" t="s">
        <v>385</v>
      </c>
      <c r="C97" s="17" t="s">
        <v>386</v>
      </c>
      <c r="D97" s="17" t="s">
        <v>117</v>
      </c>
      <c r="E97" s="16"/>
      <c r="F97" s="17" t="s">
        <v>387</v>
      </c>
      <c r="G97" s="16" t="s">
        <v>197</v>
      </c>
      <c r="H97" s="17" t="s">
        <v>368</v>
      </c>
      <c r="I97" s="16" t="s">
        <v>80</v>
      </c>
      <c r="J97" s="16"/>
      <c r="K97" s="18">
        <v>6.04</v>
      </c>
      <c r="L97" s="16" t="s">
        <v>81</v>
      </c>
      <c r="M97" s="18">
        <v>2.99</v>
      </c>
      <c r="N97" s="18">
        <v>2.13</v>
      </c>
      <c r="O97" s="18">
        <v>1045813.14</v>
      </c>
      <c r="P97" s="18">
        <v>107.43</v>
      </c>
      <c r="Q97" s="18">
        <v>1123.52</v>
      </c>
      <c r="R97" s="18">
        <v>0.25</v>
      </c>
      <c r="S97" s="18">
        <v>0.17</v>
      </c>
      <c r="T97" s="18">
        <v>0.03</v>
      </c>
      <c r="U97" s="16"/>
    </row>
    <row r="98" spans="1:21" x14ac:dyDescent="0.2">
      <c r="A98" s="16"/>
      <c r="B98" s="16" t="s">
        <v>388</v>
      </c>
      <c r="C98" s="17" t="s">
        <v>389</v>
      </c>
      <c r="D98" s="17" t="s">
        <v>117</v>
      </c>
      <c r="E98" s="16"/>
      <c r="F98" s="17" t="s">
        <v>387</v>
      </c>
      <c r="G98" s="16" t="s">
        <v>197</v>
      </c>
      <c r="H98" s="17" t="s">
        <v>368</v>
      </c>
      <c r="I98" s="16" t="s">
        <v>80</v>
      </c>
      <c r="J98" s="16"/>
      <c r="K98" s="18">
        <v>6.98</v>
      </c>
      <c r="L98" s="16" t="s">
        <v>81</v>
      </c>
      <c r="M98" s="18">
        <v>4.3</v>
      </c>
      <c r="N98" s="18">
        <v>2.59</v>
      </c>
      <c r="O98" s="18">
        <v>1668600</v>
      </c>
      <c r="P98" s="18">
        <v>115.98</v>
      </c>
      <c r="Q98" s="18">
        <v>1935.24</v>
      </c>
      <c r="R98" s="18">
        <v>0.53</v>
      </c>
      <c r="S98" s="18">
        <v>0.28999999999999998</v>
      </c>
      <c r="T98" s="18">
        <v>0.06</v>
      </c>
      <c r="U98" s="16"/>
    </row>
    <row r="99" spans="1:21" x14ac:dyDescent="0.2">
      <c r="A99" s="16"/>
      <c r="B99" s="17" t="s">
        <v>390</v>
      </c>
      <c r="C99" s="17" t="s">
        <v>391</v>
      </c>
      <c r="D99" s="17" t="s">
        <v>117</v>
      </c>
      <c r="E99" s="16"/>
      <c r="F99" s="17" t="s">
        <v>387</v>
      </c>
      <c r="G99" s="16" t="s">
        <v>197</v>
      </c>
      <c r="H99" s="17" t="s">
        <v>368</v>
      </c>
      <c r="I99" s="16" t="s">
        <v>80</v>
      </c>
      <c r="J99" s="16"/>
      <c r="K99" s="18">
        <v>1.71</v>
      </c>
      <c r="L99" s="16" t="s">
        <v>81</v>
      </c>
      <c r="M99" s="18">
        <v>5.2</v>
      </c>
      <c r="N99" s="18">
        <v>0.77</v>
      </c>
      <c r="O99" s="18">
        <v>3450188.25</v>
      </c>
      <c r="P99" s="18">
        <v>133.43</v>
      </c>
      <c r="Q99" s="18">
        <v>4603.59</v>
      </c>
      <c r="R99" s="18">
        <v>0.34</v>
      </c>
      <c r="S99" s="18">
        <v>0.7</v>
      </c>
      <c r="T99" s="18">
        <v>0.14000000000000001</v>
      </c>
      <c r="U99" s="16"/>
    </row>
    <row r="100" spans="1:21" x14ac:dyDescent="0.2">
      <c r="A100" s="16"/>
      <c r="B100" s="16" t="s">
        <v>392</v>
      </c>
      <c r="C100" s="17" t="s">
        <v>393</v>
      </c>
      <c r="D100" s="17" t="s">
        <v>117</v>
      </c>
      <c r="E100" s="16"/>
      <c r="F100" s="17" t="s">
        <v>394</v>
      </c>
      <c r="G100" s="16" t="s">
        <v>197</v>
      </c>
      <c r="H100" s="17" t="s">
        <v>368</v>
      </c>
      <c r="I100" s="16" t="s">
        <v>80</v>
      </c>
      <c r="J100" s="16"/>
      <c r="K100" s="18">
        <v>0.87</v>
      </c>
      <c r="L100" s="16" t="s">
        <v>81</v>
      </c>
      <c r="M100" s="18">
        <v>2.2999999999999998</v>
      </c>
      <c r="N100" s="18">
        <v>1.1599999999999999</v>
      </c>
      <c r="O100" s="18">
        <v>2076197.12</v>
      </c>
      <c r="P100" s="18">
        <v>105.19</v>
      </c>
      <c r="Q100" s="18">
        <v>2183.9499999999998</v>
      </c>
      <c r="R100" s="18">
        <v>1.1499999999999999</v>
      </c>
      <c r="S100" s="18">
        <v>0.33</v>
      </c>
      <c r="T100" s="18">
        <v>7.0000000000000007E-2</v>
      </c>
      <c r="U100" s="16"/>
    </row>
    <row r="101" spans="1:21" x14ac:dyDescent="0.2">
      <c r="A101" s="16"/>
      <c r="B101" s="16" t="s">
        <v>395</v>
      </c>
      <c r="C101" s="17" t="s">
        <v>396</v>
      </c>
      <c r="D101" s="17" t="s">
        <v>117</v>
      </c>
      <c r="E101" s="16"/>
      <c r="F101" s="17" t="s">
        <v>397</v>
      </c>
      <c r="G101" s="16" t="s">
        <v>189</v>
      </c>
      <c r="H101" s="17" t="s">
        <v>398</v>
      </c>
      <c r="I101" s="16" t="s">
        <v>239</v>
      </c>
      <c r="J101" s="16"/>
      <c r="K101" s="18">
        <v>4.2</v>
      </c>
      <c r="L101" s="16" t="s">
        <v>81</v>
      </c>
      <c r="M101" s="18">
        <v>3.5</v>
      </c>
      <c r="N101" s="18">
        <v>2.4900000000000002</v>
      </c>
      <c r="O101" s="18">
        <v>225000</v>
      </c>
      <c r="P101" s="18">
        <v>104.32</v>
      </c>
      <c r="Q101" s="18">
        <v>234.72</v>
      </c>
      <c r="R101" s="18">
        <v>0.05</v>
      </c>
      <c r="S101" s="18">
        <v>0.04</v>
      </c>
      <c r="T101" s="18">
        <v>0.01</v>
      </c>
      <c r="U101" s="16"/>
    </row>
    <row r="102" spans="1:21" x14ac:dyDescent="0.2">
      <c r="A102" s="16"/>
      <c r="B102" s="16" t="s">
        <v>399</v>
      </c>
      <c r="C102" s="17" t="s">
        <v>400</v>
      </c>
      <c r="D102" s="17" t="s">
        <v>117</v>
      </c>
      <c r="E102" s="16"/>
      <c r="F102" s="17" t="s">
        <v>397</v>
      </c>
      <c r="G102" s="16" t="s">
        <v>189</v>
      </c>
      <c r="H102" s="17" t="s">
        <v>398</v>
      </c>
      <c r="I102" s="16" t="s">
        <v>239</v>
      </c>
      <c r="J102" s="16"/>
      <c r="K102" s="18">
        <v>1.95</v>
      </c>
      <c r="L102" s="16" t="s">
        <v>81</v>
      </c>
      <c r="M102" s="18">
        <v>5.6</v>
      </c>
      <c r="N102" s="18">
        <v>1.18</v>
      </c>
      <c r="O102" s="18">
        <v>760001.89</v>
      </c>
      <c r="P102" s="18">
        <v>113.61</v>
      </c>
      <c r="Q102" s="18">
        <v>863.44</v>
      </c>
      <c r="R102" s="18">
        <v>0.3</v>
      </c>
      <c r="S102" s="18">
        <v>0.13</v>
      </c>
      <c r="T102" s="18">
        <v>0.03</v>
      </c>
      <c r="U102" s="16"/>
    </row>
    <row r="103" spans="1:21" x14ac:dyDescent="0.2">
      <c r="A103" s="16"/>
      <c r="B103" s="16" t="s">
        <v>401</v>
      </c>
      <c r="C103" s="17" t="s">
        <v>402</v>
      </c>
      <c r="D103" s="17" t="s">
        <v>117</v>
      </c>
      <c r="E103" s="16"/>
      <c r="F103" s="17" t="s">
        <v>403</v>
      </c>
      <c r="G103" s="16" t="s">
        <v>189</v>
      </c>
      <c r="H103" s="17" t="s">
        <v>398</v>
      </c>
      <c r="I103" s="16" t="s">
        <v>239</v>
      </c>
      <c r="J103" s="16"/>
      <c r="K103" s="18">
        <v>2.85</v>
      </c>
      <c r="L103" s="16" t="s">
        <v>81</v>
      </c>
      <c r="M103" s="18">
        <v>5.35</v>
      </c>
      <c r="N103" s="18">
        <v>1.72</v>
      </c>
      <c r="O103" s="18">
        <v>94215.01</v>
      </c>
      <c r="P103" s="18">
        <v>111.02</v>
      </c>
      <c r="Q103" s="18">
        <v>104.6</v>
      </c>
      <c r="R103" s="18">
        <v>0.03</v>
      </c>
      <c r="S103" s="18">
        <v>0.02</v>
      </c>
      <c r="T103" s="18">
        <v>0</v>
      </c>
      <c r="U103" s="16"/>
    </row>
    <row r="104" spans="1:21" x14ac:dyDescent="0.2">
      <c r="A104" s="16"/>
      <c r="B104" s="16" t="s">
        <v>404</v>
      </c>
      <c r="C104" s="17" t="s">
        <v>405</v>
      </c>
      <c r="D104" s="17" t="s">
        <v>117</v>
      </c>
      <c r="E104" s="16"/>
      <c r="F104" s="17" t="s">
        <v>406</v>
      </c>
      <c r="G104" s="16" t="s">
        <v>197</v>
      </c>
      <c r="H104" s="17" t="s">
        <v>398</v>
      </c>
      <c r="I104" s="16" t="s">
        <v>239</v>
      </c>
      <c r="J104" s="16"/>
      <c r="K104" s="18">
        <v>1.37</v>
      </c>
      <c r="L104" s="16" t="s">
        <v>81</v>
      </c>
      <c r="M104" s="18">
        <v>4.2</v>
      </c>
      <c r="N104" s="18">
        <v>1.59</v>
      </c>
      <c r="O104" s="18">
        <v>3672021.77</v>
      </c>
      <c r="P104" s="18">
        <v>104.84</v>
      </c>
      <c r="Q104" s="18">
        <v>3849.75</v>
      </c>
      <c r="R104" s="18">
        <v>0.74</v>
      </c>
      <c r="S104" s="18">
        <v>0.59</v>
      </c>
      <c r="T104" s="18">
        <v>0.11</v>
      </c>
      <c r="U104" s="16"/>
    </row>
    <row r="105" spans="1:21" x14ac:dyDescent="0.2">
      <c r="A105" s="16"/>
      <c r="B105" s="16" t="s">
        <v>407</v>
      </c>
      <c r="C105" s="17" t="s">
        <v>408</v>
      </c>
      <c r="D105" s="17" t="s">
        <v>117</v>
      </c>
      <c r="E105" s="16"/>
      <c r="F105" s="17" t="s">
        <v>409</v>
      </c>
      <c r="G105" s="16" t="s">
        <v>189</v>
      </c>
      <c r="H105" s="17" t="s">
        <v>398</v>
      </c>
      <c r="I105" s="16" t="s">
        <v>239</v>
      </c>
      <c r="J105" s="16"/>
      <c r="K105" s="18">
        <v>1.36</v>
      </c>
      <c r="L105" s="16" t="s">
        <v>81</v>
      </c>
      <c r="M105" s="18">
        <v>5.9</v>
      </c>
      <c r="N105" s="18">
        <v>1.71</v>
      </c>
      <c r="O105" s="18">
        <v>1805746.82</v>
      </c>
      <c r="P105" s="18">
        <v>113.49</v>
      </c>
      <c r="Q105" s="18">
        <v>2049.34</v>
      </c>
      <c r="R105" s="18">
        <v>0.51</v>
      </c>
      <c r="S105" s="18">
        <v>0.31</v>
      </c>
      <c r="T105" s="18">
        <v>0.06</v>
      </c>
      <c r="U105" s="16"/>
    </row>
    <row r="106" spans="1:21" x14ac:dyDescent="0.2">
      <c r="A106" s="16"/>
      <c r="B106" s="16" t="s">
        <v>410</v>
      </c>
      <c r="C106" s="17" t="s">
        <v>411</v>
      </c>
      <c r="D106" s="17" t="s">
        <v>117</v>
      </c>
      <c r="E106" s="16"/>
      <c r="F106" s="17" t="s">
        <v>412</v>
      </c>
      <c r="G106" s="16" t="s">
        <v>189</v>
      </c>
      <c r="H106" s="17" t="s">
        <v>398</v>
      </c>
      <c r="I106" s="16" t="s">
        <v>239</v>
      </c>
      <c r="J106" s="16"/>
      <c r="K106" s="18">
        <v>2.3199999999999998</v>
      </c>
      <c r="L106" s="16" t="s">
        <v>81</v>
      </c>
      <c r="M106" s="18">
        <v>4.8499999999999996</v>
      </c>
      <c r="N106" s="18">
        <v>1.48</v>
      </c>
      <c r="O106" s="18">
        <v>1376557.12</v>
      </c>
      <c r="P106" s="18">
        <v>129.52000000000001</v>
      </c>
      <c r="Q106" s="18">
        <v>1782.92</v>
      </c>
      <c r="R106" s="18">
        <v>0.51</v>
      </c>
      <c r="S106" s="18">
        <v>0.27</v>
      </c>
      <c r="T106" s="18">
        <v>0.05</v>
      </c>
      <c r="U106" s="16"/>
    </row>
    <row r="107" spans="1:21" x14ac:dyDescent="0.2">
      <c r="A107" s="16"/>
      <c r="B107" s="16" t="s">
        <v>413</v>
      </c>
      <c r="C107" s="17" t="s">
        <v>414</v>
      </c>
      <c r="D107" s="17" t="s">
        <v>117</v>
      </c>
      <c r="E107" s="16"/>
      <c r="F107" s="17" t="s">
        <v>415</v>
      </c>
      <c r="G107" s="16" t="s">
        <v>416</v>
      </c>
      <c r="H107" s="17" t="s">
        <v>417</v>
      </c>
      <c r="I107" s="16" t="s">
        <v>80</v>
      </c>
      <c r="J107" s="16"/>
      <c r="K107" s="18">
        <v>0.73</v>
      </c>
      <c r="L107" s="16" t="s">
        <v>81</v>
      </c>
      <c r="M107" s="18">
        <v>4.9000000000000004</v>
      </c>
      <c r="N107" s="18">
        <v>1.86</v>
      </c>
      <c r="O107" s="18">
        <v>217995.31</v>
      </c>
      <c r="P107" s="18">
        <v>123.72</v>
      </c>
      <c r="Q107" s="18">
        <v>269.7</v>
      </c>
      <c r="R107" s="18">
        <v>1.74</v>
      </c>
      <c r="S107" s="18">
        <v>0.04</v>
      </c>
      <c r="T107" s="18">
        <v>0.01</v>
      </c>
      <c r="U107" s="16"/>
    </row>
    <row r="108" spans="1:21" x14ac:dyDescent="0.2">
      <c r="A108" s="16"/>
      <c r="B108" s="16" t="s">
        <v>418</v>
      </c>
      <c r="C108" s="17" t="s">
        <v>419</v>
      </c>
      <c r="D108" s="17" t="s">
        <v>117</v>
      </c>
      <c r="E108" s="16"/>
      <c r="F108" s="17" t="s">
        <v>420</v>
      </c>
      <c r="G108" s="16" t="s">
        <v>189</v>
      </c>
      <c r="H108" s="17" t="s">
        <v>398</v>
      </c>
      <c r="I108" s="16" t="s">
        <v>239</v>
      </c>
      <c r="J108" s="16"/>
      <c r="K108" s="18">
        <v>5.01</v>
      </c>
      <c r="L108" s="16" t="s">
        <v>81</v>
      </c>
      <c r="M108" s="18">
        <v>3.8</v>
      </c>
      <c r="N108" s="18">
        <v>2.82</v>
      </c>
      <c r="O108" s="18">
        <v>1806095.92</v>
      </c>
      <c r="P108" s="18">
        <v>105.35</v>
      </c>
      <c r="Q108" s="18">
        <v>1902.72</v>
      </c>
      <c r="R108" s="18">
        <v>0.47</v>
      </c>
      <c r="S108" s="18">
        <v>0.28999999999999998</v>
      </c>
      <c r="T108" s="18">
        <v>0.06</v>
      </c>
      <c r="U108" s="16"/>
    </row>
    <row r="109" spans="1:21" x14ac:dyDescent="0.2">
      <c r="A109" s="16"/>
      <c r="B109" s="16" t="s">
        <v>421</v>
      </c>
      <c r="C109" s="17" t="s">
        <v>422</v>
      </c>
      <c r="D109" s="17" t="s">
        <v>117</v>
      </c>
      <c r="E109" s="16"/>
      <c r="F109" s="17" t="s">
        <v>420</v>
      </c>
      <c r="G109" s="16" t="s">
        <v>189</v>
      </c>
      <c r="H109" s="17" t="s">
        <v>398</v>
      </c>
      <c r="I109" s="16" t="s">
        <v>239</v>
      </c>
      <c r="J109" s="16"/>
      <c r="K109" s="18">
        <v>0.17</v>
      </c>
      <c r="L109" s="16" t="s">
        <v>81</v>
      </c>
      <c r="M109" s="18">
        <v>4.7</v>
      </c>
      <c r="N109" s="18">
        <v>0.54</v>
      </c>
      <c r="O109" s="18">
        <v>443357.35</v>
      </c>
      <c r="P109" s="18">
        <v>119.85</v>
      </c>
      <c r="Q109" s="18">
        <v>531.36</v>
      </c>
      <c r="R109" s="18">
        <v>0.35</v>
      </c>
      <c r="S109" s="18">
        <v>0.08</v>
      </c>
      <c r="T109" s="18">
        <v>0.02</v>
      </c>
      <c r="U109" s="16"/>
    </row>
    <row r="110" spans="1:21" x14ac:dyDescent="0.2">
      <c r="A110" s="16"/>
      <c r="B110" s="16" t="s">
        <v>423</v>
      </c>
      <c r="C110" s="17" t="s">
        <v>424</v>
      </c>
      <c r="D110" s="17" t="s">
        <v>117</v>
      </c>
      <c r="E110" s="16"/>
      <c r="F110" s="17" t="s">
        <v>425</v>
      </c>
      <c r="G110" s="16" t="s">
        <v>316</v>
      </c>
      <c r="H110" s="17" t="s">
        <v>426</v>
      </c>
      <c r="I110" s="16" t="s">
        <v>80</v>
      </c>
      <c r="J110" s="16"/>
      <c r="K110" s="18">
        <v>0.68</v>
      </c>
      <c r="L110" s="16" t="s">
        <v>81</v>
      </c>
      <c r="M110" s="18">
        <v>5.25</v>
      </c>
      <c r="N110" s="18">
        <v>1.22</v>
      </c>
      <c r="O110" s="18">
        <v>95013.39</v>
      </c>
      <c r="P110" s="18">
        <v>124.65</v>
      </c>
      <c r="Q110" s="18">
        <v>118.43</v>
      </c>
      <c r="R110" s="18">
        <v>0.09</v>
      </c>
      <c r="S110" s="18">
        <v>0.02</v>
      </c>
      <c r="T110" s="18">
        <v>0</v>
      </c>
      <c r="U110" s="16"/>
    </row>
    <row r="111" spans="1:21" x14ac:dyDescent="0.2">
      <c r="A111" s="16"/>
      <c r="B111" s="16" t="s">
        <v>427</v>
      </c>
      <c r="C111" s="17" t="s">
        <v>428</v>
      </c>
      <c r="D111" s="17" t="s">
        <v>117</v>
      </c>
      <c r="E111" s="16"/>
      <c r="F111" s="17" t="s">
        <v>425</v>
      </c>
      <c r="G111" s="16" t="s">
        <v>316</v>
      </c>
      <c r="H111" s="17" t="s">
        <v>426</v>
      </c>
      <c r="I111" s="16" t="s">
        <v>80</v>
      </c>
      <c r="J111" s="16"/>
      <c r="K111" s="18">
        <v>1.3</v>
      </c>
      <c r="L111" s="16" t="s">
        <v>81</v>
      </c>
      <c r="M111" s="18">
        <v>5.3</v>
      </c>
      <c r="N111" s="18">
        <v>2.0299999999999998</v>
      </c>
      <c r="O111" s="18">
        <v>285000.01</v>
      </c>
      <c r="P111" s="18">
        <v>125.71</v>
      </c>
      <c r="Q111" s="18">
        <v>358.27</v>
      </c>
      <c r="R111" s="18">
        <v>0.28000000000000003</v>
      </c>
      <c r="S111" s="18">
        <v>0.05</v>
      </c>
      <c r="T111" s="18">
        <v>0.01</v>
      </c>
      <c r="U111" s="16"/>
    </row>
    <row r="112" spans="1:21" x14ac:dyDescent="0.2">
      <c r="A112" s="16"/>
      <c r="B112" s="16" t="s">
        <v>429</v>
      </c>
      <c r="C112" s="17" t="s">
        <v>430</v>
      </c>
      <c r="D112" s="17" t="s">
        <v>117</v>
      </c>
      <c r="E112" s="16"/>
      <c r="F112" s="17" t="s">
        <v>431</v>
      </c>
      <c r="G112" s="16" t="s">
        <v>189</v>
      </c>
      <c r="H112" s="17" t="s">
        <v>432</v>
      </c>
      <c r="I112" s="16" t="s">
        <v>80</v>
      </c>
      <c r="J112" s="16"/>
      <c r="K112" s="18">
        <v>2.2799999999999998</v>
      </c>
      <c r="L112" s="16" t="s">
        <v>81</v>
      </c>
      <c r="M112" s="18">
        <v>6.85</v>
      </c>
      <c r="N112" s="18">
        <v>2.58</v>
      </c>
      <c r="O112" s="18">
        <v>3797556.78</v>
      </c>
      <c r="P112" s="18">
        <v>111.02</v>
      </c>
      <c r="Q112" s="18">
        <v>4216.05</v>
      </c>
      <c r="R112" s="18">
        <v>0.3</v>
      </c>
      <c r="S112" s="18">
        <v>0.64</v>
      </c>
      <c r="T112" s="18">
        <v>0.13</v>
      </c>
      <c r="U112" s="16"/>
    </row>
    <row r="113" spans="1:21" x14ac:dyDescent="0.2">
      <c r="A113" s="16"/>
      <c r="B113" s="17" t="s">
        <v>433</v>
      </c>
      <c r="C113" s="17" t="s">
        <v>434</v>
      </c>
      <c r="D113" s="17" t="s">
        <v>117</v>
      </c>
      <c r="E113" s="16"/>
      <c r="F113" s="17" t="s">
        <v>431</v>
      </c>
      <c r="G113" s="16" t="s">
        <v>189</v>
      </c>
      <c r="H113" s="17" t="s">
        <v>432</v>
      </c>
      <c r="I113" s="16" t="s">
        <v>80</v>
      </c>
      <c r="J113" s="16"/>
      <c r="K113" s="18">
        <v>1.1399999999999999</v>
      </c>
      <c r="L113" s="16" t="s">
        <v>81</v>
      </c>
      <c r="M113" s="18">
        <v>4.6500000000000004</v>
      </c>
      <c r="N113" s="18">
        <v>1.82</v>
      </c>
      <c r="O113" s="18">
        <v>1788095.07</v>
      </c>
      <c r="P113" s="18">
        <v>125.82</v>
      </c>
      <c r="Q113" s="18">
        <v>2249.7800000000002</v>
      </c>
      <c r="R113" s="18">
        <v>0.51</v>
      </c>
      <c r="S113" s="18">
        <v>0.34</v>
      </c>
      <c r="T113" s="18">
        <v>7.0000000000000007E-2</v>
      </c>
      <c r="U113" s="16"/>
    </row>
    <row r="114" spans="1:21" x14ac:dyDescent="0.2">
      <c r="A114" s="16"/>
      <c r="B114" s="16" t="s">
        <v>435</v>
      </c>
      <c r="C114" s="17" t="s">
        <v>436</v>
      </c>
      <c r="D114" s="17" t="s">
        <v>117</v>
      </c>
      <c r="E114" s="16"/>
      <c r="F114" s="17" t="s">
        <v>437</v>
      </c>
      <c r="G114" s="16" t="s">
        <v>316</v>
      </c>
      <c r="H114" s="17" t="s">
        <v>438</v>
      </c>
      <c r="I114" s="16" t="s">
        <v>80</v>
      </c>
      <c r="J114" s="16"/>
      <c r="K114" s="18">
        <v>4.51</v>
      </c>
      <c r="L114" s="16" t="s">
        <v>81</v>
      </c>
      <c r="M114" s="18">
        <v>4.95</v>
      </c>
      <c r="N114" s="18">
        <v>8.07</v>
      </c>
      <c r="O114" s="18">
        <v>6941748</v>
      </c>
      <c r="P114" s="18">
        <v>106.69</v>
      </c>
      <c r="Q114" s="18">
        <v>7406.15</v>
      </c>
      <c r="R114" s="18">
        <v>0.25</v>
      </c>
      <c r="S114" s="18">
        <v>1.1299999999999999</v>
      </c>
      <c r="T114" s="18">
        <v>0.22</v>
      </c>
      <c r="U114" s="16"/>
    </row>
    <row r="115" spans="1:21" x14ac:dyDescent="0.2">
      <c r="A115" s="16"/>
      <c r="B115" s="16" t="s">
        <v>439</v>
      </c>
      <c r="C115" s="17" t="s">
        <v>440</v>
      </c>
      <c r="D115" s="17" t="s">
        <v>117</v>
      </c>
      <c r="E115" s="16"/>
      <c r="F115" s="17" t="s">
        <v>441</v>
      </c>
      <c r="G115" s="16" t="s">
        <v>189</v>
      </c>
      <c r="H115" s="17" t="s">
        <v>438</v>
      </c>
      <c r="I115" s="16" t="s">
        <v>80</v>
      </c>
      <c r="J115" s="16"/>
      <c r="K115" s="18">
        <v>2.75</v>
      </c>
      <c r="L115" s="16" t="s">
        <v>81</v>
      </c>
      <c r="M115" s="18">
        <v>6.9</v>
      </c>
      <c r="N115" s="18">
        <v>18.52</v>
      </c>
      <c r="O115" s="18">
        <v>147505.85</v>
      </c>
      <c r="P115" s="18">
        <v>86.85</v>
      </c>
      <c r="Q115" s="18">
        <v>128.11000000000001</v>
      </c>
      <c r="R115" s="18">
        <v>0.03</v>
      </c>
      <c r="S115" s="18">
        <v>0.02</v>
      </c>
      <c r="T115" s="18">
        <v>0</v>
      </c>
      <c r="U115" s="16"/>
    </row>
    <row r="116" spans="1:21" x14ac:dyDescent="0.2">
      <c r="A116" s="16"/>
      <c r="B116" s="16" t="s">
        <v>442</v>
      </c>
      <c r="C116" s="17" t="s">
        <v>443</v>
      </c>
      <c r="D116" s="17" t="s">
        <v>117</v>
      </c>
      <c r="E116" s="16"/>
      <c r="F116" s="17" t="s">
        <v>441</v>
      </c>
      <c r="G116" s="16" t="s">
        <v>189</v>
      </c>
      <c r="H116" s="17" t="s">
        <v>438</v>
      </c>
      <c r="I116" s="16" t="s">
        <v>80</v>
      </c>
      <c r="J116" s="16"/>
      <c r="K116" s="18">
        <v>2.41</v>
      </c>
      <c r="L116" s="16" t="s">
        <v>81</v>
      </c>
      <c r="M116" s="18">
        <v>6</v>
      </c>
      <c r="N116" s="18">
        <v>18.399999999999999</v>
      </c>
      <c r="O116" s="18">
        <v>369225.26</v>
      </c>
      <c r="P116" s="18">
        <v>90.8</v>
      </c>
      <c r="Q116" s="18">
        <v>335.26</v>
      </c>
      <c r="R116" s="18">
        <v>0.16</v>
      </c>
      <c r="S116" s="18">
        <v>0.05</v>
      </c>
      <c r="T116" s="18">
        <v>0.01</v>
      </c>
      <c r="U116" s="16"/>
    </row>
    <row r="117" spans="1:21" x14ac:dyDescent="0.2">
      <c r="A117" s="16"/>
      <c r="B117" s="16" t="s">
        <v>444</v>
      </c>
      <c r="C117" s="17" t="s">
        <v>445</v>
      </c>
      <c r="D117" s="17" t="s">
        <v>117</v>
      </c>
      <c r="E117" s="16"/>
      <c r="F117" s="17" t="s">
        <v>441</v>
      </c>
      <c r="G117" s="16" t="s">
        <v>189</v>
      </c>
      <c r="H117" s="17" t="s">
        <v>438</v>
      </c>
      <c r="I117" s="16" t="s">
        <v>80</v>
      </c>
      <c r="J117" s="16"/>
      <c r="K117" s="18">
        <v>0</v>
      </c>
      <c r="L117" s="16" t="s">
        <v>81</v>
      </c>
      <c r="M117" s="18">
        <v>6.9</v>
      </c>
      <c r="N117" s="18">
        <v>18.52</v>
      </c>
      <c r="O117" s="18">
        <v>1101.46</v>
      </c>
      <c r="P117" s="18">
        <v>115.34</v>
      </c>
      <c r="Q117" s="18">
        <v>1.27</v>
      </c>
      <c r="R117" s="18">
        <v>0</v>
      </c>
      <c r="S117" s="18">
        <v>0</v>
      </c>
      <c r="T117" s="18">
        <v>0</v>
      </c>
      <c r="U117" s="16"/>
    </row>
    <row r="118" spans="1:21" x14ac:dyDescent="0.2">
      <c r="A118" s="16"/>
      <c r="B118" s="16" t="s">
        <v>446</v>
      </c>
      <c r="C118" s="17" t="s">
        <v>447</v>
      </c>
      <c r="D118" s="17" t="s">
        <v>117</v>
      </c>
      <c r="E118" s="16"/>
      <c r="F118" s="17" t="s">
        <v>441</v>
      </c>
      <c r="G118" s="16" t="s">
        <v>189</v>
      </c>
      <c r="H118" s="17" t="s">
        <v>438</v>
      </c>
      <c r="I118" s="16" t="s">
        <v>80</v>
      </c>
      <c r="J118" s="16"/>
      <c r="K118" s="18">
        <v>0</v>
      </c>
      <c r="L118" s="16" t="s">
        <v>81</v>
      </c>
      <c r="M118" s="18">
        <v>6</v>
      </c>
      <c r="N118" s="18">
        <v>18.399999999999999</v>
      </c>
      <c r="O118" s="18">
        <v>1593.31</v>
      </c>
      <c r="P118" s="18">
        <v>118.93</v>
      </c>
      <c r="Q118" s="18">
        <v>1.89</v>
      </c>
      <c r="R118" s="18">
        <v>0</v>
      </c>
      <c r="S118" s="18">
        <v>0</v>
      </c>
      <c r="T118" s="18">
        <v>0</v>
      </c>
      <c r="U118" s="16"/>
    </row>
    <row r="119" spans="1:21" x14ac:dyDescent="0.2">
      <c r="A119" s="16"/>
      <c r="B119" s="16" t="s">
        <v>448</v>
      </c>
      <c r="C119" s="17" t="s">
        <v>449</v>
      </c>
      <c r="D119" s="17" t="s">
        <v>117</v>
      </c>
      <c r="E119" s="16"/>
      <c r="F119" s="17" t="s">
        <v>450</v>
      </c>
      <c r="G119" s="16" t="s">
        <v>316</v>
      </c>
      <c r="H119" s="17" t="s">
        <v>451</v>
      </c>
      <c r="I119" s="16" t="s">
        <v>80</v>
      </c>
      <c r="J119" s="16"/>
      <c r="K119" s="18">
        <v>2.06</v>
      </c>
      <c r="L119" s="16" t="s">
        <v>81</v>
      </c>
      <c r="M119" s="18">
        <v>6.77</v>
      </c>
      <c r="N119" s="18">
        <v>24.31</v>
      </c>
      <c r="O119" s="18">
        <v>563574.85</v>
      </c>
      <c r="P119" s="18">
        <v>88.27</v>
      </c>
      <c r="Q119" s="18">
        <v>497.47</v>
      </c>
      <c r="R119" s="18">
        <v>0.05</v>
      </c>
      <c r="S119" s="18">
        <v>0.08</v>
      </c>
      <c r="T119" s="18">
        <v>0.01</v>
      </c>
      <c r="U119" s="16"/>
    </row>
    <row r="120" spans="1:21" x14ac:dyDescent="0.2">
      <c r="A120" s="16"/>
      <c r="B120" s="17" t="s">
        <v>452</v>
      </c>
      <c r="C120" s="17" t="s">
        <v>453</v>
      </c>
      <c r="D120" s="17" t="s">
        <v>117</v>
      </c>
      <c r="E120" s="16"/>
      <c r="F120" s="17" t="s">
        <v>454</v>
      </c>
      <c r="G120" s="16" t="s">
        <v>316</v>
      </c>
      <c r="H120" s="17" t="s">
        <v>455</v>
      </c>
      <c r="I120" s="16" t="s">
        <v>80</v>
      </c>
      <c r="J120" s="16"/>
      <c r="K120" s="18">
        <v>1.39</v>
      </c>
      <c r="L120" s="16" t="s">
        <v>81</v>
      </c>
      <c r="M120" s="18">
        <v>4.5</v>
      </c>
      <c r="N120" s="18">
        <v>20.67</v>
      </c>
      <c r="O120" s="18">
        <v>124951.78</v>
      </c>
      <c r="P120" s="18">
        <v>99.81</v>
      </c>
      <c r="Q120" s="18">
        <v>124.71</v>
      </c>
      <c r="R120" s="18">
        <v>0.02</v>
      </c>
      <c r="S120" s="18">
        <v>0.02</v>
      </c>
      <c r="T120" s="18">
        <v>0</v>
      </c>
      <c r="U120" s="16"/>
    </row>
    <row r="121" spans="1:21" x14ac:dyDescent="0.2">
      <c r="A121" s="16"/>
      <c r="B121" s="16" t="s">
        <v>456</v>
      </c>
      <c r="C121" s="17" t="s">
        <v>457</v>
      </c>
      <c r="D121" s="17" t="s">
        <v>117</v>
      </c>
      <c r="E121" s="16"/>
      <c r="F121" s="17" t="s">
        <v>458</v>
      </c>
      <c r="G121" s="16" t="s">
        <v>316</v>
      </c>
      <c r="H121" s="17" t="s">
        <v>459</v>
      </c>
      <c r="I121" s="16" t="s">
        <v>239</v>
      </c>
      <c r="J121" s="16"/>
      <c r="K121" s="18">
        <v>3.1</v>
      </c>
      <c r="L121" s="16" t="s">
        <v>81</v>
      </c>
      <c r="M121" s="18">
        <v>6.8</v>
      </c>
      <c r="N121" s="18">
        <v>25.72</v>
      </c>
      <c r="O121" s="18">
        <v>3460908.94</v>
      </c>
      <c r="P121" s="18">
        <v>57.04</v>
      </c>
      <c r="Q121" s="18">
        <v>1974.1</v>
      </c>
      <c r="R121" s="18">
        <v>0.31</v>
      </c>
      <c r="S121" s="18">
        <v>0.3</v>
      </c>
      <c r="T121" s="18">
        <v>0.06</v>
      </c>
      <c r="U121" s="16"/>
    </row>
    <row r="122" spans="1:21" x14ac:dyDescent="0.2">
      <c r="A122" s="16"/>
      <c r="B122" s="16" t="s">
        <v>460</v>
      </c>
      <c r="C122" s="17" t="s">
        <v>461</v>
      </c>
      <c r="D122" s="17" t="s">
        <v>117</v>
      </c>
      <c r="E122" s="16"/>
      <c r="F122" s="17" t="s">
        <v>458</v>
      </c>
      <c r="G122" s="16" t="s">
        <v>316</v>
      </c>
      <c r="H122" s="17" t="s">
        <v>459</v>
      </c>
      <c r="I122" s="16" t="s">
        <v>239</v>
      </c>
      <c r="J122" s="16"/>
      <c r="K122" s="18">
        <v>3.05</v>
      </c>
      <c r="L122" s="16" t="s">
        <v>81</v>
      </c>
      <c r="M122" s="18">
        <v>7.5</v>
      </c>
      <c r="N122" s="18">
        <v>27.58</v>
      </c>
      <c r="O122" s="18">
        <v>3563384.33</v>
      </c>
      <c r="P122" s="18">
        <v>61.71</v>
      </c>
      <c r="Q122" s="18">
        <v>2198.96</v>
      </c>
      <c r="R122" s="18">
        <v>0.25</v>
      </c>
      <c r="S122" s="18">
        <v>0.33</v>
      </c>
      <c r="T122" s="18">
        <v>7.0000000000000007E-2</v>
      </c>
      <c r="U122" s="16"/>
    </row>
    <row r="123" spans="1:21" x14ac:dyDescent="0.2">
      <c r="A123" s="16"/>
      <c r="B123" s="16" t="s">
        <v>462</v>
      </c>
      <c r="C123" s="17" t="s">
        <v>463</v>
      </c>
      <c r="D123" s="17" t="s">
        <v>117</v>
      </c>
      <c r="E123" s="16"/>
      <c r="F123" s="17" t="s">
        <v>464</v>
      </c>
      <c r="G123" s="16" t="s">
        <v>189</v>
      </c>
      <c r="H123" s="17" t="s">
        <v>465</v>
      </c>
      <c r="I123" s="16" t="s">
        <v>466</v>
      </c>
      <c r="J123" s="16"/>
      <c r="K123" s="18">
        <v>2.2599999999999998</v>
      </c>
      <c r="L123" s="16" t="s">
        <v>81</v>
      </c>
      <c r="M123" s="18">
        <v>7.76</v>
      </c>
      <c r="N123" s="18">
        <v>0</v>
      </c>
      <c r="O123" s="18">
        <v>29965.78</v>
      </c>
      <c r="P123" s="18">
        <v>97.24</v>
      </c>
      <c r="Q123" s="18">
        <v>29.14</v>
      </c>
      <c r="R123" s="18">
        <v>0.19</v>
      </c>
      <c r="S123" s="18">
        <v>0</v>
      </c>
      <c r="T123" s="18">
        <v>0</v>
      </c>
      <c r="U123" s="16"/>
    </row>
    <row r="124" spans="1:21" x14ac:dyDescent="0.2">
      <c r="A124" s="16"/>
      <c r="B124" s="16" t="s">
        <v>467</v>
      </c>
      <c r="C124" s="17" t="s">
        <v>468</v>
      </c>
      <c r="D124" s="17" t="s">
        <v>117</v>
      </c>
      <c r="E124" s="16"/>
      <c r="F124" s="17" t="s">
        <v>469</v>
      </c>
      <c r="G124" s="16" t="s">
        <v>316</v>
      </c>
      <c r="H124" s="16" t="s">
        <v>119</v>
      </c>
      <c r="I124" s="16" t="s">
        <v>119</v>
      </c>
      <c r="J124" s="16"/>
      <c r="K124" s="18">
        <v>3.42</v>
      </c>
      <c r="L124" s="16" t="s">
        <v>81</v>
      </c>
      <c r="M124" s="18">
        <v>6</v>
      </c>
      <c r="N124" s="18">
        <v>21.2</v>
      </c>
      <c r="O124" s="18">
        <v>493748.3</v>
      </c>
      <c r="P124" s="18">
        <v>73.91</v>
      </c>
      <c r="Q124" s="18">
        <v>364.93</v>
      </c>
      <c r="R124" s="18">
        <v>0.23</v>
      </c>
      <c r="S124" s="18">
        <v>0.06</v>
      </c>
      <c r="T124" s="18">
        <v>0.01</v>
      </c>
      <c r="U124" s="16"/>
    </row>
    <row r="125" spans="1:21" x14ac:dyDescent="0.2">
      <c r="A125" s="16"/>
      <c r="B125" s="16" t="s">
        <v>470</v>
      </c>
      <c r="C125" s="17" t="s">
        <v>471</v>
      </c>
      <c r="D125" s="17" t="s">
        <v>117</v>
      </c>
      <c r="E125" s="16"/>
      <c r="F125" s="17" t="s">
        <v>469</v>
      </c>
      <c r="G125" s="16" t="s">
        <v>316</v>
      </c>
      <c r="H125" s="16" t="s">
        <v>119</v>
      </c>
      <c r="I125" s="16" t="s">
        <v>119</v>
      </c>
      <c r="J125" s="16"/>
      <c r="K125" s="18">
        <v>1.83</v>
      </c>
      <c r="L125" s="16" t="s">
        <v>81</v>
      </c>
      <c r="M125" s="18">
        <v>6</v>
      </c>
      <c r="N125" s="18">
        <v>10.99</v>
      </c>
      <c r="O125" s="18">
        <v>1014675.22</v>
      </c>
      <c r="P125" s="18">
        <v>92.05</v>
      </c>
      <c r="Q125" s="18">
        <v>934.01</v>
      </c>
      <c r="R125" s="18">
        <v>0.28999999999999998</v>
      </c>
      <c r="S125" s="18">
        <v>0.14000000000000001</v>
      </c>
      <c r="T125" s="18">
        <v>0.03</v>
      </c>
      <c r="U125" s="16"/>
    </row>
    <row r="126" spans="1:21" x14ac:dyDescent="0.2">
      <c r="A126" s="16"/>
      <c r="B126" s="16" t="s">
        <v>472</v>
      </c>
      <c r="C126" s="17" t="s">
        <v>473</v>
      </c>
      <c r="D126" s="17" t="s">
        <v>117</v>
      </c>
      <c r="E126" s="16"/>
      <c r="F126" s="17" t="s">
        <v>474</v>
      </c>
      <c r="G126" s="16" t="s">
        <v>189</v>
      </c>
      <c r="H126" s="16" t="s">
        <v>119</v>
      </c>
      <c r="I126" s="16" t="s">
        <v>119</v>
      </c>
      <c r="J126" s="16"/>
      <c r="K126" s="18">
        <v>0</v>
      </c>
      <c r="L126" s="16" t="s">
        <v>81</v>
      </c>
      <c r="M126" s="18">
        <v>12</v>
      </c>
      <c r="N126" s="18">
        <v>0</v>
      </c>
      <c r="O126" s="18">
        <v>414189.59</v>
      </c>
      <c r="P126" s="18">
        <v>2.5</v>
      </c>
      <c r="Q126" s="18">
        <v>10.35</v>
      </c>
      <c r="R126" s="18">
        <v>0.64</v>
      </c>
      <c r="S126" s="18">
        <v>0</v>
      </c>
      <c r="T126" s="18">
        <v>0</v>
      </c>
      <c r="U126" s="16"/>
    </row>
    <row r="127" spans="1:21" x14ac:dyDescent="0.2">
      <c r="A127" s="16"/>
      <c r="B127" s="16" t="s">
        <v>475</v>
      </c>
      <c r="C127" s="17" t="s">
        <v>476</v>
      </c>
      <c r="D127" s="17" t="s">
        <v>117</v>
      </c>
      <c r="E127" s="16"/>
      <c r="F127" s="17" t="s">
        <v>477</v>
      </c>
      <c r="G127" s="16" t="s">
        <v>189</v>
      </c>
      <c r="H127" s="16" t="s">
        <v>119</v>
      </c>
      <c r="I127" s="16" t="s">
        <v>119</v>
      </c>
      <c r="J127" s="16"/>
      <c r="K127" s="18">
        <v>1.29</v>
      </c>
      <c r="L127" s="16" t="s">
        <v>81</v>
      </c>
      <c r="M127" s="18">
        <v>6.55</v>
      </c>
      <c r="N127" s="18">
        <v>2.65</v>
      </c>
      <c r="O127" s="18">
        <v>468000.19</v>
      </c>
      <c r="P127" s="18">
        <v>117.2</v>
      </c>
      <c r="Q127" s="18">
        <v>548.5</v>
      </c>
      <c r="R127" s="18">
        <v>2.79</v>
      </c>
      <c r="S127" s="18">
        <v>0.08</v>
      </c>
      <c r="T127" s="18">
        <v>0.02</v>
      </c>
      <c r="U127" s="16"/>
    </row>
    <row r="128" spans="1:21" x14ac:dyDescent="0.2">
      <c r="A128" s="16"/>
      <c r="B128" s="16" t="s">
        <v>478</v>
      </c>
      <c r="C128" s="17" t="s">
        <v>479</v>
      </c>
      <c r="D128" s="17" t="s">
        <v>117</v>
      </c>
      <c r="E128" s="16"/>
      <c r="F128" s="17" t="s">
        <v>477</v>
      </c>
      <c r="G128" s="16" t="s">
        <v>189</v>
      </c>
      <c r="H128" s="16" t="s">
        <v>119</v>
      </c>
      <c r="I128" s="16" t="s">
        <v>119</v>
      </c>
      <c r="J128" s="16"/>
      <c r="K128" s="18">
        <v>2.57</v>
      </c>
      <c r="L128" s="16" t="s">
        <v>81</v>
      </c>
      <c r="M128" s="18">
        <v>6.55</v>
      </c>
      <c r="N128" s="18">
        <v>4.3499999999999996</v>
      </c>
      <c r="O128" s="18">
        <v>41168.89</v>
      </c>
      <c r="P128" s="18">
        <v>117.8</v>
      </c>
      <c r="Q128" s="18">
        <v>48.5</v>
      </c>
      <c r="R128" s="18">
        <v>0.03</v>
      </c>
      <c r="S128" s="18">
        <v>0.01</v>
      </c>
      <c r="T128" s="18">
        <v>0</v>
      </c>
      <c r="U128" s="16"/>
    </row>
    <row r="129" spans="1:21" x14ac:dyDescent="0.2">
      <c r="A129" s="16"/>
      <c r="B129" s="16" t="s">
        <v>480</v>
      </c>
      <c r="C129" s="17" t="s">
        <v>481</v>
      </c>
      <c r="D129" s="17" t="s">
        <v>117</v>
      </c>
      <c r="E129" s="16"/>
      <c r="F129" s="17" t="s">
        <v>464</v>
      </c>
      <c r="G129" s="16" t="s">
        <v>189</v>
      </c>
      <c r="H129" s="16" t="s">
        <v>119</v>
      </c>
      <c r="I129" s="16" t="s">
        <v>119</v>
      </c>
      <c r="J129" s="16"/>
      <c r="K129" s="18">
        <v>2.0099999999999998</v>
      </c>
      <c r="L129" s="16" t="s">
        <v>81</v>
      </c>
      <c r="M129" s="18">
        <v>12.47</v>
      </c>
      <c r="N129" s="18">
        <v>0</v>
      </c>
      <c r="O129" s="18">
        <v>53073.69</v>
      </c>
      <c r="P129" s="18">
        <v>95.07</v>
      </c>
      <c r="Q129" s="18">
        <v>50.46</v>
      </c>
      <c r="R129" s="18">
        <v>0.03</v>
      </c>
      <c r="S129" s="18">
        <v>0.01</v>
      </c>
      <c r="T129" s="18">
        <v>0</v>
      </c>
      <c r="U129" s="16"/>
    </row>
    <row r="130" spans="1:21" x14ac:dyDescent="0.2">
      <c r="A130" s="16"/>
      <c r="B130" s="16" t="s">
        <v>482</v>
      </c>
      <c r="C130" s="17" t="s">
        <v>483</v>
      </c>
      <c r="D130" s="17" t="s">
        <v>117</v>
      </c>
      <c r="E130" s="16"/>
      <c r="F130" s="17" t="s">
        <v>484</v>
      </c>
      <c r="G130" s="16" t="s">
        <v>316</v>
      </c>
      <c r="H130" s="16" t="s">
        <v>119</v>
      </c>
      <c r="I130" s="16" t="s">
        <v>119</v>
      </c>
      <c r="J130" s="16"/>
      <c r="K130" s="18">
        <v>2.35</v>
      </c>
      <c r="L130" s="16" t="s">
        <v>81</v>
      </c>
      <c r="M130" s="18">
        <v>4.5</v>
      </c>
      <c r="N130" s="18">
        <v>0</v>
      </c>
      <c r="O130" s="18">
        <v>170308.72</v>
      </c>
      <c r="P130" s="18">
        <v>47.13</v>
      </c>
      <c r="Q130" s="18">
        <v>80.27</v>
      </c>
      <c r="R130" s="18">
        <v>0.24</v>
      </c>
      <c r="S130" s="18">
        <v>0.01</v>
      </c>
      <c r="T130" s="18">
        <v>0</v>
      </c>
      <c r="U130" s="16"/>
    </row>
    <row r="131" spans="1:21" x14ac:dyDescent="0.2">
      <c r="A131" s="16"/>
      <c r="B131" s="16" t="s">
        <v>485</v>
      </c>
      <c r="C131" s="17" t="s">
        <v>486</v>
      </c>
      <c r="D131" s="17" t="s">
        <v>117</v>
      </c>
      <c r="E131" s="16"/>
      <c r="F131" s="17" t="s">
        <v>487</v>
      </c>
      <c r="G131" s="16" t="s">
        <v>488</v>
      </c>
      <c r="H131" s="16" t="s">
        <v>119</v>
      </c>
      <c r="I131" s="16" t="s">
        <v>119</v>
      </c>
      <c r="J131" s="16"/>
      <c r="K131" s="18">
        <v>1.65</v>
      </c>
      <c r="L131" s="16" t="s">
        <v>81</v>
      </c>
      <c r="M131" s="18">
        <v>5.15</v>
      </c>
      <c r="N131" s="18">
        <v>1.4</v>
      </c>
      <c r="O131" s="18">
        <v>586996.25</v>
      </c>
      <c r="P131" s="18">
        <v>116.16</v>
      </c>
      <c r="Q131" s="18">
        <v>681.85</v>
      </c>
      <c r="R131" s="18">
        <v>0.13</v>
      </c>
      <c r="S131" s="18">
        <v>0.1</v>
      </c>
      <c r="T131" s="18">
        <v>0.02</v>
      </c>
      <c r="U131" s="16"/>
    </row>
    <row r="132" spans="1:21" x14ac:dyDescent="0.2">
      <c r="A132" s="16"/>
      <c r="B132" s="16" t="s">
        <v>489</v>
      </c>
      <c r="C132" s="17" t="s">
        <v>490</v>
      </c>
      <c r="D132" s="17" t="s">
        <v>117</v>
      </c>
      <c r="E132" s="16"/>
      <c r="F132" s="17" t="s">
        <v>491</v>
      </c>
      <c r="G132" s="16" t="s">
        <v>197</v>
      </c>
      <c r="H132" s="16" t="s">
        <v>119</v>
      </c>
      <c r="I132" s="16" t="s">
        <v>119</v>
      </c>
      <c r="J132" s="16"/>
      <c r="K132" s="18">
        <v>0.5</v>
      </c>
      <c r="L132" s="16" t="s">
        <v>81</v>
      </c>
      <c r="M132" s="18">
        <v>4.5</v>
      </c>
      <c r="N132" s="18">
        <v>2.4500000000000002</v>
      </c>
      <c r="O132" s="18">
        <v>455248.62</v>
      </c>
      <c r="P132" s="18">
        <v>120.62</v>
      </c>
      <c r="Q132" s="18">
        <v>549.12</v>
      </c>
      <c r="R132" s="18">
        <v>1.4</v>
      </c>
      <c r="S132" s="18">
        <v>0.08</v>
      </c>
      <c r="T132" s="18">
        <v>0.02</v>
      </c>
      <c r="U132" s="16"/>
    </row>
    <row r="133" spans="1:21" x14ac:dyDescent="0.2">
      <c r="A133" s="16"/>
      <c r="B133" s="16" t="s">
        <v>492</v>
      </c>
      <c r="C133" s="17" t="s">
        <v>493</v>
      </c>
      <c r="D133" s="17" t="s">
        <v>117</v>
      </c>
      <c r="E133" s="16"/>
      <c r="F133" s="17" t="s">
        <v>494</v>
      </c>
      <c r="G133" s="16" t="s">
        <v>189</v>
      </c>
      <c r="H133" s="16" t="s">
        <v>119</v>
      </c>
      <c r="I133" s="16" t="s">
        <v>119</v>
      </c>
      <c r="J133" s="16"/>
      <c r="K133" s="18">
        <v>1.1299999999999999</v>
      </c>
      <c r="L133" s="16" t="s">
        <v>81</v>
      </c>
      <c r="M133" s="18">
        <v>7.95</v>
      </c>
      <c r="N133" s="18">
        <v>5.88</v>
      </c>
      <c r="O133" s="18">
        <v>22427.83</v>
      </c>
      <c r="P133" s="18">
        <v>109</v>
      </c>
      <c r="Q133" s="18">
        <v>24.45</v>
      </c>
      <c r="R133" s="18">
        <v>0.06</v>
      </c>
      <c r="S133" s="18">
        <v>0</v>
      </c>
      <c r="T133" s="18">
        <v>0</v>
      </c>
      <c r="U133" s="16"/>
    </row>
    <row r="134" spans="1:21" x14ac:dyDescent="0.2">
      <c r="A134" s="16"/>
      <c r="B134" s="16" t="s">
        <v>495</v>
      </c>
      <c r="C134" s="17" t="s">
        <v>496</v>
      </c>
      <c r="D134" s="17" t="s">
        <v>117</v>
      </c>
      <c r="E134" s="16"/>
      <c r="F134" s="17" t="s">
        <v>494</v>
      </c>
      <c r="G134" s="16" t="s">
        <v>189</v>
      </c>
      <c r="H134" s="16" t="s">
        <v>119</v>
      </c>
      <c r="I134" s="16" t="s">
        <v>119</v>
      </c>
      <c r="J134" s="16"/>
      <c r="K134" s="18">
        <v>0.42</v>
      </c>
      <c r="L134" s="16" t="s">
        <v>81</v>
      </c>
      <c r="M134" s="18">
        <v>7.2</v>
      </c>
      <c r="N134" s="18">
        <v>5.77</v>
      </c>
      <c r="O134" s="18">
        <v>556139.89</v>
      </c>
      <c r="P134" s="18">
        <v>120.44</v>
      </c>
      <c r="Q134" s="18">
        <v>669.81</v>
      </c>
      <c r="R134" s="18">
        <v>4.45</v>
      </c>
      <c r="S134" s="18">
        <v>0.1</v>
      </c>
      <c r="T134" s="18">
        <v>0.02</v>
      </c>
      <c r="U134" s="16"/>
    </row>
    <row r="135" spans="1:21" x14ac:dyDescent="0.2">
      <c r="A135" s="16"/>
      <c r="B135" s="17" t="s">
        <v>497</v>
      </c>
      <c r="C135" s="17" t="s">
        <v>498</v>
      </c>
      <c r="D135" s="17" t="s">
        <v>117</v>
      </c>
      <c r="E135" s="16"/>
      <c r="F135" s="17" t="s">
        <v>499</v>
      </c>
      <c r="G135" s="16" t="s">
        <v>316</v>
      </c>
      <c r="H135" s="16" t="s">
        <v>119</v>
      </c>
      <c r="I135" s="16" t="s">
        <v>119</v>
      </c>
      <c r="J135" s="16"/>
      <c r="K135" s="18">
        <v>5.14</v>
      </c>
      <c r="L135" s="16" t="s">
        <v>81</v>
      </c>
      <c r="M135" s="18">
        <v>1.02</v>
      </c>
      <c r="N135" s="18">
        <v>3.67</v>
      </c>
      <c r="O135" s="18">
        <v>209015.24</v>
      </c>
      <c r="P135" s="18">
        <v>97</v>
      </c>
      <c r="Q135" s="18">
        <v>202.74</v>
      </c>
      <c r="R135" s="18">
        <v>0.3</v>
      </c>
      <c r="S135" s="18">
        <v>0.03</v>
      </c>
      <c r="T135" s="18">
        <v>0.01</v>
      </c>
      <c r="U135" s="16"/>
    </row>
    <row r="136" spans="1:21" x14ac:dyDescent="0.2">
      <c r="A136" s="16"/>
      <c r="B136" s="16" t="s">
        <v>500</v>
      </c>
      <c r="C136" s="17" t="s">
        <v>501</v>
      </c>
      <c r="D136" s="17" t="s">
        <v>117</v>
      </c>
      <c r="E136" s="16"/>
      <c r="F136" s="17" t="s">
        <v>499</v>
      </c>
      <c r="G136" s="16" t="s">
        <v>316</v>
      </c>
      <c r="H136" s="16" t="s">
        <v>119</v>
      </c>
      <c r="I136" s="16" t="s">
        <v>119</v>
      </c>
      <c r="J136" s="16"/>
      <c r="K136" s="18">
        <v>1.96</v>
      </c>
      <c r="L136" s="16" t="s">
        <v>81</v>
      </c>
      <c r="M136" s="18">
        <v>8.82</v>
      </c>
      <c r="N136" s="18">
        <v>2.52</v>
      </c>
      <c r="O136" s="18">
        <v>97818.81</v>
      </c>
      <c r="P136" s="18">
        <v>128.94</v>
      </c>
      <c r="Q136" s="18">
        <v>126.13</v>
      </c>
      <c r="R136" s="18">
        <v>0.23</v>
      </c>
      <c r="S136" s="18">
        <v>0.02</v>
      </c>
      <c r="T136" s="18">
        <v>0</v>
      </c>
      <c r="U136" s="16"/>
    </row>
    <row r="137" spans="1:21" x14ac:dyDescent="0.2">
      <c r="A137" s="16"/>
      <c r="B137" s="16" t="s">
        <v>502</v>
      </c>
      <c r="C137" s="17" t="s">
        <v>503</v>
      </c>
      <c r="D137" s="17" t="s">
        <v>117</v>
      </c>
      <c r="E137" s="16"/>
      <c r="F137" s="17" t="s">
        <v>504</v>
      </c>
      <c r="G137" s="16" t="s">
        <v>189</v>
      </c>
      <c r="H137" s="16" t="s">
        <v>119</v>
      </c>
      <c r="I137" s="16" t="s">
        <v>119</v>
      </c>
      <c r="J137" s="16"/>
      <c r="K137" s="18">
        <v>1.55</v>
      </c>
      <c r="L137" s="16" t="s">
        <v>81</v>
      </c>
      <c r="M137" s="18">
        <v>6.75</v>
      </c>
      <c r="N137" s="18">
        <v>6.05</v>
      </c>
      <c r="O137" s="18">
        <v>35010.050000000003</v>
      </c>
      <c r="P137" s="18">
        <v>123.48</v>
      </c>
      <c r="Q137" s="18">
        <v>43.23</v>
      </c>
      <c r="R137" s="18">
        <v>0.13</v>
      </c>
      <c r="S137" s="18">
        <v>0.01</v>
      </c>
      <c r="T137" s="18">
        <v>0</v>
      </c>
      <c r="U137" s="16"/>
    </row>
    <row r="138" spans="1:21" x14ac:dyDescent="0.2">
      <c r="A138" s="16"/>
      <c r="B138" s="16" t="s">
        <v>505</v>
      </c>
      <c r="C138" s="17" t="s">
        <v>506</v>
      </c>
      <c r="D138" s="17" t="s">
        <v>117</v>
      </c>
      <c r="E138" s="16"/>
      <c r="F138" s="17" t="s">
        <v>507</v>
      </c>
      <c r="G138" s="16" t="s">
        <v>189</v>
      </c>
      <c r="H138" s="16" t="s">
        <v>119</v>
      </c>
      <c r="I138" s="16" t="s">
        <v>119</v>
      </c>
      <c r="J138" s="16"/>
      <c r="K138" s="18">
        <v>2.4300000000000002</v>
      </c>
      <c r="L138" s="16" t="s">
        <v>81</v>
      </c>
      <c r="M138" s="18">
        <v>-28.5</v>
      </c>
      <c r="N138" s="18">
        <v>0</v>
      </c>
      <c r="O138" s="18">
        <v>2329921.7599999998</v>
      </c>
      <c r="P138" s="18">
        <v>73</v>
      </c>
      <c r="Q138" s="18">
        <v>1700.84</v>
      </c>
      <c r="R138" s="18">
        <v>0.77</v>
      </c>
      <c r="S138" s="18">
        <v>0.26</v>
      </c>
      <c r="T138" s="18">
        <v>0.05</v>
      </c>
      <c r="U138" s="16"/>
    </row>
    <row r="139" spans="1:21" x14ac:dyDescent="0.2">
      <c r="A139" s="7"/>
      <c r="B139" s="7" t="s">
        <v>130</v>
      </c>
      <c r="C139" s="7"/>
      <c r="D139" s="7"/>
      <c r="E139" s="7"/>
      <c r="F139" s="7"/>
      <c r="G139" s="7"/>
      <c r="H139" s="7"/>
      <c r="I139" s="7"/>
      <c r="J139" s="7"/>
      <c r="K139" s="15">
        <v>4.7763281092298957</v>
      </c>
      <c r="L139" s="7"/>
      <c r="M139" s="15">
        <v>3.81</v>
      </c>
      <c r="N139" s="15">
        <v>2.88</v>
      </c>
      <c r="O139" s="15">
        <v>147432176.81</v>
      </c>
      <c r="P139" s="7"/>
      <c r="Q139" s="15">
        <v>152830.69</v>
      </c>
      <c r="R139" s="7"/>
      <c r="S139" s="15">
        <v>23.3</v>
      </c>
      <c r="T139" s="15">
        <v>4.58</v>
      </c>
      <c r="U139" s="7"/>
    </row>
    <row r="140" spans="1:21" x14ac:dyDescent="0.2">
      <c r="A140" s="16"/>
      <c r="B140" s="16" t="s">
        <v>508</v>
      </c>
      <c r="C140" s="17" t="s">
        <v>509</v>
      </c>
      <c r="D140" s="17" t="s">
        <v>117</v>
      </c>
      <c r="E140" s="16"/>
      <c r="F140" s="17" t="s">
        <v>165</v>
      </c>
      <c r="G140" s="16" t="s">
        <v>166</v>
      </c>
      <c r="H140" s="17" t="s">
        <v>167</v>
      </c>
      <c r="I140" s="16" t="s">
        <v>80</v>
      </c>
      <c r="J140" s="16"/>
      <c r="K140" s="18">
        <v>6.96</v>
      </c>
      <c r="L140" s="16" t="s">
        <v>81</v>
      </c>
      <c r="M140" s="18">
        <v>3.01</v>
      </c>
      <c r="N140" s="18">
        <v>2.0299999999999998</v>
      </c>
      <c r="O140" s="18">
        <v>1162286</v>
      </c>
      <c r="P140" s="18">
        <v>107.84</v>
      </c>
      <c r="Q140" s="18">
        <v>1253.4100000000001</v>
      </c>
      <c r="R140" s="18">
        <v>0.1</v>
      </c>
      <c r="S140" s="18">
        <v>0.19</v>
      </c>
      <c r="T140" s="18">
        <v>0.04</v>
      </c>
      <c r="U140" s="16"/>
    </row>
    <row r="141" spans="1:21" x14ac:dyDescent="0.2">
      <c r="A141" s="16"/>
      <c r="B141" s="16" t="s">
        <v>510</v>
      </c>
      <c r="C141" s="17" t="s">
        <v>511</v>
      </c>
      <c r="D141" s="17" t="s">
        <v>117</v>
      </c>
      <c r="E141" s="16"/>
      <c r="F141" s="17" t="s">
        <v>170</v>
      </c>
      <c r="G141" s="16" t="s">
        <v>166</v>
      </c>
      <c r="H141" s="17" t="s">
        <v>167</v>
      </c>
      <c r="I141" s="16" t="s">
        <v>80</v>
      </c>
      <c r="J141" s="16"/>
      <c r="K141" s="18">
        <v>5.6</v>
      </c>
      <c r="L141" s="16" t="s">
        <v>81</v>
      </c>
      <c r="M141" s="18">
        <v>2.4700000000000002</v>
      </c>
      <c r="N141" s="18">
        <v>1.63</v>
      </c>
      <c r="O141" s="18">
        <v>2568404</v>
      </c>
      <c r="P141" s="18">
        <v>104.88</v>
      </c>
      <c r="Q141" s="18">
        <v>2693.74</v>
      </c>
      <c r="R141" s="18">
        <v>0.13</v>
      </c>
      <c r="S141" s="18">
        <v>0.41</v>
      </c>
      <c r="T141" s="18">
        <v>0.08</v>
      </c>
      <c r="U141" s="16"/>
    </row>
    <row r="142" spans="1:21" x14ac:dyDescent="0.2">
      <c r="A142" s="16"/>
      <c r="B142" s="16" t="s">
        <v>512</v>
      </c>
      <c r="C142" s="17" t="s">
        <v>513</v>
      </c>
      <c r="D142" s="17" t="s">
        <v>117</v>
      </c>
      <c r="E142" s="16"/>
      <c r="F142" s="17" t="s">
        <v>170</v>
      </c>
      <c r="G142" s="16" t="s">
        <v>166</v>
      </c>
      <c r="H142" s="17" t="s">
        <v>167</v>
      </c>
      <c r="I142" s="16" t="s">
        <v>80</v>
      </c>
      <c r="J142" s="16"/>
      <c r="K142" s="18">
        <v>3.77</v>
      </c>
      <c r="L142" s="16" t="s">
        <v>81</v>
      </c>
      <c r="M142" s="18">
        <v>2.74</v>
      </c>
      <c r="N142" s="18">
        <v>1.1599999999999999</v>
      </c>
      <c r="O142" s="18">
        <v>3455000</v>
      </c>
      <c r="P142" s="18">
        <v>105.11</v>
      </c>
      <c r="Q142" s="18">
        <v>3631.53</v>
      </c>
      <c r="R142" s="18">
        <v>0.17</v>
      </c>
      <c r="S142" s="18">
        <v>0.55000000000000004</v>
      </c>
      <c r="T142" s="18">
        <v>0.11</v>
      </c>
      <c r="U142" s="16"/>
    </row>
    <row r="143" spans="1:21" x14ac:dyDescent="0.2">
      <c r="A143" s="16"/>
      <c r="B143" s="16" t="s">
        <v>514</v>
      </c>
      <c r="C143" s="17" t="s">
        <v>515</v>
      </c>
      <c r="D143" s="17" t="s">
        <v>117</v>
      </c>
      <c r="E143" s="16"/>
      <c r="F143" s="17" t="s">
        <v>516</v>
      </c>
      <c r="G143" s="17" t="s">
        <v>517</v>
      </c>
      <c r="H143" s="17" t="s">
        <v>518</v>
      </c>
      <c r="I143" s="16" t="s">
        <v>239</v>
      </c>
      <c r="J143" s="16"/>
      <c r="K143" s="18">
        <v>2.41</v>
      </c>
      <c r="L143" s="16" t="s">
        <v>81</v>
      </c>
      <c r="M143" s="18">
        <v>4.84</v>
      </c>
      <c r="N143" s="18">
        <v>0.81</v>
      </c>
      <c r="O143" s="18">
        <v>5352157.67</v>
      </c>
      <c r="P143" s="18">
        <v>109.94</v>
      </c>
      <c r="Q143" s="18">
        <v>5884.16</v>
      </c>
      <c r="R143" s="18">
        <v>0.64</v>
      </c>
      <c r="S143" s="18">
        <v>0.9</v>
      </c>
      <c r="T143" s="18">
        <v>0.18</v>
      </c>
      <c r="U143" s="16"/>
    </row>
    <row r="144" spans="1:21" x14ac:dyDescent="0.2">
      <c r="A144" s="16"/>
      <c r="B144" s="16" t="s">
        <v>519</v>
      </c>
      <c r="C144" s="17" t="s">
        <v>520</v>
      </c>
      <c r="D144" s="17" t="s">
        <v>117</v>
      </c>
      <c r="E144" s="16"/>
      <c r="F144" s="17" t="s">
        <v>521</v>
      </c>
      <c r="G144" s="16" t="s">
        <v>215</v>
      </c>
      <c r="H144" s="17" t="s">
        <v>518</v>
      </c>
      <c r="I144" s="16" t="s">
        <v>239</v>
      </c>
      <c r="J144" s="16"/>
      <c r="K144" s="18">
        <v>6.06</v>
      </c>
      <c r="L144" s="16" t="s">
        <v>81</v>
      </c>
      <c r="M144" s="18">
        <v>3.39</v>
      </c>
      <c r="N144" s="18">
        <v>2.77</v>
      </c>
      <c r="O144" s="18">
        <v>3514000</v>
      </c>
      <c r="P144" s="18">
        <v>105.61</v>
      </c>
      <c r="Q144" s="18">
        <v>3711.13</v>
      </c>
      <c r="R144" s="18">
        <v>0.49</v>
      </c>
      <c r="S144" s="18">
        <v>0.56999999999999995</v>
      </c>
      <c r="T144" s="18">
        <v>0.11</v>
      </c>
      <c r="U144" s="16"/>
    </row>
    <row r="145" spans="1:21" x14ac:dyDescent="0.2">
      <c r="A145" s="16"/>
      <c r="B145" s="16" t="s">
        <v>522</v>
      </c>
      <c r="C145" s="17" t="s">
        <v>523</v>
      </c>
      <c r="D145" s="17" t="s">
        <v>117</v>
      </c>
      <c r="E145" s="16"/>
      <c r="F145" s="17" t="s">
        <v>179</v>
      </c>
      <c r="G145" s="16" t="s">
        <v>166</v>
      </c>
      <c r="H145" s="17" t="s">
        <v>79</v>
      </c>
      <c r="I145" s="16" t="s">
        <v>80</v>
      </c>
      <c r="J145" s="16"/>
      <c r="K145" s="18">
        <v>1.1499999999999999</v>
      </c>
      <c r="L145" s="16" t="s">
        <v>81</v>
      </c>
      <c r="M145" s="18">
        <v>2.42</v>
      </c>
      <c r="N145" s="18">
        <v>0.68</v>
      </c>
      <c r="O145" s="18">
        <v>634477</v>
      </c>
      <c r="P145" s="18">
        <v>102.17</v>
      </c>
      <c r="Q145" s="18">
        <v>648.24</v>
      </c>
      <c r="R145" s="18">
        <v>7.0000000000000007E-2</v>
      </c>
      <c r="S145" s="18">
        <v>0.1</v>
      </c>
      <c r="T145" s="18">
        <v>0.02</v>
      </c>
      <c r="U145" s="16"/>
    </row>
    <row r="146" spans="1:21" x14ac:dyDescent="0.2">
      <c r="A146" s="16"/>
      <c r="B146" s="16" t="s">
        <v>524</v>
      </c>
      <c r="C146" s="17" t="s">
        <v>525</v>
      </c>
      <c r="D146" s="17" t="s">
        <v>117</v>
      </c>
      <c r="E146" s="16"/>
      <c r="F146" s="17" t="s">
        <v>204</v>
      </c>
      <c r="G146" s="16" t="s">
        <v>197</v>
      </c>
      <c r="H146" s="17" t="s">
        <v>201</v>
      </c>
      <c r="I146" s="16" t="s">
        <v>80</v>
      </c>
      <c r="J146" s="16"/>
      <c r="K146" s="18">
        <v>7.19</v>
      </c>
      <c r="L146" s="16" t="s">
        <v>81</v>
      </c>
      <c r="M146" s="18">
        <v>3.65</v>
      </c>
      <c r="N146" s="18">
        <v>2.72</v>
      </c>
      <c r="O146" s="18">
        <v>823000</v>
      </c>
      <c r="P146" s="18">
        <v>107.25</v>
      </c>
      <c r="Q146" s="18">
        <v>882.67</v>
      </c>
      <c r="R146" s="18">
        <v>7.0000000000000007E-2</v>
      </c>
      <c r="S146" s="18">
        <v>0.13</v>
      </c>
      <c r="T146" s="18">
        <v>0.03</v>
      </c>
      <c r="U146" s="16"/>
    </row>
    <row r="147" spans="1:21" x14ac:dyDescent="0.2">
      <c r="A147" s="16"/>
      <c r="B147" s="16" t="s">
        <v>526</v>
      </c>
      <c r="C147" s="17" t="s">
        <v>527</v>
      </c>
      <c r="D147" s="17" t="s">
        <v>117</v>
      </c>
      <c r="E147" s="16"/>
      <c r="F147" s="17" t="s">
        <v>528</v>
      </c>
      <c r="G147" s="16" t="s">
        <v>243</v>
      </c>
      <c r="H147" s="17" t="s">
        <v>201</v>
      </c>
      <c r="I147" s="16" t="s">
        <v>80</v>
      </c>
      <c r="J147" s="16"/>
      <c r="K147" s="18">
        <v>5.79</v>
      </c>
      <c r="L147" s="16" t="s">
        <v>81</v>
      </c>
      <c r="M147" s="18">
        <v>2.4500000000000002</v>
      </c>
      <c r="N147" s="18">
        <v>2.4</v>
      </c>
      <c r="O147" s="18">
        <v>14723810</v>
      </c>
      <c r="P147" s="18">
        <v>100.95</v>
      </c>
      <c r="Q147" s="18">
        <v>14863.69</v>
      </c>
      <c r="R147" s="18">
        <v>0.94</v>
      </c>
      <c r="S147" s="18">
        <v>2.27</v>
      </c>
      <c r="T147" s="18">
        <v>0.45</v>
      </c>
      <c r="U147" s="16"/>
    </row>
    <row r="148" spans="1:21" x14ac:dyDescent="0.2">
      <c r="A148" s="16"/>
      <c r="B148" s="16" t="s">
        <v>529</v>
      </c>
      <c r="C148" s="17" t="s">
        <v>530</v>
      </c>
      <c r="D148" s="17" t="s">
        <v>117</v>
      </c>
      <c r="E148" s="16"/>
      <c r="F148" s="17" t="s">
        <v>165</v>
      </c>
      <c r="G148" s="16" t="s">
        <v>166</v>
      </c>
      <c r="H148" s="17" t="s">
        <v>201</v>
      </c>
      <c r="I148" s="16" t="s">
        <v>80</v>
      </c>
      <c r="J148" s="16"/>
      <c r="K148" s="18">
        <v>3.94</v>
      </c>
      <c r="L148" s="16" t="s">
        <v>81</v>
      </c>
      <c r="M148" s="18">
        <v>2.12</v>
      </c>
      <c r="N148" s="18">
        <v>1.5</v>
      </c>
      <c r="O148" s="18">
        <v>221125</v>
      </c>
      <c r="P148" s="18">
        <v>102.58</v>
      </c>
      <c r="Q148" s="18">
        <v>226.83</v>
      </c>
      <c r="R148" s="18">
        <v>0.02</v>
      </c>
      <c r="S148" s="18">
        <v>0.03</v>
      </c>
      <c r="T148" s="18">
        <v>0.01</v>
      </c>
      <c r="U148" s="16"/>
    </row>
    <row r="149" spans="1:21" x14ac:dyDescent="0.2">
      <c r="A149" s="16"/>
      <c r="B149" s="17" t="s">
        <v>531</v>
      </c>
      <c r="C149" s="17" t="s">
        <v>532</v>
      </c>
      <c r="D149" s="17" t="s">
        <v>117</v>
      </c>
      <c r="E149" s="16"/>
      <c r="F149" s="17" t="s">
        <v>521</v>
      </c>
      <c r="G149" s="16" t="s">
        <v>215</v>
      </c>
      <c r="H149" s="17" t="s">
        <v>533</v>
      </c>
      <c r="I149" s="16" t="s">
        <v>239</v>
      </c>
      <c r="J149" s="16"/>
      <c r="K149" s="18">
        <v>6.08</v>
      </c>
      <c r="L149" s="16" t="s">
        <v>81</v>
      </c>
      <c r="M149" s="18">
        <v>3.58</v>
      </c>
      <c r="N149" s="18">
        <v>2.78</v>
      </c>
      <c r="O149" s="18">
        <v>12535640</v>
      </c>
      <c r="P149" s="18">
        <v>105.73</v>
      </c>
      <c r="Q149" s="18">
        <v>13253.93</v>
      </c>
      <c r="R149" s="18">
        <v>1.05</v>
      </c>
      <c r="S149" s="18">
        <v>2.02</v>
      </c>
      <c r="T149" s="18">
        <v>0.4</v>
      </c>
      <c r="U149" s="16"/>
    </row>
    <row r="150" spans="1:21" x14ac:dyDescent="0.2">
      <c r="A150" s="16"/>
      <c r="B150" s="16" t="s">
        <v>534</v>
      </c>
      <c r="C150" s="17" t="s">
        <v>535</v>
      </c>
      <c r="D150" s="17" t="s">
        <v>117</v>
      </c>
      <c r="E150" s="16"/>
      <c r="F150" s="17" t="s">
        <v>536</v>
      </c>
      <c r="G150" s="16" t="s">
        <v>416</v>
      </c>
      <c r="H150" s="17" t="s">
        <v>201</v>
      </c>
      <c r="I150" s="16" t="s">
        <v>80</v>
      </c>
      <c r="J150" s="16"/>
      <c r="K150" s="18">
        <v>6.22</v>
      </c>
      <c r="L150" s="16" t="s">
        <v>81</v>
      </c>
      <c r="M150" s="18">
        <v>1.05</v>
      </c>
      <c r="N150" s="18">
        <v>1.29</v>
      </c>
      <c r="O150" s="18">
        <v>3381000</v>
      </c>
      <c r="P150" s="18">
        <v>98.66</v>
      </c>
      <c r="Q150" s="18">
        <v>3335.69</v>
      </c>
      <c r="R150" s="18">
        <v>0.73</v>
      </c>
      <c r="S150" s="18">
        <v>0.51</v>
      </c>
      <c r="T150" s="18">
        <v>0.1</v>
      </c>
      <c r="U150" s="16"/>
    </row>
    <row r="151" spans="1:21" x14ac:dyDescent="0.2">
      <c r="A151" s="16"/>
      <c r="B151" s="16" t="s">
        <v>537</v>
      </c>
      <c r="C151" s="17" t="s">
        <v>538</v>
      </c>
      <c r="D151" s="17" t="s">
        <v>117</v>
      </c>
      <c r="E151" s="16"/>
      <c r="F151" s="17" t="s">
        <v>536</v>
      </c>
      <c r="G151" s="16" t="s">
        <v>416</v>
      </c>
      <c r="H151" s="17" t="s">
        <v>201</v>
      </c>
      <c r="I151" s="16" t="s">
        <v>80</v>
      </c>
      <c r="J151" s="16"/>
      <c r="K151" s="18">
        <v>2.88</v>
      </c>
      <c r="L151" s="16" t="s">
        <v>81</v>
      </c>
      <c r="M151" s="18">
        <v>4.0999999999999996</v>
      </c>
      <c r="N151" s="18">
        <v>0.96</v>
      </c>
      <c r="O151" s="18">
        <v>8633000</v>
      </c>
      <c r="P151" s="18">
        <v>109.25</v>
      </c>
      <c r="Q151" s="18">
        <v>9431.5499999999993</v>
      </c>
      <c r="R151" s="18">
        <v>0.72</v>
      </c>
      <c r="S151" s="18">
        <v>1.44</v>
      </c>
      <c r="T151" s="18">
        <v>0.28000000000000003</v>
      </c>
      <c r="U151" s="16"/>
    </row>
    <row r="152" spans="1:21" x14ac:dyDescent="0.2">
      <c r="A152" s="16"/>
      <c r="B152" s="16" t="s">
        <v>539</v>
      </c>
      <c r="C152" s="17" t="s">
        <v>540</v>
      </c>
      <c r="D152" s="17" t="s">
        <v>117</v>
      </c>
      <c r="E152" s="16"/>
      <c r="F152" s="17" t="s">
        <v>242</v>
      </c>
      <c r="G152" s="16" t="s">
        <v>243</v>
      </c>
      <c r="H152" s="17" t="s">
        <v>230</v>
      </c>
      <c r="I152" s="16" t="s">
        <v>80</v>
      </c>
      <c r="J152" s="16"/>
      <c r="K152" s="18">
        <v>0.42</v>
      </c>
      <c r="L152" s="16" t="s">
        <v>81</v>
      </c>
      <c r="M152" s="18">
        <v>6.5</v>
      </c>
      <c r="N152" s="18">
        <v>0.7</v>
      </c>
      <c r="O152" s="18">
        <v>137500.29999999999</v>
      </c>
      <c r="P152" s="18">
        <v>102.95</v>
      </c>
      <c r="Q152" s="18">
        <v>141.56</v>
      </c>
      <c r="R152" s="18">
        <v>0.03</v>
      </c>
      <c r="S152" s="18">
        <v>0.02</v>
      </c>
      <c r="T152" s="18">
        <v>0</v>
      </c>
      <c r="U152" s="16"/>
    </row>
    <row r="153" spans="1:21" x14ac:dyDescent="0.2">
      <c r="A153" s="16"/>
      <c r="B153" s="16" t="s">
        <v>541</v>
      </c>
      <c r="C153" s="17" t="s">
        <v>542</v>
      </c>
      <c r="D153" s="17" t="s">
        <v>117</v>
      </c>
      <c r="E153" s="16"/>
      <c r="F153" s="17" t="s">
        <v>246</v>
      </c>
      <c r="G153" s="16" t="s">
        <v>189</v>
      </c>
      <c r="H153" s="17" t="s">
        <v>230</v>
      </c>
      <c r="I153" s="16" t="s">
        <v>80</v>
      </c>
      <c r="J153" s="16"/>
      <c r="K153" s="18">
        <v>6.62</v>
      </c>
      <c r="L153" s="16" t="s">
        <v>81</v>
      </c>
      <c r="M153" s="18">
        <v>3.85</v>
      </c>
      <c r="N153" s="18">
        <v>2.9</v>
      </c>
      <c r="O153" s="18">
        <v>4245967</v>
      </c>
      <c r="P153" s="18">
        <v>107.57</v>
      </c>
      <c r="Q153" s="18">
        <v>4567.3900000000003</v>
      </c>
      <c r="R153" s="18">
        <v>1.03</v>
      </c>
      <c r="S153" s="18">
        <v>0.7</v>
      </c>
      <c r="T153" s="18">
        <v>0.14000000000000001</v>
      </c>
      <c r="U153" s="16"/>
    </row>
    <row r="154" spans="1:21" x14ac:dyDescent="0.2">
      <c r="A154" s="16"/>
      <c r="B154" s="16" t="s">
        <v>543</v>
      </c>
      <c r="C154" s="17" t="s">
        <v>544</v>
      </c>
      <c r="D154" s="17" t="s">
        <v>117</v>
      </c>
      <c r="E154" s="16"/>
      <c r="F154" s="17" t="s">
        <v>258</v>
      </c>
      <c r="G154" s="16" t="s">
        <v>189</v>
      </c>
      <c r="H154" s="17" t="s">
        <v>230</v>
      </c>
      <c r="I154" s="16" t="s">
        <v>80</v>
      </c>
      <c r="J154" s="16"/>
      <c r="K154" s="18">
        <v>0.82</v>
      </c>
      <c r="L154" s="16" t="s">
        <v>81</v>
      </c>
      <c r="M154" s="18">
        <v>6.41</v>
      </c>
      <c r="N154" s="18">
        <v>0.7</v>
      </c>
      <c r="O154" s="18">
        <v>20418</v>
      </c>
      <c r="P154" s="18">
        <v>105.8</v>
      </c>
      <c r="Q154" s="18">
        <v>21.6</v>
      </c>
      <c r="R154" s="18">
        <v>0.01</v>
      </c>
      <c r="S154" s="18">
        <v>0</v>
      </c>
      <c r="T154" s="18">
        <v>0</v>
      </c>
      <c r="U154" s="16"/>
    </row>
    <row r="155" spans="1:21" x14ac:dyDescent="0.2">
      <c r="A155" s="16"/>
      <c r="B155" s="16" t="s">
        <v>545</v>
      </c>
      <c r="C155" s="17" t="s">
        <v>546</v>
      </c>
      <c r="D155" s="17" t="s">
        <v>117</v>
      </c>
      <c r="E155" s="16"/>
      <c r="F155" s="17" t="s">
        <v>261</v>
      </c>
      <c r="G155" s="16" t="s">
        <v>189</v>
      </c>
      <c r="H155" s="17" t="s">
        <v>230</v>
      </c>
      <c r="I155" s="16" t="s">
        <v>80</v>
      </c>
      <c r="J155" s="16"/>
      <c r="K155" s="18">
        <v>0.5</v>
      </c>
      <c r="L155" s="16" t="s">
        <v>81</v>
      </c>
      <c r="M155" s="18">
        <v>6.4</v>
      </c>
      <c r="N155" s="18">
        <v>0.86</v>
      </c>
      <c r="O155" s="18">
        <v>689066.23</v>
      </c>
      <c r="P155" s="18">
        <v>105.94</v>
      </c>
      <c r="Q155" s="18">
        <v>730</v>
      </c>
      <c r="R155" s="18">
        <v>0.24</v>
      </c>
      <c r="S155" s="18">
        <v>0.11</v>
      </c>
      <c r="T155" s="18">
        <v>0.02</v>
      </c>
      <c r="U155" s="16"/>
    </row>
    <row r="156" spans="1:21" x14ac:dyDescent="0.2">
      <c r="A156" s="16"/>
      <c r="B156" s="16" t="s">
        <v>547</v>
      </c>
      <c r="C156" s="17" t="s">
        <v>548</v>
      </c>
      <c r="D156" s="17" t="s">
        <v>117</v>
      </c>
      <c r="E156" s="16"/>
      <c r="F156" s="17" t="s">
        <v>272</v>
      </c>
      <c r="G156" s="16" t="s">
        <v>166</v>
      </c>
      <c r="H156" s="17" t="s">
        <v>230</v>
      </c>
      <c r="I156" s="16" t="s">
        <v>80</v>
      </c>
      <c r="J156" s="16"/>
      <c r="K156" s="18">
        <v>1.1499999999999999</v>
      </c>
      <c r="L156" s="16" t="s">
        <v>81</v>
      </c>
      <c r="M156" s="18">
        <v>2.12</v>
      </c>
      <c r="N156" s="18">
        <v>0.77</v>
      </c>
      <c r="O156" s="18">
        <v>66849</v>
      </c>
      <c r="P156" s="18">
        <v>101.7</v>
      </c>
      <c r="Q156" s="18">
        <v>67.98</v>
      </c>
      <c r="R156" s="18">
        <v>0.01</v>
      </c>
      <c r="S156" s="18">
        <v>0.01</v>
      </c>
      <c r="T156" s="18">
        <v>0</v>
      </c>
      <c r="U156" s="16"/>
    </row>
    <row r="157" spans="1:21" x14ac:dyDescent="0.2">
      <c r="A157" s="16"/>
      <c r="B157" s="17" t="s">
        <v>549</v>
      </c>
      <c r="C157" s="17" t="s">
        <v>550</v>
      </c>
      <c r="D157" s="17" t="s">
        <v>117</v>
      </c>
      <c r="E157" s="16"/>
      <c r="F157" s="17" t="s">
        <v>272</v>
      </c>
      <c r="G157" s="16" t="s">
        <v>166</v>
      </c>
      <c r="H157" s="17" t="s">
        <v>230</v>
      </c>
      <c r="I157" s="16" t="s">
        <v>80</v>
      </c>
      <c r="J157" s="16"/>
      <c r="K157" s="18">
        <v>1.64</v>
      </c>
      <c r="L157" s="16" t="s">
        <v>81</v>
      </c>
      <c r="M157" s="18">
        <v>6.1</v>
      </c>
      <c r="N157" s="18">
        <v>0.76</v>
      </c>
      <c r="O157" s="18">
        <v>2626.35</v>
      </c>
      <c r="P157" s="18">
        <v>110.82</v>
      </c>
      <c r="Q157" s="18">
        <v>2.91</v>
      </c>
      <c r="R157" s="18">
        <v>0</v>
      </c>
      <c r="S157" s="18">
        <v>0</v>
      </c>
      <c r="T157" s="18">
        <v>0</v>
      </c>
      <c r="U157" s="16"/>
    </row>
    <row r="158" spans="1:21" x14ac:dyDescent="0.2">
      <c r="A158" s="16"/>
      <c r="B158" s="16" t="s">
        <v>551</v>
      </c>
      <c r="C158" s="17" t="s">
        <v>552</v>
      </c>
      <c r="D158" s="17" t="s">
        <v>117</v>
      </c>
      <c r="E158" s="16"/>
      <c r="F158" s="17" t="s">
        <v>287</v>
      </c>
      <c r="G158" s="16" t="s">
        <v>215</v>
      </c>
      <c r="H158" s="17" t="s">
        <v>230</v>
      </c>
      <c r="I158" s="16" t="s">
        <v>80</v>
      </c>
      <c r="J158" s="16"/>
      <c r="K158" s="18">
        <v>1.88</v>
      </c>
      <c r="L158" s="16" t="s">
        <v>81</v>
      </c>
      <c r="M158" s="18">
        <v>1.94</v>
      </c>
      <c r="N158" s="18">
        <v>1.19</v>
      </c>
      <c r="O158" s="18">
        <v>129197</v>
      </c>
      <c r="P158" s="18">
        <v>101.47</v>
      </c>
      <c r="Q158" s="18">
        <v>131.1</v>
      </c>
      <c r="R158" s="18">
        <v>0.09</v>
      </c>
      <c r="S158" s="18">
        <v>0.02</v>
      </c>
      <c r="T158" s="18">
        <v>0</v>
      </c>
      <c r="U158" s="16"/>
    </row>
    <row r="159" spans="1:21" x14ac:dyDescent="0.2">
      <c r="A159" s="16"/>
      <c r="B159" s="16" t="s">
        <v>553</v>
      </c>
      <c r="C159" s="17" t="s">
        <v>554</v>
      </c>
      <c r="D159" s="17" t="s">
        <v>117</v>
      </c>
      <c r="E159" s="16"/>
      <c r="F159" s="17" t="s">
        <v>287</v>
      </c>
      <c r="G159" s="16" t="s">
        <v>215</v>
      </c>
      <c r="H159" s="17" t="s">
        <v>230</v>
      </c>
      <c r="I159" s="16" t="s">
        <v>80</v>
      </c>
      <c r="J159" s="16"/>
      <c r="K159" s="18">
        <v>2.84</v>
      </c>
      <c r="L159" s="16" t="s">
        <v>81</v>
      </c>
      <c r="M159" s="18">
        <v>1.94</v>
      </c>
      <c r="N159" s="18">
        <v>1.06</v>
      </c>
      <c r="O159" s="18">
        <v>214231</v>
      </c>
      <c r="P159" s="18">
        <v>102.5</v>
      </c>
      <c r="Q159" s="18">
        <v>219.59</v>
      </c>
      <c r="R159" s="18">
        <v>0.14000000000000001</v>
      </c>
      <c r="S159" s="18">
        <v>0.03</v>
      </c>
      <c r="T159" s="18">
        <v>0.01</v>
      </c>
      <c r="U159" s="16"/>
    </row>
    <row r="160" spans="1:21" x14ac:dyDescent="0.2">
      <c r="A160" s="16"/>
      <c r="B160" s="16" t="s">
        <v>555</v>
      </c>
      <c r="C160" s="17" t="s">
        <v>556</v>
      </c>
      <c r="D160" s="17" t="s">
        <v>117</v>
      </c>
      <c r="E160" s="16"/>
      <c r="F160" s="17" t="s">
        <v>221</v>
      </c>
      <c r="G160" s="16" t="s">
        <v>215</v>
      </c>
      <c r="H160" s="17" t="s">
        <v>238</v>
      </c>
      <c r="I160" s="16" t="s">
        <v>239</v>
      </c>
      <c r="J160" s="16"/>
      <c r="K160" s="18">
        <v>6.94</v>
      </c>
      <c r="L160" s="16" t="s">
        <v>81</v>
      </c>
      <c r="M160" s="18">
        <v>3.92</v>
      </c>
      <c r="N160" s="18">
        <v>3.08</v>
      </c>
      <c r="O160" s="18">
        <v>2428000</v>
      </c>
      <c r="P160" s="18">
        <v>107.79</v>
      </c>
      <c r="Q160" s="18">
        <v>2617.14</v>
      </c>
      <c r="R160" s="18">
        <v>0.25</v>
      </c>
      <c r="S160" s="18">
        <v>0.4</v>
      </c>
      <c r="T160" s="18">
        <v>0.08</v>
      </c>
      <c r="U160" s="16"/>
    </row>
    <row r="161" spans="1:21" x14ac:dyDescent="0.2">
      <c r="A161" s="16"/>
      <c r="B161" s="16" t="s">
        <v>557</v>
      </c>
      <c r="C161" s="17" t="s">
        <v>558</v>
      </c>
      <c r="D161" s="17" t="s">
        <v>117</v>
      </c>
      <c r="E161" s="16"/>
      <c r="F161" s="17" t="s">
        <v>559</v>
      </c>
      <c r="G161" s="16" t="s">
        <v>189</v>
      </c>
      <c r="H161" s="17" t="s">
        <v>238</v>
      </c>
      <c r="I161" s="16" t="s">
        <v>239</v>
      </c>
      <c r="J161" s="16"/>
      <c r="K161" s="18">
        <v>4.04</v>
      </c>
      <c r="L161" s="16" t="s">
        <v>81</v>
      </c>
      <c r="M161" s="18">
        <v>4.2</v>
      </c>
      <c r="N161" s="18">
        <v>3.9</v>
      </c>
      <c r="O161" s="18">
        <v>395122</v>
      </c>
      <c r="P161" s="18">
        <v>101.34</v>
      </c>
      <c r="Q161" s="18">
        <v>400.42</v>
      </c>
      <c r="R161" s="18">
        <v>0.03</v>
      </c>
      <c r="S161" s="18">
        <v>0.06</v>
      </c>
      <c r="T161" s="18">
        <v>0.01</v>
      </c>
      <c r="U161" s="16"/>
    </row>
    <row r="162" spans="1:21" x14ac:dyDescent="0.2">
      <c r="A162" s="16"/>
      <c r="B162" s="16" t="s">
        <v>560</v>
      </c>
      <c r="C162" s="17" t="s">
        <v>561</v>
      </c>
      <c r="D162" s="17" t="s">
        <v>117</v>
      </c>
      <c r="E162" s="16"/>
      <c r="F162" s="17" t="s">
        <v>562</v>
      </c>
      <c r="G162" s="16" t="s">
        <v>316</v>
      </c>
      <c r="H162" s="17" t="s">
        <v>230</v>
      </c>
      <c r="I162" s="16" t="s">
        <v>80</v>
      </c>
      <c r="J162" s="16"/>
      <c r="K162" s="18">
        <v>7.4</v>
      </c>
      <c r="L162" s="16" t="s">
        <v>81</v>
      </c>
      <c r="M162" s="18">
        <v>1.75</v>
      </c>
      <c r="N162" s="18">
        <v>2.06</v>
      </c>
      <c r="O162" s="18">
        <v>6460000</v>
      </c>
      <c r="P162" s="18">
        <v>97.96</v>
      </c>
      <c r="Q162" s="18">
        <v>6328.22</v>
      </c>
      <c r="R162" s="18">
        <v>0.45</v>
      </c>
      <c r="S162" s="18">
        <v>0.96</v>
      </c>
      <c r="T162" s="18">
        <v>0.19</v>
      </c>
      <c r="U162" s="16"/>
    </row>
    <row r="163" spans="1:21" x14ac:dyDescent="0.2">
      <c r="A163" s="16"/>
      <c r="B163" s="16" t="s">
        <v>563</v>
      </c>
      <c r="C163" s="17" t="s">
        <v>564</v>
      </c>
      <c r="D163" s="17" t="s">
        <v>117</v>
      </c>
      <c r="E163" s="16"/>
      <c r="F163" s="17" t="s">
        <v>562</v>
      </c>
      <c r="G163" s="16" t="s">
        <v>316</v>
      </c>
      <c r="H163" s="17" t="s">
        <v>230</v>
      </c>
      <c r="I163" s="16" t="s">
        <v>80</v>
      </c>
      <c r="J163" s="16"/>
      <c r="K163" s="18">
        <v>2.81</v>
      </c>
      <c r="L163" s="16" t="s">
        <v>81</v>
      </c>
      <c r="M163" s="18">
        <v>2.2999999999999998</v>
      </c>
      <c r="N163" s="18">
        <v>1.44</v>
      </c>
      <c r="O163" s="18">
        <v>1248329</v>
      </c>
      <c r="P163" s="18">
        <v>102.47</v>
      </c>
      <c r="Q163" s="18">
        <v>1279.1600000000001</v>
      </c>
      <c r="R163" s="18">
        <v>0.04</v>
      </c>
      <c r="S163" s="18">
        <v>0.19</v>
      </c>
      <c r="T163" s="18">
        <v>0.04</v>
      </c>
      <c r="U163" s="16"/>
    </row>
    <row r="164" spans="1:21" x14ac:dyDescent="0.2">
      <c r="A164" s="16"/>
      <c r="B164" s="16" t="s">
        <v>565</v>
      </c>
      <c r="C164" s="17" t="s">
        <v>566</v>
      </c>
      <c r="D164" s="17" t="s">
        <v>117</v>
      </c>
      <c r="E164" s="16"/>
      <c r="F164" s="17" t="s">
        <v>567</v>
      </c>
      <c r="G164" s="16" t="s">
        <v>189</v>
      </c>
      <c r="H164" s="17" t="s">
        <v>230</v>
      </c>
      <c r="I164" s="16" t="s">
        <v>80</v>
      </c>
      <c r="J164" s="16"/>
      <c r="K164" s="18">
        <v>4.17</v>
      </c>
      <c r="L164" s="16" t="s">
        <v>81</v>
      </c>
      <c r="M164" s="18">
        <v>4.25</v>
      </c>
      <c r="N164" s="18">
        <v>5.0599999999999996</v>
      </c>
      <c r="O164" s="18">
        <v>4571000</v>
      </c>
      <c r="P164" s="18">
        <v>98.3</v>
      </c>
      <c r="Q164" s="18">
        <v>4493.29</v>
      </c>
      <c r="R164" s="18">
        <v>0.47</v>
      </c>
      <c r="S164" s="18">
        <v>0.68</v>
      </c>
      <c r="T164" s="18">
        <v>0.13</v>
      </c>
      <c r="U164" s="16"/>
    </row>
    <row r="165" spans="1:21" x14ac:dyDescent="0.2">
      <c r="A165" s="16"/>
      <c r="B165" s="16" t="s">
        <v>568</v>
      </c>
      <c r="C165" s="17" t="s">
        <v>569</v>
      </c>
      <c r="D165" s="17" t="s">
        <v>117</v>
      </c>
      <c r="E165" s="16"/>
      <c r="F165" s="17" t="s">
        <v>237</v>
      </c>
      <c r="G165" s="16" t="s">
        <v>166</v>
      </c>
      <c r="H165" s="17" t="s">
        <v>312</v>
      </c>
      <c r="I165" s="16" t="s">
        <v>239</v>
      </c>
      <c r="J165" s="16"/>
      <c r="K165" s="18">
        <v>3.34</v>
      </c>
      <c r="L165" s="16" t="s">
        <v>81</v>
      </c>
      <c r="M165" s="18">
        <v>1.52</v>
      </c>
      <c r="N165" s="18">
        <v>1.24</v>
      </c>
      <c r="O165" s="18">
        <v>465437</v>
      </c>
      <c r="P165" s="18">
        <v>100.92</v>
      </c>
      <c r="Q165" s="18">
        <v>469.72</v>
      </c>
      <c r="R165" s="18">
        <v>0.09</v>
      </c>
      <c r="S165" s="18">
        <v>7.0000000000000007E-2</v>
      </c>
      <c r="T165" s="18">
        <v>0.01</v>
      </c>
      <c r="U165" s="16"/>
    </row>
    <row r="166" spans="1:21" x14ac:dyDescent="0.2">
      <c r="A166" s="16"/>
      <c r="B166" s="16" t="s">
        <v>570</v>
      </c>
      <c r="C166" s="17" t="s">
        <v>571</v>
      </c>
      <c r="D166" s="17" t="s">
        <v>117</v>
      </c>
      <c r="E166" s="16"/>
      <c r="F166" s="17" t="s">
        <v>572</v>
      </c>
      <c r="G166" s="16" t="s">
        <v>243</v>
      </c>
      <c r="H166" s="17" t="s">
        <v>312</v>
      </c>
      <c r="I166" s="16" t="s">
        <v>239</v>
      </c>
      <c r="J166" s="16"/>
      <c r="K166" s="18">
        <v>7.55</v>
      </c>
      <c r="L166" s="16" t="s">
        <v>81</v>
      </c>
      <c r="M166" s="18">
        <v>2.19</v>
      </c>
      <c r="N166" s="18">
        <v>2.5</v>
      </c>
      <c r="O166" s="18">
        <v>582844</v>
      </c>
      <c r="P166" s="18">
        <v>98.3</v>
      </c>
      <c r="Q166" s="18">
        <v>572.94000000000005</v>
      </c>
      <c r="R166" s="18">
        <v>0.16</v>
      </c>
      <c r="S166" s="18">
        <v>0.09</v>
      </c>
      <c r="T166" s="18">
        <v>0.02</v>
      </c>
      <c r="U166" s="16"/>
    </row>
    <row r="167" spans="1:21" x14ac:dyDescent="0.2">
      <c r="A167" s="16"/>
      <c r="B167" s="16" t="s">
        <v>573</v>
      </c>
      <c r="C167" s="17" t="s">
        <v>574</v>
      </c>
      <c r="D167" s="17" t="s">
        <v>117</v>
      </c>
      <c r="E167" s="16"/>
      <c r="F167" s="17" t="s">
        <v>572</v>
      </c>
      <c r="G167" s="16" t="s">
        <v>243</v>
      </c>
      <c r="H167" s="17" t="s">
        <v>312</v>
      </c>
      <c r="I167" s="16" t="s">
        <v>239</v>
      </c>
      <c r="J167" s="16"/>
      <c r="K167" s="18">
        <v>5.37</v>
      </c>
      <c r="L167" s="16" t="s">
        <v>81</v>
      </c>
      <c r="M167" s="18">
        <v>5</v>
      </c>
      <c r="N167" s="18">
        <v>2.5</v>
      </c>
      <c r="O167" s="18">
        <v>0.95</v>
      </c>
      <c r="P167" s="18">
        <v>115.61</v>
      </c>
      <c r="Q167" s="18">
        <v>0</v>
      </c>
      <c r="R167" s="18">
        <v>0</v>
      </c>
      <c r="S167" s="18">
        <v>0</v>
      </c>
      <c r="T167" s="18">
        <v>0</v>
      </c>
      <c r="U167" s="16"/>
    </row>
    <row r="168" spans="1:21" x14ac:dyDescent="0.2">
      <c r="A168" s="16"/>
      <c r="B168" s="16" t="s">
        <v>575</v>
      </c>
      <c r="C168" s="17" t="s">
        <v>576</v>
      </c>
      <c r="D168" s="17" t="s">
        <v>117</v>
      </c>
      <c r="E168" s="16"/>
      <c r="F168" s="17" t="s">
        <v>577</v>
      </c>
      <c r="G168" s="16" t="s">
        <v>197</v>
      </c>
      <c r="H168" s="17" t="s">
        <v>312</v>
      </c>
      <c r="I168" s="16" t="s">
        <v>239</v>
      </c>
      <c r="J168" s="16"/>
      <c r="K168" s="18">
        <v>3.48</v>
      </c>
      <c r="L168" s="16" t="s">
        <v>81</v>
      </c>
      <c r="M168" s="18">
        <v>3.2</v>
      </c>
      <c r="N168" s="18">
        <v>1.71</v>
      </c>
      <c r="O168" s="18">
        <v>94000</v>
      </c>
      <c r="P168" s="18">
        <v>105.54</v>
      </c>
      <c r="Q168" s="18">
        <v>99.21</v>
      </c>
      <c r="R168" s="18">
        <v>0.11</v>
      </c>
      <c r="S168" s="18">
        <v>0.01</v>
      </c>
      <c r="T168" s="18">
        <v>0</v>
      </c>
      <c r="U168" s="16"/>
    </row>
    <row r="169" spans="1:21" x14ac:dyDescent="0.2">
      <c r="A169" s="16"/>
      <c r="B169" s="16" t="s">
        <v>578</v>
      </c>
      <c r="C169" s="17" t="s">
        <v>579</v>
      </c>
      <c r="D169" s="17" t="s">
        <v>117</v>
      </c>
      <c r="E169" s="16"/>
      <c r="F169" s="17" t="s">
        <v>327</v>
      </c>
      <c r="G169" s="16" t="s">
        <v>316</v>
      </c>
      <c r="H169" s="17" t="s">
        <v>322</v>
      </c>
      <c r="I169" s="16" t="s">
        <v>80</v>
      </c>
      <c r="J169" s="16"/>
      <c r="K169" s="18">
        <v>5.34</v>
      </c>
      <c r="L169" s="16" t="s">
        <v>81</v>
      </c>
      <c r="M169" s="18">
        <v>3.85</v>
      </c>
      <c r="N169" s="18">
        <v>3.53</v>
      </c>
      <c r="O169" s="18">
        <v>7260000</v>
      </c>
      <c r="P169" s="18">
        <v>102.19</v>
      </c>
      <c r="Q169" s="18">
        <v>7418.99</v>
      </c>
      <c r="R169" s="18">
        <v>1.07</v>
      </c>
      <c r="S169" s="18">
        <v>1.1299999999999999</v>
      </c>
      <c r="T169" s="18">
        <v>0.22</v>
      </c>
      <c r="U169" s="16"/>
    </row>
    <row r="170" spans="1:21" x14ac:dyDescent="0.2">
      <c r="A170" s="16"/>
      <c r="B170" s="16" t="s">
        <v>580</v>
      </c>
      <c r="C170" s="17" t="s">
        <v>581</v>
      </c>
      <c r="D170" s="17" t="s">
        <v>117</v>
      </c>
      <c r="E170" s="16"/>
      <c r="F170" s="17" t="s">
        <v>335</v>
      </c>
      <c r="G170" s="16" t="s">
        <v>189</v>
      </c>
      <c r="H170" s="17" t="s">
        <v>312</v>
      </c>
      <c r="I170" s="16" t="s">
        <v>239</v>
      </c>
      <c r="J170" s="16"/>
      <c r="K170" s="18">
        <v>5.78</v>
      </c>
      <c r="L170" s="16" t="s">
        <v>81</v>
      </c>
      <c r="M170" s="18">
        <v>5.05</v>
      </c>
      <c r="N170" s="18">
        <v>3.49</v>
      </c>
      <c r="O170" s="18">
        <v>1010380</v>
      </c>
      <c r="P170" s="18">
        <v>111.11</v>
      </c>
      <c r="Q170" s="18">
        <v>1122.6300000000001</v>
      </c>
      <c r="R170" s="18">
        <v>0.32</v>
      </c>
      <c r="S170" s="18">
        <v>0.17</v>
      </c>
      <c r="T170" s="18">
        <v>0.03</v>
      </c>
      <c r="U170" s="16"/>
    </row>
    <row r="171" spans="1:21" x14ac:dyDescent="0.2">
      <c r="A171" s="16"/>
      <c r="B171" s="16" t="s">
        <v>582</v>
      </c>
      <c r="C171" s="17" t="s">
        <v>583</v>
      </c>
      <c r="D171" s="17" t="s">
        <v>117</v>
      </c>
      <c r="E171" s="16"/>
      <c r="F171" s="17" t="s">
        <v>335</v>
      </c>
      <c r="G171" s="16" t="s">
        <v>189</v>
      </c>
      <c r="H171" s="17" t="s">
        <v>312</v>
      </c>
      <c r="I171" s="16" t="s">
        <v>239</v>
      </c>
      <c r="J171" s="16"/>
      <c r="K171" s="18">
        <v>2.15</v>
      </c>
      <c r="L171" s="16" t="s">
        <v>81</v>
      </c>
      <c r="M171" s="18">
        <v>7.2</v>
      </c>
      <c r="N171" s="18">
        <v>1.69</v>
      </c>
      <c r="O171" s="18">
        <v>548800.01</v>
      </c>
      <c r="P171" s="18">
        <v>112.07</v>
      </c>
      <c r="Q171" s="18">
        <v>615.04</v>
      </c>
      <c r="R171" s="18">
        <v>0.21</v>
      </c>
      <c r="S171" s="18">
        <v>0.09</v>
      </c>
      <c r="T171" s="18">
        <v>0.02</v>
      </c>
      <c r="U171" s="16"/>
    </row>
    <row r="172" spans="1:21" x14ac:dyDescent="0.2">
      <c r="A172" s="16"/>
      <c r="B172" s="16" t="s">
        <v>584</v>
      </c>
      <c r="C172" s="17" t="s">
        <v>585</v>
      </c>
      <c r="D172" s="17" t="s">
        <v>117</v>
      </c>
      <c r="E172" s="16"/>
      <c r="F172" s="17" t="s">
        <v>586</v>
      </c>
      <c r="G172" s="16" t="s">
        <v>197</v>
      </c>
      <c r="H172" s="17" t="s">
        <v>322</v>
      </c>
      <c r="I172" s="16" t="s">
        <v>80</v>
      </c>
      <c r="J172" s="16"/>
      <c r="K172" s="18">
        <v>4.21</v>
      </c>
      <c r="L172" s="16" t="s">
        <v>81</v>
      </c>
      <c r="M172" s="18">
        <v>2.95</v>
      </c>
      <c r="N172" s="18">
        <v>2.23</v>
      </c>
      <c r="O172" s="18">
        <v>875500.14</v>
      </c>
      <c r="P172" s="18">
        <v>103.09</v>
      </c>
      <c r="Q172" s="18">
        <v>902.55</v>
      </c>
      <c r="R172" s="18">
        <v>0.47</v>
      </c>
      <c r="S172" s="18">
        <v>0.14000000000000001</v>
      </c>
      <c r="T172" s="18">
        <v>0.03</v>
      </c>
      <c r="U172" s="16"/>
    </row>
    <row r="173" spans="1:21" x14ac:dyDescent="0.2">
      <c r="A173" s="16"/>
      <c r="B173" s="16" t="s">
        <v>587</v>
      </c>
      <c r="C173" s="17" t="s">
        <v>588</v>
      </c>
      <c r="D173" s="17" t="s">
        <v>117</v>
      </c>
      <c r="E173" s="16"/>
      <c r="F173" s="17" t="s">
        <v>344</v>
      </c>
      <c r="G173" s="16" t="s">
        <v>197</v>
      </c>
      <c r="H173" s="17" t="s">
        <v>322</v>
      </c>
      <c r="I173" s="16" t="s">
        <v>80</v>
      </c>
      <c r="J173" s="16"/>
      <c r="K173" s="18">
        <v>5.22</v>
      </c>
      <c r="L173" s="16" t="s">
        <v>81</v>
      </c>
      <c r="M173" s="18">
        <v>4.1399999999999997</v>
      </c>
      <c r="N173" s="18">
        <v>2.96</v>
      </c>
      <c r="O173" s="18">
        <v>5340615.2</v>
      </c>
      <c r="P173" s="18">
        <v>106.27</v>
      </c>
      <c r="Q173" s="18">
        <v>5625.49</v>
      </c>
      <c r="R173" s="18">
        <v>0.66</v>
      </c>
      <c r="S173" s="18">
        <v>0.86</v>
      </c>
      <c r="T173" s="18">
        <v>0.17</v>
      </c>
      <c r="U173" s="16"/>
    </row>
    <row r="174" spans="1:21" x14ac:dyDescent="0.2">
      <c r="A174" s="16"/>
      <c r="B174" s="16" t="s">
        <v>589</v>
      </c>
      <c r="C174" s="17" t="s">
        <v>590</v>
      </c>
      <c r="D174" s="17" t="s">
        <v>117</v>
      </c>
      <c r="E174" s="16"/>
      <c r="F174" s="17" t="s">
        <v>344</v>
      </c>
      <c r="G174" s="16" t="s">
        <v>197</v>
      </c>
      <c r="H174" s="17" t="s">
        <v>322</v>
      </c>
      <c r="I174" s="16" t="s">
        <v>80</v>
      </c>
      <c r="J174" s="16"/>
      <c r="K174" s="18">
        <v>1.57</v>
      </c>
      <c r="L174" s="16" t="s">
        <v>81</v>
      </c>
      <c r="M174" s="18">
        <v>6.99</v>
      </c>
      <c r="N174" s="18">
        <v>1.47</v>
      </c>
      <c r="O174" s="18">
        <v>178664</v>
      </c>
      <c r="P174" s="18">
        <v>108.66</v>
      </c>
      <c r="Q174" s="18">
        <v>194.14</v>
      </c>
      <c r="R174" s="18">
        <v>0.06</v>
      </c>
      <c r="S174" s="18">
        <v>0.03</v>
      </c>
      <c r="T174" s="18">
        <v>0.01</v>
      </c>
      <c r="U174" s="16"/>
    </row>
    <row r="175" spans="1:21" x14ac:dyDescent="0.2">
      <c r="A175" s="16"/>
      <c r="B175" s="16" t="s">
        <v>591</v>
      </c>
      <c r="C175" s="17" t="s">
        <v>592</v>
      </c>
      <c r="D175" s="17" t="s">
        <v>117</v>
      </c>
      <c r="E175" s="16"/>
      <c r="F175" s="17" t="s">
        <v>349</v>
      </c>
      <c r="G175" s="16" t="s">
        <v>197</v>
      </c>
      <c r="H175" s="17" t="s">
        <v>322</v>
      </c>
      <c r="I175" s="16" t="s">
        <v>80</v>
      </c>
      <c r="J175" s="16"/>
      <c r="K175" s="18">
        <v>3.41</v>
      </c>
      <c r="L175" s="16" t="s">
        <v>81</v>
      </c>
      <c r="M175" s="18">
        <v>1.3</v>
      </c>
      <c r="N175" s="18">
        <v>1.75</v>
      </c>
      <c r="O175" s="18">
        <v>3077098</v>
      </c>
      <c r="P175" s="18">
        <v>98.44</v>
      </c>
      <c r="Q175" s="18">
        <v>3029.09</v>
      </c>
      <c r="R175" s="18">
        <v>0.56000000000000005</v>
      </c>
      <c r="S175" s="18">
        <v>0.46</v>
      </c>
      <c r="T175" s="18">
        <v>0.09</v>
      </c>
      <c r="U175" s="16"/>
    </row>
    <row r="176" spans="1:21" x14ac:dyDescent="0.2">
      <c r="A176" s="16"/>
      <c r="B176" s="16" t="s">
        <v>593</v>
      </c>
      <c r="C176" s="17" t="s">
        <v>594</v>
      </c>
      <c r="D176" s="17" t="s">
        <v>117</v>
      </c>
      <c r="E176" s="16"/>
      <c r="F176" s="17" t="s">
        <v>354</v>
      </c>
      <c r="G176" s="16" t="s">
        <v>189</v>
      </c>
      <c r="H176" s="17" t="s">
        <v>322</v>
      </c>
      <c r="I176" s="16" t="s">
        <v>80</v>
      </c>
      <c r="J176" s="16"/>
      <c r="K176" s="18">
        <v>5.16</v>
      </c>
      <c r="L176" s="16" t="s">
        <v>81</v>
      </c>
      <c r="M176" s="18">
        <v>5.98</v>
      </c>
      <c r="N176" s="18">
        <v>3.88</v>
      </c>
      <c r="O176" s="18">
        <v>2184160.31</v>
      </c>
      <c r="P176" s="18">
        <v>112.85</v>
      </c>
      <c r="Q176" s="18">
        <v>2464.8200000000002</v>
      </c>
      <c r="R176" s="18">
        <v>0.37</v>
      </c>
      <c r="S176" s="18">
        <v>0.38</v>
      </c>
      <c r="T176" s="18">
        <v>7.0000000000000007E-2</v>
      </c>
      <c r="U176" s="16"/>
    </row>
    <row r="177" spans="1:21" x14ac:dyDescent="0.2">
      <c r="A177" s="16"/>
      <c r="B177" s="16" t="s">
        <v>595</v>
      </c>
      <c r="C177" s="17" t="s">
        <v>596</v>
      </c>
      <c r="D177" s="17" t="s">
        <v>117</v>
      </c>
      <c r="E177" s="16"/>
      <c r="F177" s="17" t="s">
        <v>597</v>
      </c>
      <c r="G177" s="16" t="s">
        <v>243</v>
      </c>
      <c r="H177" s="17" t="s">
        <v>368</v>
      </c>
      <c r="I177" s="16" t="s">
        <v>80</v>
      </c>
      <c r="J177" s="16"/>
      <c r="K177" s="18">
        <v>1.47</v>
      </c>
      <c r="L177" s="16" t="s">
        <v>81</v>
      </c>
      <c r="M177" s="18">
        <v>6.3</v>
      </c>
      <c r="N177" s="18">
        <v>1.3</v>
      </c>
      <c r="O177" s="18">
        <v>2114259</v>
      </c>
      <c r="P177" s="18">
        <v>107.39</v>
      </c>
      <c r="Q177" s="18">
        <v>2270.5</v>
      </c>
      <c r="R177" s="18">
        <v>0.75</v>
      </c>
      <c r="S177" s="18">
        <v>0.35</v>
      </c>
      <c r="T177" s="18">
        <v>7.0000000000000007E-2</v>
      </c>
      <c r="U177" s="16"/>
    </row>
    <row r="178" spans="1:21" x14ac:dyDescent="0.2">
      <c r="A178" s="16"/>
      <c r="B178" s="16" t="s">
        <v>598</v>
      </c>
      <c r="C178" s="17" t="s">
        <v>599</v>
      </c>
      <c r="D178" s="17" t="s">
        <v>117</v>
      </c>
      <c r="E178" s="16"/>
      <c r="F178" s="17" t="s">
        <v>597</v>
      </c>
      <c r="G178" s="16" t="s">
        <v>243</v>
      </c>
      <c r="H178" s="17" t="s">
        <v>368</v>
      </c>
      <c r="I178" s="16" t="s">
        <v>80</v>
      </c>
      <c r="J178" s="16"/>
      <c r="K178" s="18">
        <v>5.32</v>
      </c>
      <c r="L178" s="16" t="s">
        <v>81</v>
      </c>
      <c r="M178" s="18">
        <v>4.75</v>
      </c>
      <c r="N178" s="18">
        <v>2.95</v>
      </c>
      <c r="O178" s="18">
        <v>3896187</v>
      </c>
      <c r="P178" s="18">
        <v>109.86</v>
      </c>
      <c r="Q178" s="18">
        <v>4280.3500000000004</v>
      </c>
      <c r="R178" s="18">
        <v>0.78</v>
      </c>
      <c r="S178" s="18">
        <v>0.65</v>
      </c>
      <c r="T178" s="18">
        <v>0.13</v>
      </c>
      <c r="U178" s="16"/>
    </row>
    <row r="179" spans="1:21" x14ac:dyDescent="0.2">
      <c r="A179" s="16"/>
      <c r="B179" s="16" t="s">
        <v>600</v>
      </c>
      <c r="C179" s="17" t="s">
        <v>601</v>
      </c>
      <c r="D179" s="17" t="s">
        <v>117</v>
      </c>
      <c r="E179" s="16"/>
      <c r="F179" s="17" t="s">
        <v>237</v>
      </c>
      <c r="G179" s="16" t="s">
        <v>166</v>
      </c>
      <c r="H179" s="17" t="s">
        <v>358</v>
      </c>
      <c r="I179" s="16" t="s">
        <v>239</v>
      </c>
      <c r="J179" s="16"/>
      <c r="K179" s="18">
        <v>3.99</v>
      </c>
      <c r="L179" s="16" t="s">
        <v>81</v>
      </c>
      <c r="M179" s="18">
        <v>2.61</v>
      </c>
      <c r="N179" s="18">
        <v>1.57</v>
      </c>
      <c r="O179" s="18">
        <v>252699</v>
      </c>
      <c r="P179" s="18">
        <v>104.25</v>
      </c>
      <c r="Q179" s="18">
        <v>263.44</v>
      </c>
      <c r="R179" s="18">
        <v>0.26</v>
      </c>
      <c r="S179" s="18">
        <v>0.04</v>
      </c>
      <c r="T179" s="18">
        <v>0.01</v>
      </c>
      <c r="U179" s="16"/>
    </row>
    <row r="180" spans="1:21" x14ac:dyDescent="0.2">
      <c r="A180" s="16"/>
      <c r="B180" s="16" t="s">
        <v>602</v>
      </c>
      <c r="C180" s="17" t="s">
        <v>603</v>
      </c>
      <c r="D180" s="17" t="s">
        <v>117</v>
      </c>
      <c r="E180" s="16"/>
      <c r="F180" s="17" t="s">
        <v>604</v>
      </c>
      <c r="G180" s="16" t="s">
        <v>189</v>
      </c>
      <c r="H180" s="17" t="s">
        <v>358</v>
      </c>
      <c r="I180" s="16" t="s">
        <v>239</v>
      </c>
      <c r="J180" s="16"/>
      <c r="K180" s="18">
        <v>4.29</v>
      </c>
      <c r="L180" s="16" t="s">
        <v>81</v>
      </c>
      <c r="M180" s="18">
        <v>6</v>
      </c>
      <c r="N180" s="18">
        <v>12</v>
      </c>
      <c r="O180" s="18">
        <v>3596757</v>
      </c>
      <c r="P180" s="18">
        <v>79.010000000000005</v>
      </c>
      <c r="Q180" s="18">
        <v>2841.8</v>
      </c>
      <c r="R180" s="18">
        <v>0.6</v>
      </c>
      <c r="S180" s="18">
        <v>0.43</v>
      </c>
      <c r="T180" s="18">
        <v>0.08</v>
      </c>
      <c r="U180" s="16"/>
    </row>
    <row r="181" spans="1:21" x14ac:dyDescent="0.2">
      <c r="A181" s="16"/>
      <c r="B181" s="16" t="s">
        <v>605</v>
      </c>
      <c r="C181" s="17" t="s">
        <v>606</v>
      </c>
      <c r="D181" s="17" t="s">
        <v>117</v>
      </c>
      <c r="E181" s="16"/>
      <c r="F181" s="17" t="s">
        <v>367</v>
      </c>
      <c r="G181" s="16" t="s">
        <v>189</v>
      </c>
      <c r="H181" s="17" t="s">
        <v>368</v>
      </c>
      <c r="I181" s="16" t="s">
        <v>80</v>
      </c>
      <c r="J181" s="16"/>
      <c r="K181" s="18">
        <v>4.32</v>
      </c>
      <c r="L181" s="16" t="s">
        <v>81</v>
      </c>
      <c r="M181" s="18">
        <v>4.2</v>
      </c>
      <c r="N181" s="18">
        <v>4</v>
      </c>
      <c r="O181" s="18">
        <v>1065600</v>
      </c>
      <c r="P181" s="18">
        <v>101.61</v>
      </c>
      <c r="Q181" s="18">
        <v>1082.76</v>
      </c>
      <c r="R181" s="18">
        <v>0.1</v>
      </c>
      <c r="S181" s="18">
        <v>0.16</v>
      </c>
      <c r="T181" s="18">
        <v>0.03</v>
      </c>
      <c r="U181" s="16"/>
    </row>
    <row r="182" spans="1:21" x14ac:dyDescent="0.2">
      <c r="A182" s="16"/>
      <c r="B182" s="16" t="s">
        <v>607</v>
      </c>
      <c r="C182" s="17" t="s">
        <v>608</v>
      </c>
      <c r="D182" s="17" t="s">
        <v>117</v>
      </c>
      <c r="E182" s="16"/>
      <c r="F182" s="17" t="s">
        <v>371</v>
      </c>
      <c r="G182" s="16" t="s">
        <v>316</v>
      </c>
      <c r="H182" s="17" t="s">
        <v>368</v>
      </c>
      <c r="I182" s="16" t="s">
        <v>80</v>
      </c>
      <c r="J182" s="16"/>
      <c r="K182" s="18">
        <v>5.89</v>
      </c>
      <c r="L182" s="16" t="s">
        <v>81</v>
      </c>
      <c r="M182" s="18">
        <v>4.3</v>
      </c>
      <c r="N182" s="18">
        <v>4.12</v>
      </c>
      <c r="O182" s="18">
        <v>7500000</v>
      </c>
      <c r="P182" s="18">
        <v>102.81</v>
      </c>
      <c r="Q182" s="18">
        <v>7710.75</v>
      </c>
      <c r="R182" s="18">
        <v>0.33</v>
      </c>
      <c r="S182" s="18">
        <v>1.18</v>
      </c>
      <c r="T182" s="18">
        <v>0.23</v>
      </c>
      <c r="U182" s="16"/>
    </row>
    <row r="183" spans="1:21" x14ac:dyDescent="0.2">
      <c r="A183" s="16"/>
      <c r="B183" s="16" t="s">
        <v>609</v>
      </c>
      <c r="C183" s="17" t="s">
        <v>610</v>
      </c>
      <c r="D183" s="17" t="s">
        <v>117</v>
      </c>
      <c r="E183" s="16"/>
      <c r="F183" s="17" t="s">
        <v>371</v>
      </c>
      <c r="G183" s="16" t="s">
        <v>316</v>
      </c>
      <c r="H183" s="17" t="s">
        <v>358</v>
      </c>
      <c r="I183" s="16" t="s">
        <v>239</v>
      </c>
      <c r="J183" s="16"/>
      <c r="K183" s="18">
        <v>1.88</v>
      </c>
      <c r="L183" s="16" t="s">
        <v>81</v>
      </c>
      <c r="M183" s="18">
        <v>8.5</v>
      </c>
      <c r="N183" s="18">
        <v>1.65</v>
      </c>
      <c r="O183" s="18">
        <v>42780</v>
      </c>
      <c r="P183" s="18">
        <v>115.5</v>
      </c>
      <c r="Q183" s="18">
        <v>49.41</v>
      </c>
      <c r="R183" s="18">
        <v>0.01</v>
      </c>
      <c r="S183" s="18">
        <v>0.01</v>
      </c>
      <c r="T183" s="18">
        <v>0</v>
      </c>
      <c r="U183" s="16"/>
    </row>
    <row r="184" spans="1:21" x14ac:dyDescent="0.2">
      <c r="A184" s="16"/>
      <c r="B184" s="16" t="s">
        <v>611</v>
      </c>
      <c r="C184" s="17" t="s">
        <v>612</v>
      </c>
      <c r="D184" s="17" t="s">
        <v>117</v>
      </c>
      <c r="E184" s="16"/>
      <c r="F184" s="17" t="s">
        <v>613</v>
      </c>
      <c r="G184" s="16" t="s">
        <v>189</v>
      </c>
      <c r="H184" s="17" t="s">
        <v>358</v>
      </c>
      <c r="I184" s="16" t="s">
        <v>239</v>
      </c>
      <c r="J184" s="16"/>
      <c r="K184" s="18">
        <v>0.42</v>
      </c>
      <c r="L184" s="16" t="s">
        <v>81</v>
      </c>
      <c r="M184" s="18">
        <v>5.0199999999999996</v>
      </c>
      <c r="N184" s="18">
        <v>1.1399999999999999</v>
      </c>
      <c r="O184" s="18">
        <v>183000.04</v>
      </c>
      <c r="P184" s="18">
        <v>102</v>
      </c>
      <c r="Q184" s="18">
        <v>186.66</v>
      </c>
      <c r="R184" s="18">
        <v>1.02</v>
      </c>
      <c r="S184" s="18">
        <v>0.03</v>
      </c>
      <c r="T184" s="18">
        <v>0.01</v>
      </c>
      <c r="U184" s="16"/>
    </row>
    <row r="185" spans="1:21" x14ac:dyDescent="0.2">
      <c r="A185" s="16"/>
      <c r="B185" s="16" t="s">
        <v>614</v>
      </c>
      <c r="C185" s="17" t="s">
        <v>615</v>
      </c>
      <c r="D185" s="17" t="s">
        <v>117</v>
      </c>
      <c r="E185" s="16"/>
      <c r="F185" s="17" t="s">
        <v>616</v>
      </c>
      <c r="G185" s="16" t="s">
        <v>416</v>
      </c>
      <c r="H185" s="17" t="s">
        <v>368</v>
      </c>
      <c r="I185" s="16" t="s">
        <v>80</v>
      </c>
      <c r="J185" s="16"/>
      <c r="K185" s="18">
        <v>4.8899999999999997</v>
      </c>
      <c r="L185" s="16" t="s">
        <v>81</v>
      </c>
      <c r="M185" s="18">
        <v>2.79</v>
      </c>
      <c r="N185" s="18">
        <v>3.76</v>
      </c>
      <c r="O185" s="18">
        <v>3388000</v>
      </c>
      <c r="P185" s="18">
        <v>95.8</v>
      </c>
      <c r="Q185" s="18">
        <v>3245.7</v>
      </c>
      <c r="R185" s="18">
        <v>0.72</v>
      </c>
      <c r="S185" s="18">
        <v>0.49</v>
      </c>
      <c r="T185" s="18">
        <v>0.1</v>
      </c>
      <c r="U185" s="16"/>
    </row>
    <row r="186" spans="1:21" x14ac:dyDescent="0.2">
      <c r="A186" s="16"/>
      <c r="B186" s="16" t="s">
        <v>617</v>
      </c>
      <c r="C186" s="17" t="s">
        <v>618</v>
      </c>
      <c r="D186" s="17" t="s">
        <v>117</v>
      </c>
      <c r="E186" s="16"/>
      <c r="F186" s="17" t="s">
        <v>619</v>
      </c>
      <c r="G186" s="16" t="s">
        <v>189</v>
      </c>
      <c r="H186" s="17" t="s">
        <v>368</v>
      </c>
      <c r="I186" s="16" t="s">
        <v>80</v>
      </c>
      <c r="J186" s="16"/>
      <c r="K186" s="18">
        <v>3.44</v>
      </c>
      <c r="L186" s="16" t="s">
        <v>81</v>
      </c>
      <c r="M186" s="18">
        <v>3.8</v>
      </c>
      <c r="N186" s="18">
        <v>2.64</v>
      </c>
      <c r="O186" s="18">
        <v>650000</v>
      </c>
      <c r="P186" s="18">
        <v>105</v>
      </c>
      <c r="Q186" s="18">
        <v>682.5</v>
      </c>
      <c r="R186" s="18">
        <v>0.39</v>
      </c>
      <c r="S186" s="18">
        <v>0.1</v>
      </c>
      <c r="T186" s="18">
        <v>0.02</v>
      </c>
      <c r="U186" s="16"/>
    </row>
    <row r="187" spans="1:21" x14ac:dyDescent="0.2">
      <c r="A187" s="16"/>
      <c r="B187" s="16" t="s">
        <v>620</v>
      </c>
      <c r="C187" s="17" t="s">
        <v>621</v>
      </c>
      <c r="D187" s="17" t="s">
        <v>117</v>
      </c>
      <c r="E187" s="16"/>
      <c r="F187" s="17" t="s">
        <v>622</v>
      </c>
      <c r="G187" s="16" t="s">
        <v>189</v>
      </c>
      <c r="H187" s="17" t="s">
        <v>368</v>
      </c>
      <c r="I187" s="16" t="s">
        <v>80</v>
      </c>
      <c r="J187" s="16"/>
      <c r="K187" s="18">
        <v>1.48</v>
      </c>
      <c r="L187" s="16" t="s">
        <v>81</v>
      </c>
      <c r="M187" s="18">
        <v>3.62</v>
      </c>
      <c r="N187" s="18">
        <v>1.65</v>
      </c>
      <c r="O187" s="18">
        <v>331973.01</v>
      </c>
      <c r="P187" s="18">
        <v>103.18</v>
      </c>
      <c r="Q187" s="18">
        <v>342.53</v>
      </c>
      <c r="R187" s="18">
        <v>0.56000000000000005</v>
      </c>
      <c r="S187" s="18">
        <v>0.05</v>
      </c>
      <c r="T187" s="18">
        <v>0.01</v>
      </c>
      <c r="U187" s="16"/>
    </row>
    <row r="188" spans="1:21" x14ac:dyDescent="0.2">
      <c r="A188" s="16"/>
      <c r="B188" s="16" t="s">
        <v>623</v>
      </c>
      <c r="C188" s="17" t="s">
        <v>624</v>
      </c>
      <c r="D188" s="17" t="s">
        <v>117</v>
      </c>
      <c r="E188" s="16"/>
      <c r="F188" s="17" t="s">
        <v>625</v>
      </c>
      <c r="G188" s="16" t="s">
        <v>189</v>
      </c>
      <c r="H188" s="17" t="s">
        <v>368</v>
      </c>
      <c r="I188" s="16" t="s">
        <v>80</v>
      </c>
      <c r="J188" s="16"/>
      <c r="K188" s="18">
        <v>3.66</v>
      </c>
      <c r="L188" s="16" t="s">
        <v>81</v>
      </c>
      <c r="M188" s="18">
        <v>3.71</v>
      </c>
      <c r="N188" s="18">
        <v>2.35</v>
      </c>
      <c r="O188" s="18">
        <v>1261875</v>
      </c>
      <c r="P188" s="18">
        <v>105.36</v>
      </c>
      <c r="Q188" s="18">
        <v>1326.53</v>
      </c>
      <c r="R188" s="18">
        <v>0.53</v>
      </c>
      <c r="S188" s="18">
        <v>0.2</v>
      </c>
      <c r="T188" s="18">
        <v>0.04</v>
      </c>
      <c r="U188" s="16"/>
    </row>
    <row r="189" spans="1:21" x14ac:dyDescent="0.2">
      <c r="A189" s="16"/>
      <c r="B189" s="16" t="s">
        <v>626</v>
      </c>
      <c r="C189" s="17" t="s">
        <v>627</v>
      </c>
      <c r="D189" s="17" t="s">
        <v>117</v>
      </c>
      <c r="E189" s="16"/>
      <c r="F189" s="17" t="s">
        <v>378</v>
      </c>
      <c r="G189" s="16" t="s">
        <v>243</v>
      </c>
      <c r="H189" s="17" t="s">
        <v>368</v>
      </c>
      <c r="I189" s="16" t="s">
        <v>80</v>
      </c>
      <c r="J189" s="16"/>
      <c r="K189" s="18">
        <v>0.91</v>
      </c>
      <c r="L189" s="16" t="s">
        <v>81</v>
      </c>
      <c r="M189" s="18">
        <v>5.85</v>
      </c>
      <c r="N189" s="18">
        <v>0.91</v>
      </c>
      <c r="O189" s="18">
        <v>433416.16</v>
      </c>
      <c r="P189" s="18">
        <v>104.98</v>
      </c>
      <c r="Q189" s="18">
        <v>455</v>
      </c>
      <c r="R189" s="18">
        <v>0.21</v>
      </c>
      <c r="S189" s="18">
        <v>7.0000000000000007E-2</v>
      </c>
      <c r="T189" s="18">
        <v>0.01</v>
      </c>
      <c r="U189" s="16"/>
    </row>
    <row r="190" spans="1:21" x14ac:dyDescent="0.2">
      <c r="A190" s="16"/>
      <c r="B190" s="16" t="s">
        <v>628</v>
      </c>
      <c r="C190" s="17" t="s">
        <v>629</v>
      </c>
      <c r="D190" s="17" t="s">
        <v>117</v>
      </c>
      <c r="E190" s="16"/>
      <c r="F190" s="17" t="s">
        <v>378</v>
      </c>
      <c r="G190" s="16" t="s">
        <v>243</v>
      </c>
      <c r="H190" s="17" t="s">
        <v>368</v>
      </c>
      <c r="I190" s="16" t="s">
        <v>80</v>
      </c>
      <c r="J190" s="16"/>
      <c r="K190" s="18">
        <v>5</v>
      </c>
      <c r="L190" s="16" t="s">
        <v>81</v>
      </c>
      <c r="M190" s="18">
        <v>5.89</v>
      </c>
      <c r="N190" s="18">
        <v>2.84</v>
      </c>
      <c r="O190" s="18">
        <v>3037727.6</v>
      </c>
      <c r="P190" s="18">
        <v>115.88</v>
      </c>
      <c r="Q190" s="18">
        <v>3520.12</v>
      </c>
      <c r="R190" s="18">
        <v>0.56000000000000005</v>
      </c>
      <c r="S190" s="18">
        <v>0.54</v>
      </c>
      <c r="T190" s="18">
        <v>0.11</v>
      </c>
      <c r="U190" s="16"/>
    </row>
    <row r="191" spans="1:21" x14ac:dyDescent="0.2">
      <c r="A191" s="16"/>
      <c r="B191" s="16" t="s">
        <v>630</v>
      </c>
      <c r="C191" s="17" t="s">
        <v>631</v>
      </c>
      <c r="D191" s="17" t="s">
        <v>632</v>
      </c>
      <c r="E191" s="16"/>
      <c r="F191" s="17" t="s">
        <v>633</v>
      </c>
      <c r="G191" s="16" t="s">
        <v>197</v>
      </c>
      <c r="H191" s="17" t="s">
        <v>368</v>
      </c>
      <c r="I191" s="16" t="s">
        <v>80</v>
      </c>
      <c r="J191" s="16"/>
      <c r="K191" s="18">
        <v>3.36</v>
      </c>
      <c r="L191" s="16" t="s">
        <v>81</v>
      </c>
      <c r="M191" s="18">
        <v>3.4</v>
      </c>
      <c r="N191" s="18">
        <v>2.83</v>
      </c>
      <c r="O191" s="18">
        <v>3994020.9</v>
      </c>
      <c r="P191" s="18">
        <v>102.49</v>
      </c>
      <c r="Q191" s="18">
        <v>4093.47</v>
      </c>
      <c r="R191" s="18">
        <v>0.92</v>
      </c>
      <c r="S191" s="18">
        <v>0.62</v>
      </c>
      <c r="T191" s="18">
        <v>0.12</v>
      </c>
      <c r="U191" s="16"/>
    </row>
    <row r="192" spans="1:21" x14ac:dyDescent="0.2">
      <c r="A192" s="16"/>
      <c r="B192" s="16" t="s">
        <v>634</v>
      </c>
      <c r="C192" s="17" t="s">
        <v>635</v>
      </c>
      <c r="D192" s="17" t="s">
        <v>117</v>
      </c>
      <c r="E192" s="16"/>
      <c r="F192" s="17" t="s">
        <v>406</v>
      </c>
      <c r="G192" s="16" t="s">
        <v>197</v>
      </c>
      <c r="H192" s="17" t="s">
        <v>398</v>
      </c>
      <c r="I192" s="16" t="s">
        <v>239</v>
      </c>
      <c r="J192" s="16"/>
      <c r="K192" s="18">
        <v>2.61</v>
      </c>
      <c r="L192" s="16" t="s">
        <v>81</v>
      </c>
      <c r="M192" s="18">
        <v>3.3</v>
      </c>
      <c r="N192" s="18">
        <v>2.48</v>
      </c>
      <c r="O192" s="18">
        <v>0.5</v>
      </c>
      <c r="P192" s="18">
        <v>102.63</v>
      </c>
      <c r="Q192" s="18">
        <v>0</v>
      </c>
      <c r="R192" s="18">
        <v>0</v>
      </c>
      <c r="S192" s="18">
        <v>0</v>
      </c>
      <c r="T192" s="18">
        <v>0</v>
      </c>
      <c r="U192" s="16"/>
    </row>
    <row r="193" spans="1:21" x14ac:dyDescent="0.2">
      <c r="A193" s="16"/>
      <c r="B193" s="16" t="s">
        <v>636</v>
      </c>
      <c r="C193" s="17" t="s">
        <v>637</v>
      </c>
      <c r="D193" s="17" t="s">
        <v>117</v>
      </c>
      <c r="E193" s="16"/>
      <c r="F193" s="17" t="s">
        <v>412</v>
      </c>
      <c r="G193" s="16" t="s">
        <v>189</v>
      </c>
      <c r="H193" s="17" t="s">
        <v>398</v>
      </c>
      <c r="I193" s="16" t="s">
        <v>239</v>
      </c>
      <c r="J193" s="16"/>
      <c r="K193" s="18">
        <v>4.1100000000000003</v>
      </c>
      <c r="L193" s="16" t="s">
        <v>81</v>
      </c>
      <c r="M193" s="18">
        <v>4.2</v>
      </c>
      <c r="N193" s="18">
        <v>3.3</v>
      </c>
      <c r="O193" s="18">
        <v>406000</v>
      </c>
      <c r="P193" s="18">
        <v>103.76</v>
      </c>
      <c r="Q193" s="18">
        <v>421.27</v>
      </c>
      <c r="R193" s="18">
        <v>0.14000000000000001</v>
      </c>
      <c r="S193" s="18">
        <v>0.06</v>
      </c>
      <c r="T193" s="18">
        <v>0.01</v>
      </c>
      <c r="U193" s="16"/>
    </row>
    <row r="194" spans="1:21" x14ac:dyDescent="0.2">
      <c r="A194" s="16"/>
      <c r="B194" s="16" t="s">
        <v>638</v>
      </c>
      <c r="C194" s="17" t="s">
        <v>639</v>
      </c>
      <c r="D194" s="17" t="s">
        <v>117</v>
      </c>
      <c r="E194" s="16"/>
      <c r="F194" s="17" t="s">
        <v>640</v>
      </c>
      <c r="G194" s="16" t="s">
        <v>197</v>
      </c>
      <c r="H194" s="17" t="s">
        <v>398</v>
      </c>
      <c r="I194" s="16" t="s">
        <v>239</v>
      </c>
      <c r="J194" s="16"/>
      <c r="K194" s="18">
        <v>3.69</v>
      </c>
      <c r="L194" s="16" t="s">
        <v>81</v>
      </c>
      <c r="M194" s="18">
        <v>4.55</v>
      </c>
      <c r="N194" s="18">
        <v>2.88</v>
      </c>
      <c r="O194" s="18">
        <v>2964000</v>
      </c>
      <c r="P194" s="18">
        <v>106.27</v>
      </c>
      <c r="Q194" s="18">
        <v>3149.84</v>
      </c>
      <c r="R194" s="18">
        <v>0.72</v>
      </c>
      <c r="S194" s="18">
        <v>0.48</v>
      </c>
      <c r="T194" s="18">
        <v>0.09</v>
      </c>
      <c r="U194" s="16"/>
    </row>
    <row r="195" spans="1:21" x14ac:dyDescent="0.2">
      <c r="A195" s="16"/>
      <c r="B195" s="16" t="s">
        <v>641</v>
      </c>
      <c r="C195" s="17" t="s">
        <v>642</v>
      </c>
      <c r="D195" s="17" t="s">
        <v>117</v>
      </c>
      <c r="E195" s="16"/>
      <c r="F195" s="17" t="s">
        <v>330</v>
      </c>
      <c r="G195" s="16" t="s">
        <v>166</v>
      </c>
      <c r="H195" s="17" t="s">
        <v>417</v>
      </c>
      <c r="I195" s="16" t="s">
        <v>80</v>
      </c>
      <c r="J195" s="16"/>
      <c r="K195" s="18">
        <v>3.09</v>
      </c>
      <c r="L195" s="16" t="s">
        <v>81</v>
      </c>
      <c r="M195" s="18">
        <v>1.57</v>
      </c>
      <c r="N195" s="18">
        <v>1.28</v>
      </c>
      <c r="O195" s="18">
        <v>43684</v>
      </c>
      <c r="P195" s="18">
        <v>100.91</v>
      </c>
      <c r="Q195" s="18">
        <v>44.08</v>
      </c>
      <c r="R195" s="18">
        <v>0.04</v>
      </c>
      <c r="S195" s="18">
        <v>0.01</v>
      </c>
      <c r="T195" s="18">
        <v>0</v>
      </c>
      <c r="U195" s="16"/>
    </row>
    <row r="196" spans="1:21" x14ac:dyDescent="0.2">
      <c r="A196" s="16"/>
      <c r="B196" s="16" t="s">
        <v>643</v>
      </c>
      <c r="C196" s="17" t="s">
        <v>644</v>
      </c>
      <c r="D196" s="17" t="s">
        <v>117</v>
      </c>
      <c r="E196" s="16"/>
      <c r="F196" s="17" t="s">
        <v>645</v>
      </c>
      <c r="G196" s="16" t="s">
        <v>197</v>
      </c>
      <c r="H196" s="17" t="s">
        <v>646</v>
      </c>
      <c r="I196" s="16" t="s">
        <v>239</v>
      </c>
      <c r="J196" s="16"/>
      <c r="K196" s="18">
        <v>3.17</v>
      </c>
      <c r="L196" s="16" t="s">
        <v>81</v>
      </c>
      <c r="M196" s="18">
        <v>4.25</v>
      </c>
      <c r="N196" s="18">
        <v>3.99</v>
      </c>
      <c r="O196" s="18">
        <v>3506000</v>
      </c>
      <c r="P196" s="18">
        <v>101.86</v>
      </c>
      <c r="Q196" s="18">
        <v>3571.21</v>
      </c>
      <c r="R196" s="18">
        <v>0.68</v>
      </c>
      <c r="S196" s="18">
        <v>0.54</v>
      </c>
      <c r="T196" s="18">
        <v>0.11</v>
      </c>
      <c r="U196" s="16"/>
    </row>
    <row r="197" spans="1:21" x14ac:dyDescent="0.2">
      <c r="A197" s="16"/>
      <c r="B197" s="16" t="s">
        <v>647</v>
      </c>
      <c r="C197" s="17" t="s">
        <v>648</v>
      </c>
      <c r="D197" s="17" t="s">
        <v>117</v>
      </c>
      <c r="E197" s="16"/>
      <c r="F197" s="17" t="s">
        <v>645</v>
      </c>
      <c r="G197" s="16" t="s">
        <v>197</v>
      </c>
      <c r="H197" s="17" t="s">
        <v>646</v>
      </c>
      <c r="I197" s="16" t="s">
        <v>239</v>
      </c>
      <c r="J197" s="16"/>
      <c r="K197" s="18">
        <v>2.2799999999999998</v>
      </c>
      <c r="L197" s="16" t="s">
        <v>81</v>
      </c>
      <c r="M197" s="18">
        <v>4.3</v>
      </c>
      <c r="N197" s="18">
        <v>3.39</v>
      </c>
      <c r="O197" s="18">
        <v>2050907.06</v>
      </c>
      <c r="P197" s="18">
        <v>102.52</v>
      </c>
      <c r="Q197" s="18">
        <v>2102.59</v>
      </c>
      <c r="R197" s="18">
        <v>0.28000000000000003</v>
      </c>
      <c r="S197" s="18">
        <v>0.32</v>
      </c>
      <c r="T197" s="18">
        <v>0.06</v>
      </c>
      <c r="U197" s="16"/>
    </row>
    <row r="198" spans="1:21" x14ac:dyDescent="0.2">
      <c r="A198" s="16"/>
      <c r="B198" s="16" t="s">
        <v>649</v>
      </c>
      <c r="C198" s="17" t="s">
        <v>650</v>
      </c>
      <c r="D198" s="17" t="s">
        <v>117</v>
      </c>
      <c r="E198" s="16"/>
      <c r="F198" s="17" t="s">
        <v>651</v>
      </c>
      <c r="G198" s="16" t="s">
        <v>243</v>
      </c>
      <c r="H198" s="17" t="s">
        <v>426</v>
      </c>
      <c r="I198" s="16" t="s">
        <v>80</v>
      </c>
      <c r="J198" s="16"/>
      <c r="K198" s="18">
        <v>5.38</v>
      </c>
      <c r="L198" s="16" t="s">
        <v>81</v>
      </c>
      <c r="M198" s="18">
        <v>5.9</v>
      </c>
      <c r="N198" s="18">
        <v>4.26</v>
      </c>
      <c r="O198" s="18">
        <v>1038000</v>
      </c>
      <c r="P198" s="18">
        <v>109.15</v>
      </c>
      <c r="Q198" s="18">
        <v>1132.98</v>
      </c>
      <c r="R198" s="18">
        <v>0.15</v>
      </c>
      <c r="S198" s="18">
        <v>0.17</v>
      </c>
      <c r="T198" s="18">
        <v>0.03</v>
      </c>
      <c r="U198" s="16"/>
    </row>
    <row r="199" spans="1:21" x14ac:dyDescent="0.2">
      <c r="A199" s="16"/>
      <c r="B199" s="16" t="s">
        <v>652</v>
      </c>
      <c r="C199" s="17" t="s">
        <v>653</v>
      </c>
      <c r="D199" s="17" t="s">
        <v>117</v>
      </c>
      <c r="E199" s="16"/>
      <c r="F199" s="17" t="s">
        <v>651</v>
      </c>
      <c r="G199" s="16" t="s">
        <v>243</v>
      </c>
      <c r="H199" s="17" t="s">
        <v>426</v>
      </c>
      <c r="I199" s="16" t="s">
        <v>80</v>
      </c>
      <c r="J199" s="16"/>
      <c r="K199" s="18">
        <v>3.15</v>
      </c>
      <c r="L199" s="16" t="s">
        <v>81</v>
      </c>
      <c r="M199" s="18">
        <v>6</v>
      </c>
      <c r="N199" s="18">
        <v>2.83</v>
      </c>
      <c r="O199" s="18">
        <v>1452000</v>
      </c>
      <c r="P199" s="18">
        <v>110.17</v>
      </c>
      <c r="Q199" s="18">
        <v>1599.67</v>
      </c>
      <c r="R199" s="18">
        <v>0.21</v>
      </c>
      <c r="S199" s="18">
        <v>0.24</v>
      </c>
      <c r="T199" s="18">
        <v>0.05</v>
      </c>
      <c r="U199" s="16"/>
    </row>
    <row r="200" spans="1:21" x14ac:dyDescent="0.2">
      <c r="A200" s="16"/>
      <c r="B200" s="16" t="s">
        <v>654</v>
      </c>
      <c r="C200" s="17" t="s">
        <v>655</v>
      </c>
      <c r="D200" s="17" t="s">
        <v>117</v>
      </c>
      <c r="E200" s="16"/>
      <c r="F200" s="17" t="s">
        <v>437</v>
      </c>
      <c r="G200" s="16" t="s">
        <v>316</v>
      </c>
      <c r="H200" s="17" t="s">
        <v>438</v>
      </c>
      <c r="I200" s="16" t="s">
        <v>80</v>
      </c>
      <c r="J200" s="16"/>
      <c r="K200" s="18">
        <v>0.93</v>
      </c>
      <c r="L200" s="16" t="s">
        <v>81</v>
      </c>
      <c r="M200" s="18">
        <v>6.7</v>
      </c>
      <c r="N200" s="18">
        <v>6.03</v>
      </c>
      <c r="O200" s="18">
        <v>342808.55</v>
      </c>
      <c r="P200" s="18">
        <v>103.74</v>
      </c>
      <c r="Q200" s="18">
        <v>355.63</v>
      </c>
      <c r="R200" s="18">
        <v>7.0000000000000007E-2</v>
      </c>
      <c r="S200" s="18">
        <v>0.05</v>
      </c>
      <c r="T200" s="18">
        <v>0.01</v>
      </c>
      <c r="U200" s="16"/>
    </row>
    <row r="201" spans="1:21" x14ac:dyDescent="0.2">
      <c r="A201" s="16"/>
      <c r="B201" s="16" t="s">
        <v>656</v>
      </c>
      <c r="C201" s="17" t="s">
        <v>657</v>
      </c>
      <c r="D201" s="17" t="s">
        <v>117</v>
      </c>
      <c r="E201" s="16"/>
      <c r="F201" s="17" t="s">
        <v>454</v>
      </c>
      <c r="G201" s="16" t="s">
        <v>316</v>
      </c>
      <c r="H201" s="17" t="s">
        <v>455</v>
      </c>
      <c r="I201" s="16" t="s">
        <v>80</v>
      </c>
      <c r="J201" s="16"/>
      <c r="K201" s="18">
        <v>1.3</v>
      </c>
      <c r="L201" s="16" t="s">
        <v>81</v>
      </c>
      <c r="M201" s="18">
        <v>6.6</v>
      </c>
      <c r="N201" s="18">
        <v>17.57</v>
      </c>
      <c r="O201" s="18">
        <v>731507.59</v>
      </c>
      <c r="P201" s="18">
        <v>90.94</v>
      </c>
      <c r="Q201" s="18">
        <v>665.23</v>
      </c>
      <c r="R201" s="18">
        <v>0.23</v>
      </c>
      <c r="S201" s="18">
        <v>0.1</v>
      </c>
      <c r="T201" s="18">
        <v>0.02</v>
      </c>
      <c r="U201" s="16"/>
    </row>
    <row r="202" spans="1:21" x14ac:dyDescent="0.2">
      <c r="A202" s="16"/>
      <c r="B202" s="16" t="s">
        <v>658</v>
      </c>
      <c r="C202" s="17" t="s">
        <v>659</v>
      </c>
      <c r="D202" s="17" t="s">
        <v>117</v>
      </c>
      <c r="E202" s="16"/>
      <c r="F202" s="17" t="s">
        <v>660</v>
      </c>
      <c r="G202" s="16" t="s">
        <v>189</v>
      </c>
      <c r="H202" s="16" t="s">
        <v>119</v>
      </c>
      <c r="I202" s="16" t="s">
        <v>119</v>
      </c>
      <c r="J202" s="16"/>
      <c r="K202" s="18">
        <v>2.82</v>
      </c>
      <c r="L202" s="16" t="s">
        <v>81</v>
      </c>
      <c r="M202" s="18">
        <v>6</v>
      </c>
      <c r="N202" s="18">
        <v>2.94</v>
      </c>
      <c r="O202" s="18">
        <v>1132488.03</v>
      </c>
      <c r="P202" s="18">
        <v>108.06</v>
      </c>
      <c r="Q202" s="18">
        <v>1223.77</v>
      </c>
      <c r="R202" s="18">
        <v>0.3</v>
      </c>
      <c r="S202" s="18">
        <v>0.19</v>
      </c>
      <c r="T202" s="18">
        <v>0.04</v>
      </c>
      <c r="U202" s="16"/>
    </row>
    <row r="203" spans="1:21" x14ac:dyDescent="0.2">
      <c r="A203" s="16"/>
      <c r="B203" s="16" t="s">
        <v>661</v>
      </c>
      <c r="C203" s="17" t="s">
        <v>662</v>
      </c>
      <c r="D203" s="17" t="s">
        <v>117</v>
      </c>
      <c r="E203" s="16"/>
      <c r="F203" s="17" t="s">
        <v>487</v>
      </c>
      <c r="G203" s="16" t="s">
        <v>488</v>
      </c>
      <c r="H203" s="16" t="s">
        <v>119</v>
      </c>
      <c r="I203" s="16" t="s">
        <v>119</v>
      </c>
      <c r="J203" s="16"/>
      <c r="K203" s="18">
        <v>0.3</v>
      </c>
      <c r="L203" s="16" t="s">
        <v>81</v>
      </c>
      <c r="M203" s="18">
        <v>7.19</v>
      </c>
      <c r="N203" s="18">
        <v>0.93</v>
      </c>
      <c r="O203" s="18">
        <v>385000.1</v>
      </c>
      <c r="P203" s="18">
        <v>105.1</v>
      </c>
      <c r="Q203" s="18">
        <v>404.63</v>
      </c>
      <c r="R203" s="18">
        <v>0.18</v>
      </c>
      <c r="S203" s="18">
        <v>0.06</v>
      </c>
      <c r="T203" s="18">
        <v>0.01</v>
      </c>
      <c r="U203" s="16"/>
    </row>
    <row r="204" spans="1:21" x14ac:dyDescent="0.2">
      <c r="A204" s="16"/>
      <c r="B204" s="16" t="s">
        <v>663</v>
      </c>
      <c r="C204" s="17" t="s">
        <v>664</v>
      </c>
      <c r="D204" s="17" t="s">
        <v>117</v>
      </c>
      <c r="E204" s="16"/>
      <c r="F204" s="17" t="s">
        <v>491</v>
      </c>
      <c r="G204" s="16" t="s">
        <v>197</v>
      </c>
      <c r="H204" s="16" t="s">
        <v>119</v>
      </c>
      <c r="I204" s="16" t="s">
        <v>119</v>
      </c>
      <c r="J204" s="16"/>
      <c r="K204" s="18">
        <v>4.92</v>
      </c>
      <c r="L204" s="16" t="s">
        <v>81</v>
      </c>
      <c r="M204" s="18">
        <v>5.5</v>
      </c>
      <c r="N204" s="18">
        <v>4.38</v>
      </c>
      <c r="O204" s="18">
        <v>1824365.58</v>
      </c>
      <c r="P204" s="18">
        <v>105.74</v>
      </c>
      <c r="Q204" s="18">
        <v>1929.08</v>
      </c>
      <c r="R204" s="18">
        <v>0.34</v>
      </c>
      <c r="S204" s="18">
        <v>0.28999999999999998</v>
      </c>
      <c r="T204" s="18">
        <v>0.06</v>
      </c>
      <c r="U204" s="16"/>
    </row>
    <row r="205" spans="1:21" x14ac:dyDescent="0.2">
      <c r="A205" s="16"/>
      <c r="B205" s="16" t="s">
        <v>665</v>
      </c>
      <c r="C205" s="17" t="s">
        <v>666</v>
      </c>
      <c r="D205" s="17" t="s">
        <v>117</v>
      </c>
      <c r="E205" s="16"/>
      <c r="F205" s="17" t="s">
        <v>491</v>
      </c>
      <c r="G205" s="16" t="s">
        <v>197</v>
      </c>
      <c r="H205" s="16" t="s">
        <v>119</v>
      </c>
      <c r="I205" s="16" t="s">
        <v>119</v>
      </c>
      <c r="J205" s="16"/>
      <c r="K205" s="18">
        <v>4.54</v>
      </c>
      <c r="L205" s="16" t="s">
        <v>81</v>
      </c>
      <c r="M205" s="18">
        <v>4.5999999999999996</v>
      </c>
      <c r="N205" s="18">
        <v>3.27</v>
      </c>
      <c r="O205" s="18">
        <v>490000</v>
      </c>
      <c r="P205" s="18">
        <v>106.21</v>
      </c>
      <c r="Q205" s="18">
        <v>520.42999999999995</v>
      </c>
      <c r="R205" s="18">
        <v>0.25</v>
      </c>
      <c r="S205" s="18">
        <v>0.08</v>
      </c>
      <c r="T205" s="18">
        <v>0.02</v>
      </c>
      <c r="U205" s="16"/>
    </row>
    <row r="206" spans="1:21" x14ac:dyDescent="0.2">
      <c r="A206" s="16"/>
      <c r="B206" s="16" t="s">
        <v>667</v>
      </c>
      <c r="C206" s="17" t="s">
        <v>668</v>
      </c>
      <c r="D206" s="17" t="s">
        <v>117</v>
      </c>
      <c r="E206" s="16"/>
      <c r="F206" s="17" t="s">
        <v>669</v>
      </c>
      <c r="G206" s="16" t="s">
        <v>243</v>
      </c>
      <c r="H206" s="16" t="s">
        <v>119</v>
      </c>
      <c r="I206" s="16" t="s">
        <v>119</v>
      </c>
      <c r="J206" s="16"/>
      <c r="K206" s="18">
        <v>6.35</v>
      </c>
      <c r="L206" s="16" t="s">
        <v>81</v>
      </c>
      <c r="M206" s="18">
        <v>3.45</v>
      </c>
      <c r="N206" s="18">
        <v>27.23</v>
      </c>
      <c r="O206" s="18">
        <v>87415.53</v>
      </c>
      <c r="P206" s="18">
        <v>31.1</v>
      </c>
      <c r="Q206" s="18">
        <v>27.19</v>
      </c>
      <c r="R206" s="18">
        <v>0.01</v>
      </c>
      <c r="S206" s="18">
        <v>0</v>
      </c>
      <c r="T206" s="18">
        <v>0</v>
      </c>
      <c r="U206" s="16"/>
    </row>
    <row r="207" spans="1:21" x14ac:dyDescent="0.2">
      <c r="A207" s="7"/>
      <c r="B207" s="7" t="s">
        <v>157</v>
      </c>
      <c r="C207" s="7"/>
      <c r="D207" s="7"/>
      <c r="E207" s="7"/>
      <c r="F207" s="7"/>
      <c r="G207" s="7"/>
      <c r="H207" s="7"/>
      <c r="I207" s="7"/>
      <c r="J207" s="7"/>
      <c r="K207" s="15">
        <v>0</v>
      </c>
      <c r="L207" s="7"/>
      <c r="M207" s="15">
        <v>0</v>
      </c>
      <c r="N207" s="15">
        <v>0</v>
      </c>
      <c r="O207" s="15">
        <v>0</v>
      </c>
      <c r="P207" s="7"/>
      <c r="Q207" s="15">
        <v>0</v>
      </c>
      <c r="R207" s="7"/>
      <c r="S207" s="15">
        <v>0</v>
      </c>
      <c r="T207" s="15">
        <v>0</v>
      </c>
      <c r="U207" s="7"/>
    </row>
    <row r="208" spans="1:21" x14ac:dyDescent="0.2">
      <c r="A208" s="7"/>
      <c r="B208" s="7" t="s">
        <v>670</v>
      </c>
      <c r="C208" s="7"/>
      <c r="D208" s="7"/>
      <c r="E208" s="7"/>
      <c r="F208" s="7"/>
      <c r="G208" s="7"/>
      <c r="H208" s="7"/>
      <c r="I208" s="7"/>
      <c r="J208" s="7"/>
      <c r="K208" s="15">
        <v>0</v>
      </c>
      <c r="L208" s="7"/>
      <c r="M208" s="15">
        <v>0</v>
      </c>
      <c r="N208" s="15">
        <v>0</v>
      </c>
      <c r="O208" s="15">
        <v>0</v>
      </c>
      <c r="P208" s="7"/>
      <c r="Q208" s="15">
        <v>0</v>
      </c>
      <c r="R208" s="7"/>
      <c r="S208" s="15">
        <v>0</v>
      </c>
      <c r="T208" s="15">
        <v>0</v>
      </c>
      <c r="U208" s="7"/>
    </row>
    <row r="209" spans="1:21" x14ac:dyDescent="0.2">
      <c r="A209" s="7"/>
      <c r="B209" s="7" t="s">
        <v>91</v>
      </c>
      <c r="C209" s="7"/>
      <c r="D209" s="7"/>
      <c r="E209" s="7"/>
      <c r="F209" s="7"/>
      <c r="G209" s="7"/>
      <c r="H209" s="7"/>
      <c r="I209" s="7"/>
      <c r="J209" s="7"/>
      <c r="K209" s="15">
        <v>5.91</v>
      </c>
      <c r="L209" s="7"/>
      <c r="M209" s="15">
        <v>5.34</v>
      </c>
      <c r="N209" s="15">
        <v>5.366588974045376</v>
      </c>
      <c r="O209" s="15">
        <v>23911550</v>
      </c>
      <c r="P209" s="7"/>
      <c r="Q209" s="15">
        <v>89752.41</v>
      </c>
      <c r="R209" s="7"/>
      <c r="S209" s="15">
        <v>13.69</v>
      </c>
      <c r="T209" s="15">
        <v>2.69</v>
      </c>
      <c r="U209" s="7"/>
    </row>
    <row r="210" spans="1:21" x14ac:dyDescent="0.2">
      <c r="A210" s="7"/>
      <c r="B210" s="7" t="s">
        <v>159</v>
      </c>
      <c r="C210" s="7"/>
      <c r="D210" s="7"/>
      <c r="E210" s="7"/>
      <c r="F210" s="7"/>
      <c r="G210" s="7"/>
      <c r="H210" s="7"/>
      <c r="I210" s="7"/>
      <c r="J210" s="7"/>
      <c r="K210" s="15">
        <v>4.97</v>
      </c>
      <c r="L210" s="7"/>
      <c r="M210" s="15">
        <v>7.32</v>
      </c>
      <c r="N210" s="15">
        <v>3.46</v>
      </c>
      <c r="O210" s="15">
        <v>478550</v>
      </c>
      <c r="P210" s="7"/>
      <c r="Q210" s="15">
        <v>2206.71</v>
      </c>
      <c r="R210" s="7"/>
      <c r="S210" s="15">
        <v>0.34</v>
      </c>
      <c r="T210" s="15">
        <v>7.0000000000000007E-2</v>
      </c>
      <c r="U210" s="7"/>
    </row>
    <row r="211" spans="1:21" x14ac:dyDescent="0.2">
      <c r="A211" s="16"/>
      <c r="B211" s="17" t="s">
        <v>671</v>
      </c>
      <c r="C211" s="17" t="s">
        <v>672</v>
      </c>
      <c r="D211" s="17" t="s">
        <v>673</v>
      </c>
      <c r="E211" s="16" t="s">
        <v>674</v>
      </c>
      <c r="F211" s="17" t="s">
        <v>675</v>
      </c>
      <c r="G211" s="17" t="s">
        <v>676</v>
      </c>
      <c r="H211" s="17" t="s">
        <v>438</v>
      </c>
      <c r="I211" s="17" t="s">
        <v>677</v>
      </c>
      <c r="J211" s="16"/>
      <c r="K211" s="18">
        <v>2.29</v>
      </c>
      <c r="L211" s="16" t="s">
        <v>44</v>
      </c>
      <c r="M211" s="18">
        <v>7.25</v>
      </c>
      <c r="N211" s="18">
        <v>2.65</v>
      </c>
      <c r="O211" s="18">
        <v>49550</v>
      </c>
      <c r="P211" s="18">
        <v>114.47</v>
      </c>
      <c r="Q211" s="18">
        <v>218.15</v>
      </c>
      <c r="R211" s="18">
        <v>0</v>
      </c>
      <c r="S211" s="18">
        <v>0.03</v>
      </c>
      <c r="T211" s="18">
        <v>0.01</v>
      </c>
      <c r="U211" s="17" t="s">
        <v>678</v>
      </c>
    </row>
    <row r="212" spans="1:21" x14ac:dyDescent="0.2">
      <c r="A212" s="16"/>
      <c r="B212" s="17" t="s">
        <v>679</v>
      </c>
      <c r="C212" s="17" t="s">
        <v>680</v>
      </c>
      <c r="D212" s="17" t="s">
        <v>673</v>
      </c>
      <c r="E212" s="16" t="s">
        <v>674</v>
      </c>
      <c r="F212" s="17" t="s">
        <v>675</v>
      </c>
      <c r="G212" s="17" t="s">
        <v>676</v>
      </c>
      <c r="H212" s="17" t="s">
        <v>438</v>
      </c>
      <c r="I212" s="17" t="s">
        <v>677</v>
      </c>
      <c r="J212" s="16"/>
      <c r="K212" s="18">
        <v>3.05</v>
      </c>
      <c r="L212" s="16" t="s">
        <v>44</v>
      </c>
      <c r="M212" s="18">
        <v>9.3699999999999992</v>
      </c>
      <c r="N212" s="18">
        <v>2.73</v>
      </c>
      <c r="O212" s="18">
        <v>75000</v>
      </c>
      <c r="P212" s="18">
        <v>126.34</v>
      </c>
      <c r="Q212" s="18">
        <v>364.44</v>
      </c>
      <c r="R212" s="18">
        <v>0.01</v>
      </c>
      <c r="S212" s="18">
        <v>0.06</v>
      </c>
      <c r="T212" s="18">
        <v>0.01</v>
      </c>
      <c r="U212" s="17" t="s">
        <v>681</v>
      </c>
    </row>
    <row r="213" spans="1:21" x14ac:dyDescent="0.2">
      <c r="A213" s="16"/>
      <c r="B213" s="17" t="s">
        <v>682</v>
      </c>
      <c r="C213" s="17" t="s">
        <v>683</v>
      </c>
      <c r="D213" s="17" t="s">
        <v>673</v>
      </c>
      <c r="E213" s="16" t="s">
        <v>674</v>
      </c>
      <c r="F213" s="17" t="s">
        <v>675</v>
      </c>
      <c r="G213" s="17" t="s">
        <v>676</v>
      </c>
      <c r="H213" s="17" t="s">
        <v>438</v>
      </c>
      <c r="I213" s="17" t="s">
        <v>677</v>
      </c>
      <c r="J213" s="16"/>
      <c r="K213" s="18">
        <v>5.76</v>
      </c>
      <c r="L213" s="16" t="s">
        <v>44</v>
      </c>
      <c r="M213" s="18">
        <v>6.87</v>
      </c>
      <c r="N213" s="18">
        <v>3.73</v>
      </c>
      <c r="O213" s="18">
        <v>354000</v>
      </c>
      <c r="P213" s="18">
        <v>119.29</v>
      </c>
      <c r="Q213" s="18">
        <v>1624.12</v>
      </c>
      <c r="R213" s="18">
        <v>0.05</v>
      </c>
      <c r="S213" s="18">
        <v>0.25</v>
      </c>
      <c r="T213" s="18">
        <v>0.05</v>
      </c>
      <c r="U213" s="17" t="s">
        <v>684</v>
      </c>
    </row>
    <row r="214" spans="1:21" x14ac:dyDescent="0.2">
      <c r="A214" s="7"/>
      <c r="B214" s="7" t="s">
        <v>158</v>
      </c>
      <c r="C214" s="7"/>
      <c r="D214" s="7"/>
      <c r="E214" s="7"/>
      <c r="F214" s="7"/>
      <c r="G214" s="7"/>
      <c r="H214" s="7"/>
      <c r="I214" s="7"/>
      <c r="J214" s="7"/>
      <c r="K214" s="15">
        <v>5.94</v>
      </c>
      <c r="L214" s="7"/>
      <c r="M214" s="15">
        <v>5.29</v>
      </c>
      <c r="N214" s="15">
        <v>5.4146471762747908</v>
      </c>
      <c r="O214" s="15">
        <v>23433000</v>
      </c>
      <c r="P214" s="7"/>
      <c r="Q214" s="15">
        <v>87545.7</v>
      </c>
      <c r="R214" s="7"/>
      <c r="S214" s="15">
        <v>13.35</v>
      </c>
      <c r="T214" s="15">
        <v>2.63</v>
      </c>
      <c r="U214" s="7"/>
    </row>
    <row r="215" spans="1:21" x14ac:dyDescent="0.2">
      <c r="A215" s="16"/>
      <c r="B215" s="17" t="s">
        <v>685</v>
      </c>
      <c r="C215" s="17" t="s">
        <v>686</v>
      </c>
      <c r="D215" s="16" t="s">
        <v>687</v>
      </c>
      <c r="E215" s="16" t="s">
        <v>674</v>
      </c>
      <c r="F215" s="17" t="s">
        <v>688</v>
      </c>
      <c r="G215" s="17" t="s">
        <v>689</v>
      </c>
      <c r="H215" s="17" t="s">
        <v>426</v>
      </c>
      <c r="I215" s="16" t="s">
        <v>466</v>
      </c>
      <c r="J215" s="16"/>
      <c r="K215" s="18">
        <v>2.82</v>
      </c>
      <c r="L215" s="16" t="s">
        <v>44</v>
      </c>
      <c r="M215" s="18">
        <v>6.37</v>
      </c>
      <c r="N215" s="18">
        <v>5.54</v>
      </c>
      <c r="O215" s="18">
        <v>1316000</v>
      </c>
      <c r="P215" s="18">
        <v>109.96</v>
      </c>
      <c r="Q215" s="18">
        <v>5565.48</v>
      </c>
      <c r="R215" s="18">
        <v>0.17</v>
      </c>
      <c r="S215" s="18">
        <v>0.85</v>
      </c>
      <c r="T215" s="18">
        <v>0.17</v>
      </c>
      <c r="U215" s="17" t="s">
        <v>690</v>
      </c>
    </row>
    <row r="216" spans="1:21" x14ac:dyDescent="0.2">
      <c r="A216" s="16"/>
      <c r="B216" s="17" t="s">
        <v>691</v>
      </c>
      <c r="C216" s="17" t="s">
        <v>692</v>
      </c>
      <c r="D216" s="17" t="s">
        <v>693</v>
      </c>
      <c r="E216" s="16" t="s">
        <v>674</v>
      </c>
      <c r="F216" s="17" t="s">
        <v>694</v>
      </c>
      <c r="G216" s="17" t="s">
        <v>689</v>
      </c>
      <c r="H216" s="17" t="s">
        <v>646</v>
      </c>
      <c r="I216" s="17" t="s">
        <v>695</v>
      </c>
      <c r="J216" s="16"/>
      <c r="K216" s="18">
        <v>15.92</v>
      </c>
      <c r="L216" s="16" t="s">
        <v>44</v>
      </c>
      <c r="M216" s="18">
        <v>5.25</v>
      </c>
      <c r="N216" s="18">
        <v>5.12</v>
      </c>
      <c r="O216" s="18">
        <v>741000</v>
      </c>
      <c r="P216" s="18">
        <v>102.12</v>
      </c>
      <c r="Q216" s="18">
        <v>2910.21</v>
      </c>
      <c r="R216" s="18">
        <v>0.11</v>
      </c>
      <c r="S216" s="18">
        <v>0.44</v>
      </c>
      <c r="T216" s="18">
        <v>0.09</v>
      </c>
      <c r="U216" s="17" t="s">
        <v>696</v>
      </c>
    </row>
    <row r="217" spans="1:21" x14ac:dyDescent="0.2">
      <c r="A217" s="16"/>
      <c r="B217" s="17" t="s">
        <v>697</v>
      </c>
      <c r="C217" s="17" t="s">
        <v>698</v>
      </c>
      <c r="D217" s="17" t="s">
        <v>699</v>
      </c>
      <c r="E217" s="16" t="s">
        <v>674</v>
      </c>
      <c r="F217" s="17" t="s">
        <v>700</v>
      </c>
      <c r="G217" s="17" t="s">
        <v>701</v>
      </c>
      <c r="H217" s="17" t="s">
        <v>432</v>
      </c>
      <c r="I217" s="17" t="s">
        <v>677</v>
      </c>
      <c r="J217" s="16"/>
      <c r="K217" s="18">
        <v>5.69</v>
      </c>
      <c r="L217" s="16" t="s">
        <v>44</v>
      </c>
      <c r="M217" s="18">
        <v>6.5</v>
      </c>
      <c r="N217" s="18">
        <v>5.59</v>
      </c>
      <c r="O217" s="18">
        <v>1668000</v>
      </c>
      <c r="P217" s="18">
        <v>107.83</v>
      </c>
      <c r="Q217" s="18">
        <v>6917.36</v>
      </c>
      <c r="R217" s="18">
        <v>7.0000000000000007E-2</v>
      </c>
      <c r="S217" s="18">
        <v>1.05</v>
      </c>
      <c r="T217" s="18">
        <v>0.21</v>
      </c>
      <c r="U217" s="17" t="s">
        <v>702</v>
      </c>
    </row>
    <row r="218" spans="1:21" x14ac:dyDescent="0.2">
      <c r="A218" s="16"/>
      <c r="B218" s="17" t="s">
        <v>703</v>
      </c>
      <c r="C218" s="17" t="s">
        <v>704</v>
      </c>
      <c r="D218" s="17" t="s">
        <v>705</v>
      </c>
      <c r="E218" s="16" t="s">
        <v>674</v>
      </c>
      <c r="F218" s="17" t="s">
        <v>706</v>
      </c>
      <c r="G218" s="17" t="s">
        <v>707</v>
      </c>
      <c r="H218" s="17" t="s">
        <v>432</v>
      </c>
      <c r="I218" s="17" t="s">
        <v>677</v>
      </c>
      <c r="J218" s="16"/>
      <c r="K218" s="18">
        <v>4.16</v>
      </c>
      <c r="L218" s="16" t="s">
        <v>44</v>
      </c>
      <c r="M218" s="18">
        <v>5.25</v>
      </c>
      <c r="N218" s="18">
        <v>4.84</v>
      </c>
      <c r="O218" s="18">
        <v>1800000</v>
      </c>
      <c r="P218" s="18">
        <v>96.92</v>
      </c>
      <c r="Q218" s="18">
        <v>6709.43</v>
      </c>
      <c r="R218" s="18">
        <v>0.15</v>
      </c>
      <c r="S218" s="18">
        <v>1.02</v>
      </c>
      <c r="T218" s="18">
        <v>0.2</v>
      </c>
      <c r="U218" s="17" t="s">
        <v>708</v>
      </c>
    </row>
    <row r="219" spans="1:21" x14ac:dyDescent="0.2">
      <c r="A219" s="16"/>
      <c r="B219" s="17" t="s">
        <v>709</v>
      </c>
      <c r="C219" s="17" t="s">
        <v>710</v>
      </c>
      <c r="D219" s="17" t="s">
        <v>711</v>
      </c>
      <c r="E219" s="16" t="s">
        <v>674</v>
      </c>
      <c r="F219" s="17" t="s">
        <v>712</v>
      </c>
      <c r="G219" s="17" t="s">
        <v>707</v>
      </c>
      <c r="H219" s="17" t="s">
        <v>713</v>
      </c>
      <c r="I219" s="17" t="s">
        <v>695</v>
      </c>
      <c r="J219" s="16"/>
      <c r="K219" s="18">
        <v>7.21</v>
      </c>
      <c r="L219" s="16" t="s">
        <v>44</v>
      </c>
      <c r="M219" s="18">
        <v>4</v>
      </c>
      <c r="N219" s="18">
        <v>3.68</v>
      </c>
      <c r="O219" s="18">
        <v>1729000</v>
      </c>
      <c r="P219" s="18">
        <v>104.08</v>
      </c>
      <c r="Q219" s="18">
        <v>6921.08</v>
      </c>
      <c r="R219" s="18">
        <v>7.0000000000000007E-2</v>
      </c>
      <c r="S219" s="18">
        <v>1.05</v>
      </c>
      <c r="T219" s="18">
        <v>0.21</v>
      </c>
      <c r="U219" s="17" t="s">
        <v>714</v>
      </c>
    </row>
    <row r="220" spans="1:21" x14ac:dyDescent="0.2">
      <c r="A220" s="16"/>
      <c r="B220" s="17" t="s">
        <v>715</v>
      </c>
      <c r="C220" s="17" t="s">
        <v>716</v>
      </c>
      <c r="D220" s="17" t="s">
        <v>711</v>
      </c>
      <c r="E220" s="16" t="s">
        <v>674</v>
      </c>
      <c r="F220" s="17" t="s">
        <v>717</v>
      </c>
      <c r="G220" s="17" t="s">
        <v>707</v>
      </c>
      <c r="H220" s="17" t="s">
        <v>713</v>
      </c>
      <c r="I220" s="17" t="s">
        <v>695</v>
      </c>
      <c r="J220" s="16"/>
      <c r="K220" s="18">
        <v>7.42</v>
      </c>
      <c r="L220" s="16" t="s">
        <v>44</v>
      </c>
      <c r="M220" s="18">
        <v>3.87</v>
      </c>
      <c r="N220" s="18">
        <v>3.65</v>
      </c>
      <c r="O220" s="18">
        <v>1729000</v>
      </c>
      <c r="P220" s="18">
        <v>102.64</v>
      </c>
      <c r="Q220" s="18">
        <v>6825.11</v>
      </c>
      <c r="R220" s="18">
        <v>0.17</v>
      </c>
      <c r="S220" s="18">
        <v>1.04</v>
      </c>
      <c r="T220" s="18">
        <v>0.2</v>
      </c>
      <c r="U220" s="17" t="s">
        <v>718</v>
      </c>
    </row>
    <row r="221" spans="1:21" x14ac:dyDescent="0.2">
      <c r="A221" s="16"/>
      <c r="B221" s="17" t="s">
        <v>719</v>
      </c>
      <c r="C221" s="17" t="s">
        <v>720</v>
      </c>
      <c r="D221" s="17" t="s">
        <v>721</v>
      </c>
      <c r="E221" s="16" t="s">
        <v>674</v>
      </c>
      <c r="F221" s="17" t="s">
        <v>722</v>
      </c>
      <c r="G221" s="17" t="s">
        <v>676</v>
      </c>
      <c r="H221" s="17" t="s">
        <v>438</v>
      </c>
      <c r="I221" s="17" t="s">
        <v>677</v>
      </c>
      <c r="J221" s="16"/>
      <c r="K221" s="18">
        <v>5.48</v>
      </c>
      <c r="L221" s="16" t="s">
        <v>44</v>
      </c>
      <c r="M221" s="18">
        <v>5.25</v>
      </c>
      <c r="N221" s="18">
        <v>5.39</v>
      </c>
      <c r="O221" s="18">
        <v>2125000</v>
      </c>
      <c r="P221" s="18">
        <v>98.2</v>
      </c>
      <c r="Q221" s="18">
        <v>8025.77</v>
      </c>
      <c r="R221" s="18">
        <v>7.0000000000000007E-2</v>
      </c>
      <c r="S221" s="18">
        <v>1.22</v>
      </c>
      <c r="T221" s="18">
        <v>0.24</v>
      </c>
      <c r="U221" s="17" t="s">
        <v>723</v>
      </c>
    </row>
    <row r="222" spans="1:21" x14ac:dyDescent="0.2">
      <c r="A222" s="16"/>
      <c r="B222" s="17" t="s">
        <v>724</v>
      </c>
      <c r="C222" s="17" t="s">
        <v>725</v>
      </c>
      <c r="D222" s="16" t="s">
        <v>726</v>
      </c>
      <c r="E222" s="16" t="s">
        <v>674</v>
      </c>
      <c r="F222" s="17" t="s">
        <v>727</v>
      </c>
      <c r="G222" s="17" t="s">
        <v>728</v>
      </c>
      <c r="H222" s="17" t="s">
        <v>713</v>
      </c>
      <c r="I222" s="17" t="s">
        <v>695</v>
      </c>
      <c r="J222" s="16"/>
      <c r="K222" s="18">
        <v>7.41</v>
      </c>
      <c r="L222" s="16" t="s">
        <v>44</v>
      </c>
      <c r="M222" s="18">
        <v>5.25</v>
      </c>
      <c r="N222" s="18">
        <v>4.28</v>
      </c>
      <c r="O222" s="18">
        <v>900000</v>
      </c>
      <c r="P222" s="18">
        <v>108.65</v>
      </c>
      <c r="Q222" s="18">
        <v>3760.93</v>
      </c>
      <c r="R222" s="18">
        <v>0.26</v>
      </c>
      <c r="S222" s="18">
        <v>0.56999999999999995</v>
      </c>
      <c r="T222" s="18">
        <v>0.11</v>
      </c>
      <c r="U222" s="17" t="s">
        <v>729</v>
      </c>
    </row>
    <row r="223" spans="1:21" x14ac:dyDescent="0.2">
      <c r="A223" s="16"/>
      <c r="B223" s="17" t="s">
        <v>730</v>
      </c>
      <c r="C223" s="17" t="s">
        <v>731</v>
      </c>
      <c r="D223" s="16" t="s">
        <v>726</v>
      </c>
      <c r="E223" s="16" t="s">
        <v>674</v>
      </c>
      <c r="F223" s="17" t="s">
        <v>732</v>
      </c>
      <c r="G223" s="17" t="s">
        <v>733</v>
      </c>
      <c r="H223" s="17" t="s">
        <v>438</v>
      </c>
      <c r="I223" s="17" t="s">
        <v>677</v>
      </c>
      <c r="J223" s="16"/>
      <c r="K223" s="18">
        <v>7.6</v>
      </c>
      <c r="L223" s="16" t="s">
        <v>44</v>
      </c>
      <c r="M223" s="18">
        <v>5.2</v>
      </c>
      <c r="N223" s="18">
        <v>4.22</v>
      </c>
      <c r="O223" s="18">
        <v>900000</v>
      </c>
      <c r="P223" s="18">
        <v>107.89</v>
      </c>
      <c r="Q223" s="18">
        <v>3734.42</v>
      </c>
      <c r="R223" s="18">
        <v>0.09</v>
      </c>
      <c r="S223" s="18">
        <v>0.56999999999999995</v>
      </c>
      <c r="T223" s="18">
        <v>0.11</v>
      </c>
      <c r="U223" s="17" t="s">
        <v>734</v>
      </c>
    </row>
    <row r="224" spans="1:21" x14ac:dyDescent="0.2">
      <c r="A224" s="16"/>
      <c r="B224" s="17" t="s">
        <v>735</v>
      </c>
      <c r="C224" s="17" t="s">
        <v>736</v>
      </c>
      <c r="D224" s="17" t="s">
        <v>711</v>
      </c>
      <c r="E224" s="16" t="s">
        <v>674</v>
      </c>
      <c r="F224" s="17" t="s">
        <v>737</v>
      </c>
      <c r="G224" s="17" t="s">
        <v>701</v>
      </c>
      <c r="H224" s="17" t="s">
        <v>738</v>
      </c>
      <c r="I224" s="17" t="s">
        <v>695</v>
      </c>
      <c r="J224" s="16"/>
      <c r="K224" s="18">
        <v>6.5</v>
      </c>
      <c r="L224" s="16" t="s">
        <v>44</v>
      </c>
      <c r="M224" s="18">
        <v>5.25</v>
      </c>
      <c r="N224" s="18">
        <v>4.84</v>
      </c>
      <c r="O224" s="18">
        <v>708000</v>
      </c>
      <c r="P224" s="18">
        <v>103.36</v>
      </c>
      <c r="Q224" s="18">
        <v>2814.47</v>
      </c>
      <c r="R224" s="18">
        <v>0.12</v>
      </c>
      <c r="S224" s="18">
        <v>0.43</v>
      </c>
      <c r="T224" s="18">
        <v>0.08</v>
      </c>
      <c r="U224" s="17" t="s">
        <v>739</v>
      </c>
    </row>
    <row r="225" spans="1:21" x14ac:dyDescent="0.2">
      <c r="A225" s="16"/>
      <c r="B225" s="17" t="s">
        <v>740</v>
      </c>
      <c r="C225" s="17" t="s">
        <v>741</v>
      </c>
      <c r="D225" s="17" t="s">
        <v>711</v>
      </c>
      <c r="E225" s="16" t="s">
        <v>674</v>
      </c>
      <c r="F225" s="17" t="s">
        <v>742</v>
      </c>
      <c r="G225" s="17" t="s">
        <v>743</v>
      </c>
      <c r="H225" s="17" t="s">
        <v>744</v>
      </c>
      <c r="I225" s="17" t="s">
        <v>677</v>
      </c>
      <c r="J225" s="16"/>
      <c r="K225" s="18">
        <v>4.18</v>
      </c>
      <c r="L225" s="16" t="s">
        <v>44</v>
      </c>
      <c r="M225" s="18">
        <v>5.95</v>
      </c>
      <c r="N225" s="18">
        <v>4.72</v>
      </c>
      <c r="O225" s="18">
        <v>900000</v>
      </c>
      <c r="P225" s="18">
        <v>106.49</v>
      </c>
      <c r="Q225" s="18">
        <v>3685.93</v>
      </c>
      <c r="R225" s="18">
        <v>7.0000000000000007E-2</v>
      </c>
      <c r="S225" s="18">
        <v>0.56000000000000005</v>
      </c>
      <c r="T225" s="18">
        <v>0.11</v>
      </c>
      <c r="U225" s="17" t="s">
        <v>745</v>
      </c>
    </row>
    <row r="226" spans="1:21" x14ac:dyDescent="0.2">
      <c r="A226" s="16"/>
      <c r="B226" s="17" t="s">
        <v>746</v>
      </c>
      <c r="C226" s="17" t="s">
        <v>747</v>
      </c>
      <c r="D226" s="17" t="s">
        <v>711</v>
      </c>
      <c r="E226" s="16" t="s">
        <v>674</v>
      </c>
      <c r="F226" s="17" t="s">
        <v>748</v>
      </c>
      <c r="G226" s="17" t="s">
        <v>743</v>
      </c>
      <c r="H226" s="17" t="s">
        <v>744</v>
      </c>
      <c r="I226" s="17" t="s">
        <v>677</v>
      </c>
      <c r="J226" s="16"/>
      <c r="K226" s="18">
        <v>6.05</v>
      </c>
      <c r="L226" s="16" t="s">
        <v>44</v>
      </c>
      <c r="M226" s="18">
        <v>5.62</v>
      </c>
      <c r="N226" s="18">
        <v>4.34</v>
      </c>
      <c r="O226" s="18">
        <v>900000</v>
      </c>
      <c r="P226" s="18">
        <v>109.1</v>
      </c>
      <c r="Q226" s="18">
        <v>3776.47</v>
      </c>
      <c r="R226" s="18">
        <v>0.18</v>
      </c>
      <c r="S226" s="18">
        <v>0.57999999999999996</v>
      </c>
      <c r="T226" s="18">
        <v>0.11</v>
      </c>
      <c r="U226" s="17" t="s">
        <v>749</v>
      </c>
    </row>
    <row r="227" spans="1:21" x14ac:dyDescent="0.2">
      <c r="A227" s="16"/>
      <c r="B227" s="17" t="s">
        <v>750</v>
      </c>
      <c r="C227" s="17" t="s">
        <v>751</v>
      </c>
      <c r="D227" s="17" t="s">
        <v>699</v>
      </c>
      <c r="E227" s="16" t="s">
        <v>674</v>
      </c>
      <c r="F227" s="17" t="s">
        <v>752</v>
      </c>
      <c r="G227" s="17" t="s">
        <v>701</v>
      </c>
      <c r="H227" s="17" t="s">
        <v>744</v>
      </c>
      <c r="I227" s="17" t="s">
        <v>677</v>
      </c>
      <c r="J227" s="16"/>
      <c r="K227" s="18">
        <v>6.61</v>
      </c>
      <c r="L227" s="16" t="s">
        <v>44</v>
      </c>
      <c r="M227" s="18">
        <v>7</v>
      </c>
      <c r="N227" s="18">
        <v>6.25</v>
      </c>
      <c r="O227" s="18">
        <v>1406000</v>
      </c>
      <c r="P227" s="18">
        <v>104.33</v>
      </c>
      <c r="Q227" s="18">
        <v>5641.58</v>
      </c>
      <c r="R227" s="18">
        <v>0.11</v>
      </c>
      <c r="S227" s="18">
        <v>0.86</v>
      </c>
      <c r="T227" s="18">
        <v>0.17</v>
      </c>
      <c r="U227" s="17" t="s">
        <v>753</v>
      </c>
    </row>
    <row r="228" spans="1:21" x14ac:dyDescent="0.2">
      <c r="A228" s="16"/>
      <c r="B228" s="17" t="s">
        <v>754</v>
      </c>
      <c r="C228" s="17" t="s">
        <v>755</v>
      </c>
      <c r="D228" s="16" t="s">
        <v>687</v>
      </c>
      <c r="E228" s="16" t="s">
        <v>674</v>
      </c>
      <c r="F228" s="17" t="s">
        <v>756</v>
      </c>
      <c r="G228" s="17" t="s">
        <v>757</v>
      </c>
      <c r="H228" s="17" t="s">
        <v>744</v>
      </c>
      <c r="I228" s="17" t="s">
        <v>677</v>
      </c>
      <c r="J228" s="16"/>
      <c r="K228" s="18">
        <v>7.04</v>
      </c>
      <c r="L228" s="16" t="s">
        <v>44</v>
      </c>
      <c r="M228" s="18">
        <v>5.25</v>
      </c>
      <c r="N228" s="18">
        <v>4.8899999999999997</v>
      </c>
      <c r="O228" s="18">
        <v>900000</v>
      </c>
      <c r="P228" s="18">
        <v>103.79</v>
      </c>
      <c r="Q228" s="18">
        <v>3592.77</v>
      </c>
      <c r="R228" s="18">
        <v>0.18</v>
      </c>
      <c r="S228" s="18">
        <v>0.55000000000000004</v>
      </c>
      <c r="T228" s="18">
        <v>0.11</v>
      </c>
      <c r="U228" s="17" t="s">
        <v>758</v>
      </c>
    </row>
    <row r="229" spans="1:21" x14ac:dyDescent="0.2">
      <c r="A229" s="16"/>
      <c r="B229" s="17" t="s">
        <v>759</v>
      </c>
      <c r="C229" s="17" t="s">
        <v>760</v>
      </c>
      <c r="D229" s="16" t="s">
        <v>687</v>
      </c>
      <c r="E229" s="16" t="s">
        <v>674</v>
      </c>
      <c r="F229" s="17" t="s">
        <v>761</v>
      </c>
      <c r="G229" s="17" t="s">
        <v>701</v>
      </c>
      <c r="H229" s="17" t="s">
        <v>762</v>
      </c>
      <c r="I229" s="17" t="s">
        <v>695</v>
      </c>
      <c r="J229" s="16"/>
      <c r="K229" s="18">
        <v>6.84</v>
      </c>
      <c r="L229" s="16" t="s">
        <v>44</v>
      </c>
      <c r="M229" s="18">
        <v>5.25</v>
      </c>
      <c r="N229" s="18">
        <v>4.84</v>
      </c>
      <c r="O229" s="18">
        <v>1300000</v>
      </c>
      <c r="P229" s="18">
        <v>103.41</v>
      </c>
      <c r="Q229" s="18">
        <v>5170.1099999999997</v>
      </c>
      <c r="R229" s="18">
        <v>0.16</v>
      </c>
      <c r="S229" s="18">
        <v>0.79</v>
      </c>
      <c r="T229" s="18">
        <v>0.15</v>
      </c>
      <c r="U229" s="17" t="s">
        <v>763</v>
      </c>
    </row>
    <row r="230" spans="1:21" x14ac:dyDescent="0.2">
      <c r="A230" s="16"/>
      <c r="B230" s="17" t="s">
        <v>764</v>
      </c>
      <c r="C230" s="17" t="s">
        <v>765</v>
      </c>
      <c r="D230" s="17" t="s">
        <v>705</v>
      </c>
      <c r="E230" s="16" t="s">
        <v>674</v>
      </c>
      <c r="F230" s="17" t="s">
        <v>766</v>
      </c>
      <c r="G230" s="17" t="s">
        <v>767</v>
      </c>
      <c r="H230" s="17" t="s">
        <v>768</v>
      </c>
      <c r="I230" s="17" t="s">
        <v>677</v>
      </c>
      <c r="J230" s="16"/>
      <c r="K230" s="18">
        <v>1.4</v>
      </c>
      <c r="L230" s="16" t="s">
        <v>44</v>
      </c>
      <c r="M230" s="18">
        <v>5.12</v>
      </c>
      <c r="N230" s="18">
        <v>2.81</v>
      </c>
      <c r="O230" s="18">
        <v>830000</v>
      </c>
      <c r="P230" s="18">
        <v>103.49</v>
      </c>
      <c r="Q230" s="18">
        <v>3303.58</v>
      </c>
      <c r="R230" s="18">
        <v>0.11</v>
      </c>
      <c r="S230" s="18">
        <v>0.5</v>
      </c>
      <c r="T230" s="18">
        <v>0.1</v>
      </c>
      <c r="U230" s="17" t="s">
        <v>769</v>
      </c>
    </row>
    <row r="231" spans="1:21" x14ac:dyDescent="0.2">
      <c r="A231" s="16"/>
      <c r="B231" s="17" t="s">
        <v>770</v>
      </c>
      <c r="C231" s="17" t="s">
        <v>771</v>
      </c>
      <c r="D231" s="16" t="s">
        <v>687</v>
      </c>
      <c r="E231" s="16" t="s">
        <v>674</v>
      </c>
      <c r="F231" s="17" t="s">
        <v>772</v>
      </c>
      <c r="G231" s="17" t="s">
        <v>767</v>
      </c>
      <c r="H231" s="17" t="s">
        <v>773</v>
      </c>
      <c r="I231" s="17" t="s">
        <v>695</v>
      </c>
      <c r="J231" s="16"/>
      <c r="K231" s="18">
        <v>4.99</v>
      </c>
      <c r="L231" s="16" t="s">
        <v>44</v>
      </c>
      <c r="M231" s="18">
        <v>4.12</v>
      </c>
      <c r="N231" s="18">
        <v>22.74</v>
      </c>
      <c r="O231" s="18">
        <v>2454000</v>
      </c>
      <c r="P231" s="18">
        <v>39.79</v>
      </c>
      <c r="Q231" s="18">
        <v>3755.7</v>
      </c>
      <c r="R231" s="18">
        <v>0.24</v>
      </c>
      <c r="S231" s="18">
        <v>0.56999999999999995</v>
      </c>
      <c r="T231" s="18">
        <v>0.11</v>
      </c>
      <c r="U231" s="17" t="s">
        <v>774</v>
      </c>
    </row>
    <row r="232" spans="1:21" x14ac:dyDescent="0.2">
      <c r="A232" s="16"/>
      <c r="B232" s="17" t="s">
        <v>775</v>
      </c>
      <c r="C232" s="17" t="s">
        <v>776</v>
      </c>
      <c r="D232" s="17" t="s">
        <v>777</v>
      </c>
      <c r="E232" s="16" t="s">
        <v>674</v>
      </c>
      <c r="F232" s="17" t="s">
        <v>778</v>
      </c>
      <c r="G232" s="17" t="s">
        <v>779</v>
      </c>
      <c r="H232" s="16" t="s">
        <v>119</v>
      </c>
      <c r="I232" s="16" t="s">
        <v>119</v>
      </c>
      <c r="J232" s="16"/>
      <c r="K232" s="18">
        <v>2.68</v>
      </c>
      <c r="L232" s="16" t="s">
        <v>44</v>
      </c>
      <c r="M232" s="18">
        <v>4.7</v>
      </c>
      <c r="N232" s="18">
        <v>2.64</v>
      </c>
      <c r="O232" s="18">
        <v>1086000</v>
      </c>
      <c r="P232" s="18">
        <v>106.19</v>
      </c>
      <c r="Q232" s="18">
        <v>4435.29</v>
      </c>
      <c r="R232" s="18">
        <v>7.0000000000000007E-2</v>
      </c>
      <c r="S232" s="18">
        <v>0.68</v>
      </c>
      <c r="T232" s="18">
        <v>0.13</v>
      </c>
      <c r="U232" s="17" t="s">
        <v>780</v>
      </c>
    </row>
    <row r="233" spans="1:21" x14ac:dyDescent="0.2">
      <c r="A233" s="16"/>
      <c r="B233" s="17" t="s">
        <v>781</v>
      </c>
      <c r="C233" s="17" t="s">
        <v>782</v>
      </c>
      <c r="D233" s="16" t="s">
        <v>687</v>
      </c>
      <c r="E233" s="16" t="s">
        <v>674</v>
      </c>
      <c r="F233" s="17" t="s">
        <v>783</v>
      </c>
      <c r="G233" s="17" t="s">
        <v>767</v>
      </c>
      <c r="H233" s="16" t="s">
        <v>119</v>
      </c>
      <c r="I233" s="16" t="s">
        <v>119</v>
      </c>
      <c r="J233" s="16"/>
      <c r="K233" s="18">
        <v>3.03</v>
      </c>
      <c r="L233" s="16" t="s">
        <v>44</v>
      </c>
      <c r="M233" s="18">
        <v>6.25</v>
      </c>
      <c r="N233" s="18">
        <v>0</v>
      </c>
      <c r="O233" s="18">
        <v>41000</v>
      </c>
      <c r="P233" s="18">
        <v>0</v>
      </c>
      <c r="Q233" s="18">
        <v>0</v>
      </c>
      <c r="R233" s="18">
        <v>0.01</v>
      </c>
      <c r="S233" s="18">
        <v>0</v>
      </c>
      <c r="T233" s="18">
        <v>0</v>
      </c>
      <c r="U233" s="17" t="s">
        <v>784</v>
      </c>
    </row>
    <row r="234" spans="1:21" x14ac:dyDescent="0.2">
      <c r="A234" s="13"/>
      <c r="B234" s="19" t="s">
        <v>94</v>
      </c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x14ac:dyDescent="0.2">
      <c r="A235" s="13"/>
      <c r="B235" s="19" t="s">
        <v>148</v>
      </c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x14ac:dyDescent="0.2">
      <c r="A236" s="3" t="s">
        <v>54</v>
      </c>
      <c r="B236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8" width="14" style="1"/>
    <col min="9" max="9" width="15" style="1"/>
    <col min="10" max="10" width="11" style="1"/>
    <col min="11" max="11" width="12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0</v>
      </c>
    </row>
    <row r="3" spans="1:15" x14ac:dyDescent="0.2">
      <c r="B3" s="2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785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57</v>
      </c>
      <c r="C8" s="4" t="s">
        <v>58</v>
      </c>
      <c r="D8" s="4" t="s">
        <v>97</v>
      </c>
      <c r="E8" s="4" t="s">
        <v>150</v>
      </c>
      <c r="F8" s="4" t="s">
        <v>59</v>
      </c>
      <c r="G8" s="4" t="s">
        <v>151</v>
      </c>
      <c r="H8" s="4" t="s">
        <v>62</v>
      </c>
      <c r="I8" s="4" t="s">
        <v>100</v>
      </c>
      <c r="J8" s="4" t="s">
        <v>101</v>
      </c>
      <c r="K8" s="4" t="s">
        <v>65</v>
      </c>
      <c r="L8" s="4" t="s">
        <v>102</v>
      </c>
      <c r="M8" s="4" t="s">
        <v>66</v>
      </c>
      <c r="N8" s="4" t="s">
        <v>103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105</v>
      </c>
      <c r="J9" s="4" t="s">
        <v>106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12" t="s">
        <v>109</v>
      </c>
      <c r="O10" s="4"/>
    </row>
    <row r="11" spans="1:15" x14ac:dyDescent="0.2">
      <c r="A11" s="13"/>
      <c r="B11" s="13" t="s">
        <v>786</v>
      </c>
      <c r="C11" s="13"/>
      <c r="D11" s="13"/>
      <c r="E11" s="13"/>
      <c r="F11" s="13"/>
      <c r="G11" s="13"/>
      <c r="H11" s="13"/>
      <c r="I11" s="14">
        <v>41061031.130000003</v>
      </c>
      <c r="J11" s="13"/>
      <c r="K11" s="14">
        <v>450784.61</v>
      </c>
      <c r="L11" s="13"/>
      <c r="M11" s="14">
        <v>100</v>
      </c>
      <c r="N11" s="14">
        <v>13.52</v>
      </c>
      <c r="O11" s="13"/>
    </row>
    <row r="12" spans="1:15" x14ac:dyDescent="0.2">
      <c r="A12" s="7"/>
      <c r="B12" s="7" t="s">
        <v>75</v>
      </c>
      <c r="C12" s="7"/>
      <c r="D12" s="7"/>
      <c r="E12" s="7"/>
      <c r="F12" s="7"/>
      <c r="G12" s="7"/>
      <c r="H12" s="7"/>
      <c r="I12" s="15">
        <v>38579607.159999996</v>
      </c>
      <c r="J12" s="7"/>
      <c r="K12" s="15">
        <v>374697.84</v>
      </c>
      <c r="L12" s="7"/>
      <c r="M12" s="15">
        <v>83.12</v>
      </c>
      <c r="N12" s="15">
        <v>11.24</v>
      </c>
      <c r="O12" s="7"/>
    </row>
    <row r="13" spans="1:15" x14ac:dyDescent="0.2">
      <c r="A13" s="7"/>
      <c r="B13" s="7" t="s">
        <v>787</v>
      </c>
      <c r="C13" s="7"/>
      <c r="D13" s="7"/>
      <c r="E13" s="7"/>
      <c r="F13" s="7"/>
      <c r="G13" s="7"/>
      <c r="H13" s="7"/>
      <c r="I13" s="15">
        <v>22413241.949999999</v>
      </c>
      <c r="J13" s="7"/>
      <c r="K13" s="15">
        <v>207113.93</v>
      </c>
      <c r="L13" s="7"/>
      <c r="M13" s="20">
        <v>45.94</v>
      </c>
      <c r="N13" s="20">
        <v>6.21</v>
      </c>
      <c r="O13" s="7"/>
    </row>
    <row r="14" spans="1:15" x14ac:dyDescent="0.2">
      <c r="A14" s="16"/>
      <c r="B14" s="16" t="s">
        <v>788</v>
      </c>
      <c r="C14" s="17" t="s">
        <v>789</v>
      </c>
      <c r="D14" s="17" t="s">
        <v>117</v>
      </c>
      <c r="E14" s="16"/>
      <c r="F14" s="17" t="s">
        <v>790</v>
      </c>
      <c r="G14" s="16" t="s">
        <v>166</v>
      </c>
      <c r="H14" s="16" t="s">
        <v>81</v>
      </c>
      <c r="I14" s="18">
        <v>70254</v>
      </c>
      <c r="J14" s="18">
        <v>4715</v>
      </c>
      <c r="K14" s="18">
        <v>3312.48</v>
      </c>
      <c r="L14" s="18">
        <v>7.0000000000000007E-2</v>
      </c>
      <c r="M14" s="18">
        <v>0.73</v>
      </c>
      <c r="N14" s="18">
        <v>0.1</v>
      </c>
      <c r="O14" s="16"/>
    </row>
    <row r="15" spans="1:15" x14ac:dyDescent="0.2">
      <c r="A15" s="16"/>
      <c r="B15" s="16" t="s">
        <v>791</v>
      </c>
      <c r="C15" s="17" t="s">
        <v>792</v>
      </c>
      <c r="D15" s="17" t="s">
        <v>117</v>
      </c>
      <c r="E15" s="16"/>
      <c r="F15" s="17" t="s">
        <v>793</v>
      </c>
      <c r="G15" s="16" t="s">
        <v>166</v>
      </c>
      <c r="H15" s="16" t="s">
        <v>81</v>
      </c>
      <c r="I15" s="18">
        <v>1504615.2</v>
      </c>
      <c r="J15" s="18">
        <v>663</v>
      </c>
      <c r="K15" s="18">
        <v>9975.6</v>
      </c>
      <c r="L15" s="18">
        <v>0.14000000000000001</v>
      </c>
      <c r="M15" s="18">
        <v>2.21</v>
      </c>
      <c r="N15" s="18">
        <v>0.3</v>
      </c>
      <c r="O15" s="16"/>
    </row>
    <row r="16" spans="1:15" x14ac:dyDescent="0.2">
      <c r="A16" s="16"/>
      <c r="B16" s="16" t="s">
        <v>794</v>
      </c>
      <c r="C16" s="17" t="s">
        <v>795</v>
      </c>
      <c r="D16" s="17" t="s">
        <v>117</v>
      </c>
      <c r="E16" s="16"/>
      <c r="F16" s="17" t="s">
        <v>165</v>
      </c>
      <c r="G16" s="16" t="s">
        <v>166</v>
      </c>
      <c r="H16" s="16" t="s">
        <v>81</v>
      </c>
      <c r="I16" s="18">
        <v>2053632.35</v>
      </c>
      <c r="J16" s="18">
        <v>1353</v>
      </c>
      <c r="K16" s="18">
        <v>27785.65</v>
      </c>
      <c r="L16" s="18">
        <v>0.13</v>
      </c>
      <c r="M16" s="18">
        <v>6.16</v>
      </c>
      <c r="N16" s="18">
        <v>0.83</v>
      </c>
      <c r="O16" s="16"/>
    </row>
    <row r="17" spans="1:15" x14ac:dyDescent="0.2">
      <c r="A17" s="16"/>
      <c r="B17" s="17" t="s">
        <v>796</v>
      </c>
      <c r="C17" s="17" t="s">
        <v>797</v>
      </c>
      <c r="D17" s="17" t="s">
        <v>117</v>
      </c>
      <c r="E17" s="16"/>
      <c r="F17" s="17" t="s">
        <v>798</v>
      </c>
      <c r="G17" s="16" t="s">
        <v>166</v>
      </c>
      <c r="H17" s="16" t="s">
        <v>81</v>
      </c>
      <c r="I17" s="18">
        <v>247659</v>
      </c>
      <c r="J17" s="18">
        <v>4440</v>
      </c>
      <c r="K17" s="18">
        <v>10996.06</v>
      </c>
      <c r="L17" s="18">
        <v>0.11</v>
      </c>
      <c r="M17" s="18">
        <v>2.44</v>
      </c>
      <c r="N17" s="18">
        <v>0.33</v>
      </c>
      <c r="O17" s="16"/>
    </row>
    <row r="18" spans="1:15" x14ac:dyDescent="0.2">
      <c r="A18" s="16"/>
      <c r="B18" s="16" t="s">
        <v>799</v>
      </c>
      <c r="C18" s="17" t="s">
        <v>800</v>
      </c>
      <c r="D18" s="17" t="s">
        <v>117</v>
      </c>
      <c r="E18" s="16"/>
      <c r="F18" s="17" t="s">
        <v>78</v>
      </c>
      <c r="G18" s="16" t="s">
        <v>166</v>
      </c>
      <c r="H18" s="16" t="s">
        <v>81</v>
      </c>
      <c r="I18" s="18">
        <v>1742549</v>
      </c>
      <c r="J18" s="18">
        <v>1940</v>
      </c>
      <c r="K18" s="18">
        <v>33805.449999999997</v>
      </c>
      <c r="L18" s="18">
        <v>0.13</v>
      </c>
      <c r="M18" s="18">
        <v>7.5</v>
      </c>
      <c r="N18" s="18">
        <v>1.01</v>
      </c>
      <c r="O18" s="16"/>
    </row>
    <row r="19" spans="1:15" x14ac:dyDescent="0.2">
      <c r="A19" s="16"/>
      <c r="B19" s="16" t="s">
        <v>801</v>
      </c>
      <c r="C19" s="17" t="s">
        <v>802</v>
      </c>
      <c r="D19" s="17" t="s">
        <v>117</v>
      </c>
      <c r="E19" s="16"/>
      <c r="F19" s="17" t="s">
        <v>803</v>
      </c>
      <c r="G19" s="16" t="s">
        <v>416</v>
      </c>
      <c r="H19" s="16" t="s">
        <v>81</v>
      </c>
      <c r="I19" s="18">
        <v>32605.29</v>
      </c>
      <c r="J19" s="18">
        <v>16670</v>
      </c>
      <c r="K19" s="18">
        <v>5435.3</v>
      </c>
      <c r="L19" s="18">
        <v>7.0000000000000007E-2</v>
      </c>
      <c r="M19" s="18">
        <v>1.21</v>
      </c>
      <c r="N19" s="18">
        <v>0.16</v>
      </c>
      <c r="O19" s="16"/>
    </row>
    <row r="20" spans="1:15" x14ac:dyDescent="0.2">
      <c r="A20" s="16"/>
      <c r="B20" s="16" t="s">
        <v>804</v>
      </c>
      <c r="C20" s="17" t="s">
        <v>805</v>
      </c>
      <c r="D20" s="17" t="s">
        <v>117</v>
      </c>
      <c r="E20" s="16"/>
      <c r="F20" s="17" t="s">
        <v>516</v>
      </c>
      <c r="G20" s="16" t="s">
        <v>416</v>
      </c>
      <c r="H20" s="16" t="s">
        <v>81</v>
      </c>
      <c r="I20" s="18">
        <v>33446.17</v>
      </c>
      <c r="J20" s="18">
        <v>34860</v>
      </c>
      <c r="K20" s="18">
        <v>11659.33</v>
      </c>
      <c r="L20" s="18">
        <v>0.08</v>
      </c>
      <c r="M20" s="18">
        <v>2.59</v>
      </c>
      <c r="N20" s="18">
        <v>0.35</v>
      </c>
      <c r="O20" s="16"/>
    </row>
    <row r="21" spans="1:15" x14ac:dyDescent="0.2">
      <c r="A21" s="16"/>
      <c r="B21" s="16" t="s">
        <v>806</v>
      </c>
      <c r="C21" s="17" t="s">
        <v>807</v>
      </c>
      <c r="D21" s="17" t="s">
        <v>117</v>
      </c>
      <c r="E21" s="16"/>
      <c r="F21" s="17" t="s">
        <v>808</v>
      </c>
      <c r="G21" s="16" t="s">
        <v>416</v>
      </c>
      <c r="H21" s="16" t="s">
        <v>81</v>
      </c>
      <c r="I21" s="18">
        <v>44134</v>
      </c>
      <c r="J21" s="18">
        <v>24010</v>
      </c>
      <c r="K21" s="18">
        <v>10596.57</v>
      </c>
      <c r="L21" s="18">
        <v>7.0000000000000007E-2</v>
      </c>
      <c r="M21" s="18">
        <v>2.35</v>
      </c>
      <c r="N21" s="18">
        <v>0.32</v>
      </c>
      <c r="O21" s="16"/>
    </row>
    <row r="22" spans="1:15" x14ac:dyDescent="0.2">
      <c r="A22" s="16"/>
      <c r="B22" s="16" t="s">
        <v>809</v>
      </c>
      <c r="C22" s="17" t="s">
        <v>810</v>
      </c>
      <c r="D22" s="17" t="s">
        <v>117</v>
      </c>
      <c r="E22" s="16"/>
      <c r="F22" s="17" t="s">
        <v>204</v>
      </c>
      <c r="G22" s="16" t="s">
        <v>197</v>
      </c>
      <c r="H22" s="16" t="s">
        <v>81</v>
      </c>
      <c r="I22" s="18">
        <v>2188511.4</v>
      </c>
      <c r="J22" s="18">
        <v>763.5</v>
      </c>
      <c r="K22" s="18">
        <v>16709.28</v>
      </c>
      <c r="L22" s="18">
        <v>0.08</v>
      </c>
      <c r="M22" s="18">
        <v>3.71</v>
      </c>
      <c r="N22" s="18">
        <v>0.5</v>
      </c>
      <c r="O22" s="16"/>
    </row>
    <row r="23" spans="1:15" x14ac:dyDescent="0.2">
      <c r="A23" s="16"/>
      <c r="B23" s="17" t="s">
        <v>811</v>
      </c>
      <c r="C23" s="17" t="s">
        <v>812</v>
      </c>
      <c r="D23" s="17" t="s">
        <v>117</v>
      </c>
      <c r="E23" s="16"/>
      <c r="F23" s="17" t="s">
        <v>261</v>
      </c>
      <c r="G23" s="16" t="s">
        <v>189</v>
      </c>
      <c r="H23" s="16" t="s">
        <v>81</v>
      </c>
      <c r="I23" s="18">
        <v>169990</v>
      </c>
      <c r="J23" s="18">
        <v>3440</v>
      </c>
      <c r="K23" s="18">
        <v>5847.66</v>
      </c>
      <c r="L23" s="18">
        <v>0.09</v>
      </c>
      <c r="M23" s="18">
        <v>1.3</v>
      </c>
      <c r="N23" s="18">
        <v>0.17</v>
      </c>
      <c r="O23" s="16"/>
    </row>
    <row r="24" spans="1:15" x14ac:dyDescent="0.2">
      <c r="A24" s="16"/>
      <c r="B24" s="16" t="s">
        <v>813</v>
      </c>
      <c r="C24" s="17" t="s">
        <v>814</v>
      </c>
      <c r="D24" s="17" t="s">
        <v>117</v>
      </c>
      <c r="E24" s="16"/>
      <c r="F24" s="17" t="s">
        <v>188</v>
      </c>
      <c r="G24" s="16" t="s">
        <v>189</v>
      </c>
      <c r="H24" s="16" t="s">
        <v>81</v>
      </c>
      <c r="I24" s="18">
        <v>9947</v>
      </c>
      <c r="J24" s="18">
        <v>16360</v>
      </c>
      <c r="K24" s="18">
        <v>1627.33</v>
      </c>
      <c r="L24" s="18">
        <v>0.01</v>
      </c>
      <c r="M24" s="18">
        <v>0.36</v>
      </c>
      <c r="N24" s="18">
        <v>0.05</v>
      </c>
      <c r="O24" s="16"/>
    </row>
    <row r="25" spans="1:15" x14ac:dyDescent="0.2">
      <c r="A25" s="16"/>
      <c r="B25" s="16" t="s">
        <v>815</v>
      </c>
      <c r="C25" s="17" t="s">
        <v>816</v>
      </c>
      <c r="D25" s="17" t="s">
        <v>117</v>
      </c>
      <c r="E25" s="16"/>
      <c r="F25" s="17" t="s">
        <v>817</v>
      </c>
      <c r="G25" s="16" t="s">
        <v>243</v>
      </c>
      <c r="H25" s="16" t="s">
        <v>81</v>
      </c>
      <c r="I25" s="18">
        <v>81633</v>
      </c>
      <c r="J25" s="18">
        <v>19350</v>
      </c>
      <c r="K25" s="18">
        <v>15795.99</v>
      </c>
      <c r="L25" s="18">
        <v>0.01</v>
      </c>
      <c r="M25" s="18">
        <v>3.5</v>
      </c>
      <c r="N25" s="18">
        <v>0.47</v>
      </c>
      <c r="O25" s="16"/>
    </row>
    <row r="26" spans="1:15" x14ac:dyDescent="0.2">
      <c r="A26" s="16"/>
      <c r="B26" s="16" t="s">
        <v>818</v>
      </c>
      <c r="C26" s="17" t="s">
        <v>819</v>
      </c>
      <c r="D26" s="17" t="s">
        <v>117</v>
      </c>
      <c r="E26" s="16"/>
      <c r="F26" s="17" t="s">
        <v>528</v>
      </c>
      <c r="G26" s="16" t="s">
        <v>243</v>
      </c>
      <c r="H26" s="16" t="s">
        <v>81</v>
      </c>
      <c r="I26" s="18">
        <v>633924.57999999996</v>
      </c>
      <c r="J26" s="18">
        <v>1492</v>
      </c>
      <c r="K26" s="18">
        <v>9458.15</v>
      </c>
      <c r="L26" s="18">
        <v>0.05</v>
      </c>
      <c r="M26" s="18">
        <v>2.1</v>
      </c>
      <c r="N26" s="18">
        <v>0.28000000000000003</v>
      </c>
      <c r="O26" s="16"/>
    </row>
    <row r="27" spans="1:15" x14ac:dyDescent="0.2">
      <c r="A27" s="16"/>
      <c r="B27" s="16" t="s">
        <v>820</v>
      </c>
      <c r="C27" s="17" t="s">
        <v>821</v>
      </c>
      <c r="D27" s="17" t="s">
        <v>117</v>
      </c>
      <c r="E27" s="16"/>
      <c r="F27" s="17" t="s">
        <v>822</v>
      </c>
      <c r="G27" s="16" t="s">
        <v>243</v>
      </c>
      <c r="H27" s="16" t="s">
        <v>81</v>
      </c>
      <c r="I27" s="18">
        <v>34084</v>
      </c>
      <c r="J27" s="18">
        <v>17740</v>
      </c>
      <c r="K27" s="18">
        <v>6046.5</v>
      </c>
      <c r="L27" s="18">
        <v>0.06</v>
      </c>
      <c r="M27" s="18">
        <v>1.34</v>
      </c>
      <c r="N27" s="18">
        <v>0.18</v>
      </c>
      <c r="O27" s="16"/>
    </row>
    <row r="28" spans="1:15" x14ac:dyDescent="0.2">
      <c r="A28" s="16"/>
      <c r="B28" s="16" t="s">
        <v>823</v>
      </c>
      <c r="C28" s="17" t="s">
        <v>824</v>
      </c>
      <c r="D28" s="17" t="s">
        <v>117</v>
      </c>
      <c r="E28" s="16"/>
      <c r="F28" s="17" t="s">
        <v>371</v>
      </c>
      <c r="G28" s="16" t="s">
        <v>316</v>
      </c>
      <c r="H28" s="16" t="s">
        <v>81</v>
      </c>
      <c r="I28" s="18">
        <v>11716</v>
      </c>
      <c r="J28" s="18">
        <v>74870</v>
      </c>
      <c r="K28" s="18">
        <v>8771.77</v>
      </c>
      <c r="L28" s="18">
        <v>0.1</v>
      </c>
      <c r="M28" s="18">
        <v>1.95</v>
      </c>
      <c r="N28" s="18">
        <v>0.26</v>
      </c>
      <c r="O28" s="16"/>
    </row>
    <row r="29" spans="1:15" x14ac:dyDescent="0.2">
      <c r="A29" s="16"/>
      <c r="B29" s="16" t="s">
        <v>825</v>
      </c>
      <c r="C29" s="17" t="s">
        <v>826</v>
      </c>
      <c r="D29" s="17" t="s">
        <v>117</v>
      </c>
      <c r="E29" s="16"/>
      <c r="F29" s="17" t="s">
        <v>327</v>
      </c>
      <c r="G29" s="16" t="s">
        <v>316</v>
      </c>
      <c r="H29" s="16" t="s">
        <v>81</v>
      </c>
      <c r="I29" s="18">
        <v>5882</v>
      </c>
      <c r="J29" s="18">
        <v>60510</v>
      </c>
      <c r="K29" s="18">
        <v>3559.2</v>
      </c>
      <c r="L29" s="18">
        <v>0.08</v>
      </c>
      <c r="M29" s="18">
        <v>0.79</v>
      </c>
      <c r="N29" s="18">
        <v>0.11</v>
      </c>
      <c r="O29" s="16"/>
    </row>
    <row r="30" spans="1:15" x14ac:dyDescent="0.2">
      <c r="A30" s="16"/>
      <c r="B30" s="16" t="s">
        <v>827</v>
      </c>
      <c r="C30" s="17" t="s">
        <v>828</v>
      </c>
      <c r="D30" s="17" t="s">
        <v>117</v>
      </c>
      <c r="E30" s="16"/>
      <c r="F30" s="17" t="s">
        <v>562</v>
      </c>
      <c r="G30" s="16" t="s">
        <v>316</v>
      </c>
      <c r="H30" s="16" t="s">
        <v>81</v>
      </c>
      <c r="I30" s="18">
        <v>13233</v>
      </c>
      <c r="J30" s="18">
        <v>62020</v>
      </c>
      <c r="K30" s="18">
        <v>8207.11</v>
      </c>
      <c r="L30" s="18">
        <v>0.13</v>
      </c>
      <c r="M30" s="18">
        <v>1.82</v>
      </c>
      <c r="N30" s="18">
        <v>0.25</v>
      </c>
      <c r="O30" s="16"/>
    </row>
    <row r="31" spans="1:15" x14ac:dyDescent="0.2">
      <c r="A31" s="16"/>
      <c r="B31" s="16" t="s">
        <v>829</v>
      </c>
      <c r="C31" s="17" t="s">
        <v>830</v>
      </c>
      <c r="D31" s="17" t="s">
        <v>117</v>
      </c>
      <c r="E31" s="16"/>
      <c r="F31" s="17" t="s">
        <v>831</v>
      </c>
      <c r="G31" s="16" t="s">
        <v>488</v>
      </c>
      <c r="H31" s="16" t="s">
        <v>81</v>
      </c>
      <c r="I31" s="18">
        <v>2755665</v>
      </c>
      <c r="J31" s="18">
        <v>248.5</v>
      </c>
      <c r="K31" s="18">
        <v>6847.83</v>
      </c>
      <c r="L31" s="18">
        <v>0.08</v>
      </c>
      <c r="M31" s="18">
        <v>1.52</v>
      </c>
      <c r="N31" s="18">
        <v>0.2</v>
      </c>
      <c r="O31" s="16"/>
    </row>
    <row r="32" spans="1:15" x14ac:dyDescent="0.2">
      <c r="A32" s="16"/>
      <c r="B32" s="16" t="s">
        <v>832</v>
      </c>
      <c r="C32" s="17" t="s">
        <v>833</v>
      </c>
      <c r="D32" s="17" t="s">
        <v>117</v>
      </c>
      <c r="E32" s="16"/>
      <c r="F32" s="17" t="s">
        <v>834</v>
      </c>
      <c r="G32" s="16" t="s">
        <v>488</v>
      </c>
      <c r="H32" s="16" t="s">
        <v>81</v>
      </c>
      <c r="I32" s="18">
        <v>278519</v>
      </c>
      <c r="J32" s="18">
        <v>1360</v>
      </c>
      <c r="K32" s="18">
        <v>3787.86</v>
      </c>
      <c r="L32" s="18">
        <v>0.05</v>
      </c>
      <c r="M32" s="18">
        <v>0.84</v>
      </c>
      <c r="N32" s="18">
        <v>0.11</v>
      </c>
      <c r="O32" s="16"/>
    </row>
    <row r="33" spans="1:15" x14ac:dyDescent="0.2">
      <c r="A33" s="16"/>
      <c r="B33" s="16" t="s">
        <v>835</v>
      </c>
      <c r="C33" s="17" t="s">
        <v>836</v>
      </c>
      <c r="D33" s="17" t="s">
        <v>117</v>
      </c>
      <c r="E33" s="16"/>
      <c r="F33" s="17" t="s">
        <v>837</v>
      </c>
      <c r="G33" s="16" t="s">
        <v>488</v>
      </c>
      <c r="H33" s="16" t="s">
        <v>81</v>
      </c>
      <c r="I33" s="18">
        <v>10501241.960000001</v>
      </c>
      <c r="J33" s="18">
        <v>65.599999999999994</v>
      </c>
      <c r="K33" s="18">
        <v>6888.81</v>
      </c>
      <c r="L33" s="18">
        <v>0.08</v>
      </c>
      <c r="M33" s="18">
        <v>1.53</v>
      </c>
      <c r="N33" s="18">
        <v>0.21</v>
      </c>
      <c r="O33" s="16"/>
    </row>
    <row r="34" spans="1:15" x14ac:dyDescent="0.2">
      <c r="A34" s="7"/>
      <c r="B34" s="7" t="s">
        <v>838</v>
      </c>
      <c r="C34" s="7"/>
      <c r="D34" s="7"/>
      <c r="E34" s="7"/>
      <c r="F34" s="7"/>
      <c r="G34" s="7"/>
      <c r="H34" s="7"/>
      <c r="I34" s="15">
        <v>12629179.43</v>
      </c>
      <c r="J34" s="7"/>
      <c r="K34" s="15">
        <v>80850.78</v>
      </c>
      <c r="L34" s="7"/>
      <c r="M34" s="15">
        <v>17.940000000000001</v>
      </c>
      <c r="N34" s="15">
        <v>2.42</v>
      </c>
      <c r="O34" s="7"/>
    </row>
    <row r="35" spans="1:15" x14ac:dyDescent="0.2">
      <c r="A35" s="16"/>
      <c r="B35" s="16" t="s">
        <v>839</v>
      </c>
      <c r="C35" s="17" t="s">
        <v>840</v>
      </c>
      <c r="D35" s="17" t="s">
        <v>117</v>
      </c>
      <c r="E35" s="16"/>
      <c r="F35" s="17" t="s">
        <v>841</v>
      </c>
      <c r="G35" s="16" t="s">
        <v>166</v>
      </c>
      <c r="H35" s="16" t="s">
        <v>81</v>
      </c>
      <c r="I35" s="18">
        <v>72802.25</v>
      </c>
      <c r="J35" s="18">
        <v>1287</v>
      </c>
      <c r="K35" s="18">
        <v>936.96</v>
      </c>
      <c r="L35" s="18">
        <v>0.1</v>
      </c>
      <c r="M35" s="18">
        <v>0.21</v>
      </c>
      <c r="N35" s="18">
        <v>0.03</v>
      </c>
      <c r="O35" s="16"/>
    </row>
    <row r="36" spans="1:15" x14ac:dyDescent="0.2">
      <c r="A36" s="16"/>
      <c r="B36" s="17" t="s">
        <v>842</v>
      </c>
      <c r="C36" s="17" t="s">
        <v>843</v>
      </c>
      <c r="D36" s="17" t="s">
        <v>117</v>
      </c>
      <c r="E36" s="16"/>
      <c r="F36" s="17" t="s">
        <v>844</v>
      </c>
      <c r="G36" s="16" t="s">
        <v>166</v>
      </c>
      <c r="H36" s="16" t="s">
        <v>81</v>
      </c>
      <c r="I36" s="18">
        <v>11444.44</v>
      </c>
      <c r="J36" s="18">
        <v>5635</v>
      </c>
      <c r="K36" s="18">
        <v>644.89</v>
      </c>
      <c r="L36" s="18">
        <v>0.03</v>
      </c>
      <c r="M36" s="18">
        <v>0.14000000000000001</v>
      </c>
      <c r="N36" s="18">
        <v>0.02</v>
      </c>
      <c r="O36" s="16"/>
    </row>
    <row r="37" spans="1:15" x14ac:dyDescent="0.2">
      <c r="A37" s="16"/>
      <c r="B37" s="16" t="s">
        <v>845</v>
      </c>
      <c r="C37" s="17" t="s">
        <v>846</v>
      </c>
      <c r="D37" s="17" t="s">
        <v>117</v>
      </c>
      <c r="E37" s="16"/>
      <c r="F37" s="17" t="s">
        <v>282</v>
      </c>
      <c r="G37" s="16" t="s">
        <v>215</v>
      </c>
      <c r="H37" s="16" t="s">
        <v>81</v>
      </c>
      <c r="I37" s="18">
        <v>239736.38</v>
      </c>
      <c r="J37" s="18">
        <v>878.5</v>
      </c>
      <c r="K37" s="18">
        <v>2106.08</v>
      </c>
      <c r="L37" s="18">
        <v>0.1</v>
      </c>
      <c r="M37" s="18">
        <v>0.47</v>
      </c>
      <c r="N37" s="18">
        <v>0.06</v>
      </c>
      <c r="O37" s="16"/>
    </row>
    <row r="38" spans="1:15" x14ac:dyDescent="0.2">
      <c r="A38" s="16"/>
      <c r="B38" s="16" t="s">
        <v>847</v>
      </c>
      <c r="C38" s="17" t="s">
        <v>848</v>
      </c>
      <c r="D38" s="17" t="s">
        <v>117</v>
      </c>
      <c r="E38" s="16"/>
      <c r="F38" s="17" t="s">
        <v>849</v>
      </c>
      <c r="G38" s="16" t="s">
        <v>215</v>
      </c>
      <c r="H38" s="16" t="s">
        <v>81</v>
      </c>
      <c r="I38" s="18">
        <v>180029</v>
      </c>
      <c r="J38" s="18">
        <v>1345</v>
      </c>
      <c r="K38" s="18">
        <v>2421.39</v>
      </c>
      <c r="L38" s="18">
        <v>0.08</v>
      </c>
      <c r="M38" s="18">
        <v>0.54</v>
      </c>
      <c r="N38" s="18">
        <v>7.0000000000000007E-2</v>
      </c>
      <c r="O38" s="16"/>
    </row>
    <row r="39" spans="1:15" x14ac:dyDescent="0.2">
      <c r="A39" s="16"/>
      <c r="B39" s="16" t="s">
        <v>850</v>
      </c>
      <c r="C39" s="17" t="s">
        <v>851</v>
      </c>
      <c r="D39" s="17" t="s">
        <v>117</v>
      </c>
      <c r="E39" s="16"/>
      <c r="F39" s="17" t="s">
        <v>852</v>
      </c>
      <c r="G39" s="16" t="s">
        <v>215</v>
      </c>
      <c r="H39" s="16" t="s">
        <v>81</v>
      </c>
      <c r="I39" s="18">
        <v>30514</v>
      </c>
      <c r="J39" s="18">
        <v>3885</v>
      </c>
      <c r="K39" s="18">
        <v>1185.47</v>
      </c>
      <c r="L39" s="18">
        <v>0.05</v>
      </c>
      <c r="M39" s="18">
        <v>0.26</v>
      </c>
      <c r="N39" s="18">
        <v>0.04</v>
      </c>
      <c r="O39" s="16"/>
    </row>
    <row r="40" spans="1:15" x14ac:dyDescent="0.2">
      <c r="A40" s="16"/>
      <c r="B40" s="17" t="s">
        <v>853</v>
      </c>
      <c r="C40" s="17" t="s">
        <v>854</v>
      </c>
      <c r="D40" s="17" t="s">
        <v>117</v>
      </c>
      <c r="E40" s="16"/>
      <c r="F40" s="17" t="s">
        <v>855</v>
      </c>
      <c r="G40" s="16" t="s">
        <v>215</v>
      </c>
      <c r="H40" s="16" t="s">
        <v>81</v>
      </c>
      <c r="I40" s="18">
        <v>245540</v>
      </c>
      <c r="J40" s="18">
        <v>219.8</v>
      </c>
      <c r="K40" s="18">
        <v>539.70000000000005</v>
      </c>
      <c r="L40" s="18">
        <v>0.02</v>
      </c>
      <c r="M40" s="18">
        <v>0.12</v>
      </c>
      <c r="N40" s="18">
        <v>0.02</v>
      </c>
      <c r="O40" s="16"/>
    </row>
    <row r="41" spans="1:15" x14ac:dyDescent="0.2">
      <c r="A41" s="16"/>
      <c r="B41" s="16" t="s">
        <v>856</v>
      </c>
      <c r="C41" s="17" t="s">
        <v>857</v>
      </c>
      <c r="D41" s="17" t="s">
        <v>117</v>
      </c>
      <c r="E41" s="16"/>
      <c r="F41" s="17" t="s">
        <v>858</v>
      </c>
      <c r="G41" s="16" t="s">
        <v>859</v>
      </c>
      <c r="H41" s="16" t="s">
        <v>81</v>
      </c>
      <c r="I41" s="18">
        <v>20643</v>
      </c>
      <c r="J41" s="18">
        <v>2390</v>
      </c>
      <c r="K41" s="18">
        <v>493.37</v>
      </c>
      <c r="L41" s="18">
        <v>0.08</v>
      </c>
      <c r="M41" s="18">
        <v>0.11</v>
      </c>
      <c r="N41" s="18">
        <v>0.01</v>
      </c>
      <c r="O41" s="16"/>
    </row>
    <row r="42" spans="1:15" x14ac:dyDescent="0.2">
      <c r="A42" s="16"/>
      <c r="B42" s="17" t="s">
        <v>860</v>
      </c>
      <c r="C42" s="17" t="s">
        <v>861</v>
      </c>
      <c r="D42" s="17" t="s">
        <v>117</v>
      </c>
      <c r="E42" s="16"/>
      <c r="F42" s="17" t="s">
        <v>862</v>
      </c>
      <c r="G42" s="16" t="s">
        <v>859</v>
      </c>
      <c r="H42" s="16" t="s">
        <v>81</v>
      </c>
      <c r="I42" s="18">
        <v>35650</v>
      </c>
      <c r="J42" s="18">
        <v>3413</v>
      </c>
      <c r="K42" s="18">
        <v>1216.73</v>
      </c>
      <c r="L42" s="18">
        <v>0.08</v>
      </c>
      <c r="M42" s="18">
        <v>0.27</v>
      </c>
      <c r="N42" s="18">
        <v>0.04</v>
      </c>
      <c r="O42" s="16"/>
    </row>
    <row r="43" spans="1:15" x14ac:dyDescent="0.2">
      <c r="A43" s="16"/>
      <c r="B43" s="16" t="s">
        <v>863</v>
      </c>
      <c r="C43" s="17" t="s">
        <v>864</v>
      </c>
      <c r="D43" s="17" t="s">
        <v>117</v>
      </c>
      <c r="E43" s="16"/>
      <c r="F43" s="17" t="s">
        <v>616</v>
      </c>
      <c r="G43" s="16" t="s">
        <v>416</v>
      </c>
      <c r="H43" s="16" t="s">
        <v>81</v>
      </c>
      <c r="I43" s="18">
        <v>71980.44</v>
      </c>
      <c r="J43" s="18">
        <v>4611</v>
      </c>
      <c r="K43" s="18">
        <v>3319.02</v>
      </c>
      <c r="L43" s="18">
        <v>0.08</v>
      </c>
      <c r="M43" s="18">
        <v>0.74</v>
      </c>
      <c r="N43" s="18">
        <v>0.1</v>
      </c>
      <c r="O43" s="16"/>
    </row>
    <row r="44" spans="1:15" x14ac:dyDescent="0.2">
      <c r="A44" s="16"/>
      <c r="B44" s="16" t="s">
        <v>865</v>
      </c>
      <c r="C44" s="17" t="s">
        <v>866</v>
      </c>
      <c r="D44" s="17" t="s">
        <v>117</v>
      </c>
      <c r="E44" s="16"/>
      <c r="F44" s="17" t="s">
        <v>867</v>
      </c>
      <c r="G44" s="16" t="s">
        <v>416</v>
      </c>
      <c r="H44" s="16" t="s">
        <v>81</v>
      </c>
      <c r="I44" s="18">
        <v>8355</v>
      </c>
      <c r="J44" s="18">
        <v>2418</v>
      </c>
      <c r="K44" s="18">
        <v>202.02</v>
      </c>
      <c r="L44" s="18">
        <v>0.01</v>
      </c>
      <c r="M44" s="18">
        <v>0.04</v>
      </c>
      <c r="N44" s="18">
        <v>0.01</v>
      </c>
      <c r="O44" s="16"/>
    </row>
    <row r="45" spans="1:15" x14ac:dyDescent="0.2">
      <c r="A45" s="16"/>
      <c r="B45" s="16" t="s">
        <v>868</v>
      </c>
      <c r="C45" s="17" t="s">
        <v>869</v>
      </c>
      <c r="D45" s="17" t="s">
        <v>117</v>
      </c>
      <c r="E45" s="16"/>
      <c r="F45" s="17" t="s">
        <v>870</v>
      </c>
      <c r="G45" s="16" t="s">
        <v>416</v>
      </c>
      <c r="H45" s="16" t="s">
        <v>81</v>
      </c>
      <c r="I45" s="18">
        <v>17819</v>
      </c>
      <c r="J45" s="18">
        <v>2523</v>
      </c>
      <c r="K45" s="18">
        <v>449.57</v>
      </c>
      <c r="L45" s="18">
        <v>0.04</v>
      </c>
      <c r="M45" s="18">
        <v>0.1</v>
      </c>
      <c r="N45" s="18">
        <v>0.01</v>
      </c>
      <c r="O45" s="16"/>
    </row>
    <row r="46" spans="1:15" x14ac:dyDescent="0.2">
      <c r="A46" s="16"/>
      <c r="B46" s="16" t="s">
        <v>871</v>
      </c>
      <c r="C46" s="17" t="s">
        <v>872</v>
      </c>
      <c r="D46" s="17" t="s">
        <v>117</v>
      </c>
      <c r="E46" s="16"/>
      <c r="F46" s="17" t="s">
        <v>873</v>
      </c>
      <c r="G46" s="16" t="s">
        <v>416</v>
      </c>
      <c r="H46" s="16" t="s">
        <v>81</v>
      </c>
      <c r="I46" s="18">
        <v>30455</v>
      </c>
      <c r="J46" s="18">
        <v>4183</v>
      </c>
      <c r="K46" s="18">
        <v>1273.93</v>
      </c>
      <c r="L46" s="18">
        <v>0.11</v>
      </c>
      <c r="M46" s="18">
        <v>0.28000000000000003</v>
      </c>
      <c r="N46" s="18">
        <v>0.04</v>
      </c>
      <c r="O46" s="16"/>
    </row>
    <row r="47" spans="1:15" x14ac:dyDescent="0.2">
      <c r="A47" s="16"/>
      <c r="B47" s="17" t="s">
        <v>874</v>
      </c>
      <c r="C47" s="17" t="s">
        <v>875</v>
      </c>
      <c r="D47" s="17" t="s">
        <v>117</v>
      </c>
      <c r="E47" s="16"/>
      <c r="F47" s="17" t="s">
        <v>876</v>
      </c>
      <c r="G47" s="16" t="s">
        <v>416</v>
      </c>
      <c r="H47" s="16" t="s">
        <v>81</v>
      </c>
      <c r="I47" s="18">
        <v>52514</v>
      </c>
      <c r="J47" s="18">
        <v>12490</v>
      </c>
      <c r="K47" s="18">
        <v>6559</v>
      </c>
      <c r="L47" s="18">
        <v>0.36</v>
      </c>
      <c r="M47" s="18">
        <v>1.45</v>
      </c>
      <c r="N47" s="18">
        <v>0.2</v>
      </c>
      <c r="O47" s="16"/>
    </row>
    <row r="48" spans="1:15" x14ac:dyDescent="0.2">
      <c r="A48" s="16"/>
      <c r="B48" s="17" t="s">
        <v>877</v>
      </c>
      <c r="C48" s="17" t="s">
        <v>878</v>
      </c>
      <c r="D48" s="17" t="s">
        <v>117</v>
      </c>
      <c r="E48" s="16"/>
      <c r="F48" s="17" t="s">
        <v>879</v>
      </c>
      <c r="G48" s="16" t="s">
        <v>197</v>
      </c>
      <c r="H48" s="16" t="s">
        <v>81</v>
      </c>
      <c r="I48" s="18">
        <v>13800</v>
      </c>
      <c r="J48" s="18">
        <v>3221</v>
      </c>
      <c r="K48" s="18">
        <v>444.5</v>
      </c>
      <c r="L48" s="18">
        <v>0.01</v>
      </c>
      <c r="M48" s="18">
        <v>0.1</v>
      </c>
      <c r="N48" s="18">
        <v>0.01</v>
      </c>
      <c r="O48" s="16"/>
    </row>
    <row r="49" spans="1:15" x14ac:dyDescent="0.2">
      <c r="A49" s="16"/>
      <c r="B49" s="16" t="s">
        <v>880</v>
      </c>
      <c r="C49" s="17" t="s">
        <v>881</v>
      </c>
      <c r="D49" s="17" t="s">
        <v>117</v>
      </c>
      <c r="E49" s="16"/>
      <c r="F49" s="17" t="s">
        <v>491</v>
      </c>
      <c r="G49" s="16" t="s">
        <v>197</v>
      </c>
      <c r="H49" s="16" t="s">
        <v>81</v>
      </c>
      <c r="I49" s="18">
        <v>16067</v>
      </c>
      <c r="J49" s="18">
        <v>3448</v>
      </c>
      <c r="K49" s="18">
        <v>553.99</v>
      </c>
      <c r="L49" s="18">
        <v>0.08</v>
      </c>
      <c r="M49" s="18">
        <v>0.12</v>
      </c>
      <c r="N49" s="18">
        <v>0.02</v>
      </c>
      <c r="O49" s="16"/>
    </row>
    <row r="50" spans="1:15" x14ac:dyDescent="0.2">
      <c r="A50" s="16"/>
      <c r="B50" s="16" t="s">
        <v>882</v>
      </c>
      <c r="C50" s="17" t="s">
        <v>883</v>
      </c>
      <c r="D50" s="17" t="s">
        <v>117</v>
      </c>
      <c r="E50" s="16"/>
      <c r="F50" s="17" t="s">
        <v>338</v>
      </c>
      <c r="G50" s="16" t="s">
        <v>197</v>
      </c>
      <c r="H50" s="16" t="s">
        <v>81</v>
      </c>
      <c r="I50" s="18">
        <v>30039</v>
      </c>
      <c r="J50" s="18">
        <v>1119</v>
      </c>
      <c r="K50" s="18">
        <v>336.14</v>
      </c>
      <c r="L50" s="18">
        <v>0.04</v>
      </c>
      <c r="M50" s="18">
        <v>7.0000000000000007E-2</v>
      </c>
      <c r="N50" s="18">
        <v>0.01</v>
      </c>
      <c r="O50" s="16"/>
    </row>
    <row r="51" spans="1:15" x14ac:dyDescent="0.2">
      <c r="A51" s="16"/>
      <c r="B51" s="16" t="s">
        <v>884</v>
      </c>
      <c r="C51" s="17" t="s">
        <v>885</v>
      </c>
      <c r="D51" s="17" t="s">
        <v>117</v>
      </c>
      <c r="E51" s="16"/>
      <c r="F51" s="17" t="s">
        <v>344</v>
      </c>
      <c r="G51" s="16" t="s">
        <v>197</v>
      </c>
      <c r="H51" s="16" t="s">
        <v>81</v>
      </c>
      <c r="I51" s="18">
        <v>86210</v>
      </c>
      <c r="J51" s="18">
        <v>2570</v>
      </c>
      <c r="K51" s="18">
        <v>2215.6</v>
      </c>
      <c r="L51" s="18">
        <v>0.09</v>
      </c>
      <c r="M51" s="18">
        <v>0.49</v>
      </c>
      <c r="N51" s="18">
        <v>7.0000000000000007E-2</v>
      </c>
      <c r="O51" s="16"/>
    </row>
    <row r="52" spans="1:15" x14ac:dyDescent="0.2">
      <c r="A52" s="16"/>
      <c r="B52" s="16" t="s">
        <v>886</v>
      </c>
      <c r="C52" s="17" t="s">
        <v>887</v>
      </c>
      <c r="D52" s="17" t="s">
        <v>117</v>
      </c>
      <c r="E52" s="16"/>
      <c r="F52" s="17" t="s">
        <v>349</v>
      </c>
      <c r="G52" s="16" t="s">
        <v>197</v>
      </c>
      <c r="H52" s="16" t="s">
        <v>81</v>
      </c>
      <c r="I52" s="18">
        <v>171601</v>
      </c>
      <c r="J52" s="18">
        <v>1766</v>
      </c>
      <c r="K52" s="18">
        <v>3030.47</v>
      </c>
      <c r="L52" s="18">
        <v>0.11</v>
      </c>
      <c r="M52" s="18">
        <v>0.67</v>
      </c>
      <c r="N52" s="18">
        <v>0.09</v>
      </c>
      <c r="O52" s="16"/>
    </row>
    <row r="53" spans="1:15" x14ac:dyDescent="0.2">
      <c r="A53" s="16"/>
      <c r="B53" s="16" t="s">
        <v>888</v>
      </c>
      <c r="C53" s="17" t="s">
        <v>889</v>
      </c>
      <c r="D53" s="17" t="s">
        <v>117</v>
      </c>
      <c r="E53" s="16"/>
      <c r="F53" s="17" t="s">
        <v>890</v>
      </c>
      <c r="G53" s="16" t="s">
        <v>197</v>
      </c>
      <c r="H53" s="16" t="s">
        <v>81</v>
      </c>
      <c r="I53" s="18">
        <v>4190</v>
      </c>
      <c r="J53" s="18">
        <v>14500</v>
      </c>
      <c r="K53" s="18">
        <v>607.54999999999995</v>
      </c>
      <c r="L53" s="18">
        <v>0.03</v>
      </c>
      <c r="M53" s="18">
        <v>0.13</v>
      </c>
      <c r="N53" s="18">
        <v>0.02</v>
      </c>
      <c r="O53" s="16"/>
    </row>
    <row r="54" spans="1:15" x14ac:dyDescent="0.2">
      <c r="A54" s="16"/>
      <c r="B54" s="16" t="s">
        <v>891</v>
      </c>
      <c r="C54" s="17" t="s">
        <v>892</v>
      </c>
      <c r="D54" s="17" t="s">
        <v>117</v>
      </c>
      <c r="E54" s="16"/>
      <c r="F54" s="17" t="s">
        <v>387</v>
      </c>
      <c r="G54" s="16" t="s">
        <v>197</v>
      </c>
      <c r="H54" s="16" t="s">
        <v>81</v>
      </c>
      <c r="I54" s="18">
        <v>87500</v>
      </c>
      <c r="J54" s="18">
        <v>1289</v>
      </c>
      <c r="K54" s="18">
        <v>1127.8699999999999</v>
      </c>
      <c r="L54" s="18">
        <v>0.04</v>
      </c>
      <c r="M54" s="18">
        <v>0.25</v>
      </c>
      <c r="N54" s="18">
        <v>0.03</v>
      </c>
      <c r="O54" s="16"/>
    </row>
    <row r="55" spans="1:15" x14ac:dyDescent="0.2">
      <c r="A55" s="16"/>
      <c r="B55" s="17" t="s">
        <v>893</v>
      </c>
      <c r="C55" s="17" t="s">
        <v>894</v>
      </c>
      <c r="D55" s="17" t="s">
        <v>117</v>
      </c>
      <c r="E55" s="16"/>
      <c r="F55" s="17" t="s">
        <v>229</v>
      </c>
      <c r="G55" s="16" t="s">
        <v>189</v>
      </c>
      <c r="H55" s="16" t="s">
        <v>81</v>
      </c>
      <c r="I55" s="18">
        <v>634565</v>
      </c>
      <c r="J55" s="18">
        <v>1146</v>
      </c>
      <c r="K55" s="18">
        <v>7272.11</v>
      </c>
      <c r="L55" s="18">
        <v>0.39</v>
      </c>
      <c r="M55" s="18">
        <v>1.61</v>
      </c>
      <c r="N55" s="18">
        <v>0.22</v>
      </c>
      <c r="O55" s="16"/>
    </row>
    <row r="56" spans="1:15" x14ac:dyDescent="0.2">
      <c r="A56" s="16"/>
      <c r="B56" s="17" t="s">
        <v>895</v>
      </c>
      <c r="C56" s="17" t="s">
        <v>896</v>
      </c>
      <c r="D56" s="17" t="s">
        <v>117</v>
      </c>
      <c r="E56" s="16"/>
      <c r="F56" s="17" t="s">
        <v>200</v>
      </c>
      <c r="G56" s="16" t="s">
        <v>189</v>
      </c>
      <c r="H56" s="16" t="s">
        <v>81</v>
      </c>
      <c r="I56" s="18">
        <v>187022.81</v>
      </c>
      <c r="J56" s="18">
        <v>3770</v>
      </c>
      <c r="K56" s="18">
        <v>7050.76</v>
      </c>
      <c r="L56" s="18">
        <v>0.17</v>
      </c>
      <c r="M56" s="18">
        <v>1.56</v>
      </c>
      <c r="N56" s="18">
        <v>0.21</v>
      </c>
      <c r="O56" s="16"/>
    </row>
    <row r="57" spans="1:15" x14ac:dyDescent="0.2">
      <c r="A57" s="16"/>
      <c r="B57" s="16" t="s">
        <v>897</v>
      </c>
      <c r="C57" s="17" t="s">
        <v>898</v>
      </c>
      <c r="D57" s="17" t="s">
        <v>117</v>
      </c>
      <c r="E57" s="16"/>
      <c r="F57" s="17" t="s">
        <v>246</v>
      </c>
      <c r="G57" s="16" t="s">
        <v>189</v>
      </c>
      <c r="H57" s="16" t="s">
        <v>81</v>
      </c>
      <c r="I57" s="18">
        <v>92456</v>
      </c>
      <c r="J57" s="18">
        <v>3140</v>
      </c>
      <c r="K57" s="18">
        <v>2903.12</v>
      </c>
      <c r="L57" s="18">
        <v>0.06</v>
      </c>
      <c r="M57" s="18">
        <v>0.64</v>
      </c>
      <c r="N57" s="18">
        <v>0.09</v>
      </c>
      <c r="O57" s="16"/>
    </row>
    <row r="58" spans="1:15" x14ac:dyDescent="0.2">
      <c r="A58" s="16"/>
      <c r="B58" s="16" t="s">
        <v>899</v>
      </c>
      <c r="C58" s="17" t="s">
        <v>900</v>
      </c>
      <c r="D58" s="17" t="s">
        <v>117</v>
      </c>
      <c r="E58" s="16"/>
      <c r="F58" s="17" t="s">
        <v>249</v>
      </c>
      <c r="G58" s="16" t="s">
        <v>189</v>
      </c>
      <c r="H58" s="16" t="s">
        <v>81</v>
      </c>
      <c r="I58" s="18">
        <v>110336</v>
      </c>
      <c r="J58" s="18">
        <v>1570</v>
      </c>
      <c r="K58" s="18">
        <v>1732.27</v>
      </c>
      <c r="L58" s="18">
        <v>0.04</v>
      </c>
      <c r="M58" s="18">
        <v>0.38</v>
      </c>
      <c r="N58" s="18">
        <v>0.05</v>
      </c>
      <c r="O58" s="16"/>
    </row>
    <row r="59" spans="1:15" x14ac:dyDescent="0.2">
      <c r="A59" s="16"/>
      <c r="B59" s="16" t="s">
        <v>901</v>
      </c>
      <c r="C59" s="17" t="s">
        <v>902</v>
      </c>
      <c r="D59" s="17" t="s">
        <v>117</v>
      </c>
      <c r="E59" s="16"/>
      <c r="F59" s="17" t="s">
        <v>409</v>
      </c>
      <c r="G59" s="16" t="s">
        <v>189</v>
      </c>
      <c r="H59" s="16" t="s">
        <v>81</v>
      </c>
      <c r="I59" s="18">
        <v>31733</v>
      </c>
      <c r="J59" s="18">
        <v>5950</v>
      </c>
      <c r="K59" s="18">
        <v>1888.11</v>
      </c>
      <c r="L59" s="18">
        <v>0.11</v>
      </c>
      <c r="M59" s="18">
        <v>0.42</v>
      </c>
      <c r="N59" s="18">
        <v>0.06</v>
      </c>
      <c r="O59" s="16"/>
    </row>
    <row r="60" spans="1:15" x14ac:dyDescent="0.2">
      <c r="A60" s="16"/>
      <c r="B60" s="16" t="s">
        <v>903</v>
      </c>
      <c r="C60" s="17" t="s">
        <v>904</v>
      </c>
      <c r="D60" s="17" t="s">
        <v>117</v>
      </c>
      <c r="E60" s="16"/>
      <c r="F60" s="17" t="s">
        <v>319</v>
      </c>
      <c r="G60" s="16" t="s">
        <v>189</v>
      </c>
      <c r="H60" s="16" t="s">
        <v>81</v>
      </c>
      <c r="I60" s="18">
        <v>11711</v>
      </c>
      <c r="J60" s="18">
        <v>22480</v>
      </c>
      <c r="K60" s="18">
        <v>2632.63</v>
      </c>
      <c r="L60" s="18">
        <v>0.09</v>
      </c>
      <c r="M60" s="18">
        <v>0.57999999999999996</v>
      </c>
      <c r="N60" s="18">
        <v>0.08</v>
      </c>
      <c r="O60" s="16"/>
    </row>
    <row r="61" spans="1:15" x14ac:dyDescent="0.2">
      <c r="A61" s="16"/>
      <c r="B61" s="16" t="s">
        <v>905</v>
      </c>
      <c r="C61" s="17" t="s">
        <v>906</v>
      </c>
      <c r="D61" s="17" t="s">
        <v>117</v>
      </c>
      <c r="E61" s="16"/>
      <c r="F61" s="17" t="s">
        <v>907</v>
      </c>
      <c r="G61" s="16" t="s">
        <v>189</v>
      </c>
      <c r="H61" s="16" t="s">
        <v>81</v>
      </c>
      <c r="I61" s="18">
        <v>4307</v>
      </c>
      <c r="J61" s="18">
        <v>30980</v>
      </c>
      <c r="K61" s="18">
        <v>1334.31</v>
      </c>
      <c r="L61" s="18">
        <v>0.06</v>
      </c>
      <c r="M61" s="18">
        <v>0.3</v>
      </c>
      <c r="N61" s="18">
        <v>0.04</v>
      </c>
      <c r="O61" s="16"/>
    </row>
    <row r="62" spans="1:15" x14ac:dyDescent="0.2">
      <c r="A62" s="16"/>
      <c r="B62" s="16" t="s">
        <v>908</v>
      </c>
      <c r="C62" s="17" t="s">
        <v>909</v>
      </c>
      <c r="D62" s="17" t="s">
        <v>117</v>
      </c>
      <c r="E62" s="16"/>
      <c r="F62" s="17" t="s">
        <v>218</v>
      </c>
      <c r="G62" s="16" t="s">
        <v>189</v>
      </c>
      <c r="H62" s="16" t="s">
        <v>81</v>
      </c>
      <c r="I62" s="18">
        <v>36291</v>
      </c>
      <c r="J62" s="18">
        <v>7191</v>
      </c>
      <c r="K62" s="18">
        <v>2609.69</v>
      </c>
      <c r="L62" s="18">
        <v>0.2</v>
      </c>
      <c r="M62" s="18">
        <v>0.57999999999999996</v>
      </c>
      <c r="N62" s="18">
        <v>0.08</v>
      </c>
      <c r="O62" s="16"/>
    </row>
    <row r="63" spans="1:15" x14ac:dyDescent="0.2">
      <c r="A63" s="16"/>
      <c r="B63" s="16" t="s">
        <v>910</v>
      </c>
      <c r="C63" s="17" t="s">
        <v>911</v>
      </c>
      <c r="D63" s="17" t="s">
        <v>117</v>
      </c>
      <c r="E63" s="16"/>
      <c r="F63" s="17" t="s">
        <v>912</v>
      </c>
      <c r="G63" s="16" t="s">
        <v>189</v>
      </c>
      <c r="H63" s="16" t="s">
        <v>81</v>
      </c>
      <c r="I63" s="18">
        <v>146693</v>
      </c>
      <c r="J63" s="18">
        <v>692</v>
      </c>
      <c r="K63" s="18">
        <v>1015.12</v>
      </c>
      <c r="L63" s="18">
        <v>0.06</v>
      </c>
      <c r="M63" s="18">
        <v>0.22</v>
      </c>
      <c r="N63" s="18">
        <v>0.03</v>
      </c>
      <c r="O63" s="16"/>
    </row>
    <row r="64" spans="1:15" x14ac:dyDescent="0.2">
      <c r="A64" s="16"/>
      <c r="B64" s="16" t="s">
        <v>913</v>
      </c>
      <c r="C64" s="17" t="s">
        <v>914</v>
      </c>
      <c r="D64" s="17" t="s">
        <v>117</v>
      </c>
      <c r="E64" s="16"/>
      <c r="F64" s="17" t="s">
        <v>341</v>
      </c>
      <c r="G64" s="16" t="s">
        <v>189</v>
      </c>
      <c r="H64" s="16" t="s">
        <v>81</v>
      </c>
      <c r="I64" s="18">
        <v>2623</v>
      </c>
      <c r="J64" s="18">
        <v>27860</v>
      </c>
      <c r="K64" s="18">
        <v>730.77</v>
      </c>
      <c r="L64" s="18">
        <v>0.04</v>
      </c>
      <c r="M64" s="18">
        <v>0.16</v>
      </c>
      <c r="N64" s="18">
        <v>0.02</v>
      </c>
      <c r="O64" s="16"/>
    </row>
    <row r="65" spans="1:15" x14ac:dyDescent="0.2">
      <c r="A65" s="16"/>
      <c r="B65" s="17" t="s">
        <v>915</v>
      </c>
      <c r="C65" s="17" t="s">
        <v>916</v>
      </c>
      <c r="D65" s="17" t="s">
        <v>117</v>
      </c>
      <c r="E65" s="16"/>
      <c r="F65" s="17" t="s">
        <v>917</v>
      </c>
      <c r="G65" s="16" t="s">
        <v>189</v>
      </c>
      <c r="H65" s="16" t="s">
        <v>81</v>
      </c>
      <c r="I65" s="18">
        <v>103736</v>
      </c>
      <c r="J65" s="18">
        <v>1946</v>
      </c>
      <c r="K65" s="18">
        <v>2001.17</v>
      </c>
      <c r="L65" s="18">
        <v>0.13</v>
      </c>
      <c r="M65" s="18">
        <v>0.44</v>
      </c>
      <c r="N65" s="18">
        <v>0.06</v>
      </c>
      <c r="O65" s="16"/>
    </row>
    <row r="66" spans="1:15" x14ac:dyDescent="0.2">
      <c r="A66" s="16"/>
      <c r="B66" s="16" t="s">
        <v>918</v>
      </c>
      <c r="C66" s="17" t="s">
        <v>919</v>
      </c>
      <c r="D66" s="17" t="s">
        <v>117</v>
      </c>
      <c r="E66" s="16"/>
      <c r="F66" s="17" t="s">
        <v>420</v>
      </c>
      <c r="G66" s="16" t="s">
        <v>189</v>
      </c>
      <c r="H66" s="16" t="s">
        <v>81</v>
      </c>
      <c r="I66" s="18">
        <v>21586.1</v>
      </c>
      <c r="J66" s="18">
        <v>12650</v>
      </c>
      <c r="K66" s="18">
        <v>2730.64</v>
      </c>
      <c r="L66" s="18">
        <v>0.19</v>
      </c>
      <c r="M66" s="18">
        <v>0.61</v>
      </c>
      <c r="N66" s="18">
        <v>0.08</v>
      </c>
      <c r="O66" s="16"/>
    </row>
    <row r="67" spans="1:15" x14ac:dyDescent="0.2">
      <c r="A67" s="16"/>
      <c r="B67" s="17" t="s">
        <v>920</v>
      </c>
      <c r="C67" s="17" t="s">
        <v>921</v>
      </c>
      <c r="D67" s="17" t="s">
        <v>117</v>
      </c>
      <c r="E67" s="16"/>
      <c r="F67" s="17" t="s">
        <v>354</v>
      </c>
      <c r="G67" s="16" t="s">
        <v>189</v>
      </c>
      <c r="H67" s="16" t="s">
        <v>81</v>
      </c>
      <c r="I67" s="18">
        <v>270693</v>
      </c>
      <c r="J67" s="18">
        <v>655.5</v>
      </c>
      <c r="K67" s="18">
        <v>1774.39</v>
      </c>
      <c r="L67" s="18">
        <v>7.0000000000000007E-2</v>
      </c>
      <c r="M67" s="18">
        <v>0.39</v>
      </c>
      <c r="N67" s="18">
        <v>0.05</v>
      </c>
      <c r="O67" s="16"/>
    </row>
    <row r="68" spans="1:15" x14ac:dyDescent="0.2">
      <c r="A68" s="16"/>
      <c r="B68" s="16" t="s">
        <v>922</v>
      </c>
      <c r="C68" s="17" t="s">
        <v>923</v>
      </c>
      <c r="D68" s="17" t="s">
        <v>117</v>
      </c>
      <c r="E68" s="16"/>
      <c r="F68" s="17" t="s">
        <v>651</v>
      </c>
      <c r="G68" s="16" t="s">
        <v>243</v>
      </c>
      <c r="H68" s="16" t="s">
        <v>81</v>
      </c>
      <c r="I68" s="18">
        <v>3150385.01</v>
      </c>
      <c r="J68" s="18">
        <v>136</v>
      </c>
      <c r="K68" s="18">
        <v>4284.5200000000004</v>
      </c>
      <c r="L68" s="18">
        <v>0.1</v>
      </c>
      <c r="M68" s="18">
        <v>0.95</v>
      </c>
      <c r="N68" s="18">
        <v>0.13</v>
      </c>
      <c r="O68" s="16"/>
    </row>
    <row r="69" spans="1:15" x14ac:dyDescent="0.2">
      <c r="A69" s="16"/>
      <c r="B69" s="16" t="s">
        <v>924</v>
      </c>
      <c r="C69" s="17" t="s">
        <v>925</v>
      </c>
      <c r="D69" s="17" t="s">
        <v>117</v>
      </c>
      <c r="E69" s="16"/>
      <c r="F69" s="17" t="s">
        <v>926</v>
      </c>
      <c r="G69" s="16" t="s">
        <v>243</v>
      </c>
      <c r="H69" s="16" t="s">
        <v>81</v>
      </c>
      <c r="I69" s="18">
        <v>4802</v>
      </c>
      <c r="J69" s="18">
        <v>28370</v>
      </c>
      <c r="K69" s="18">
        <v>1362.33</v>
      </c>
      <c r="L69" s="18">
        <v>0.13</v>
      </c>
      <c r="M69" s="18">
        <v>0.3</v>
      </c>
      <c r="N69" s="18">
        <v>0.04</v>
      </c>
      <c r="O69" s="16"/>
    </row>
    <row r="70" spans="1:15" x14ac:dyDescent="0.2">
      <c r="A70" s="16"/>
      <c r="B70" s="16" t="s">
        <v>927</v>
      </c>
      <c r="C70" s="17" t="s">
        <v>928</v>
      </c>
      <c r="D70" s="17" t="s">
        <v>117</v>
      </c>
      <c r="E70" s="16"/>
      <c r="F70" s="17" t="s">
        <v>929</v>
      </c>
      <c r="G70" s="16" t="s">
        <v>243</v>
      </c>
      <c r="H70" s="16" t="s">
        <v>81</v>
      </c>
      <c r="I70" s="18">
        <v>25360</v>
      </c>
      <c r="J70" s="18">
        <v>7981</v>
      </c>
      <c r="K70" s="18">
        <v>2023.98</v>
      </c>
      <c r="L70" s="18">
        <v>0.12</v>
      </c>
      <c r="M70" s="18">
        <v>0.45</v>
      </c>
      <c r="N70" s="18">
        <v>0.06</v>
      </c>
      <c r="O70" s="16"/>
    </row>
    <row r="71" spans="1:15" x14ac:dyDescent="0.2">
      <c r="A71" s="16"/>
      <c r="B71" s="16" t="s">
        <v>930</v>
      </c>
      <c r="C71" s="17" t="s">
        <v>931</v>
      </c>
      <c r="D71" s="17" t="s">
        <v>117</v>
      </c>
      <c r="E71" s="16"/>
      <c r="F71" s="17" t="s">
        <v>315</v>
      </c>
      <c r="G71" s="16" t="s">
        <v>316</v>
      </c>
      <c r="H71" s="16" t="s">
        <v>81</v>
      </c>
      <c r="I71" s="18">
        <v>4758</v>
      </c>
      <c r="J71" s="18">
        <v>47480</v>
      </c>
      <c r="K71" s="18">
        <v>2259.1</v>
      </c>
      <c r="L71" s="18">
        <v>0.13</v>
      </c>
      <c r="M71" s="18">
        <v>0.5</v>
      </c>
      <c r="N71" s="18">
        <v>7.0000000000000007E-2</v>
      </c>
      <c r="O71" s="16"/>
    </row>
    <row r="72" spans="1:15" x14ac:dyDescent="0.2">
      <c r="A72" s="16"/>
      <c r="B72" s="16" t="s">
        <v>932</v>
      </c>
      <c r="C72" s="17" t="s">
        <v>933</v>
      </c>
      <c r="D72" s="17" t="s">
        <v>117</v>
      </c>
      <c r="E72" s="16"/>
      <c r="F72" s="17" t="s">
        <v>934</v>
      </c>
      <c r="G72" s="16" t="s">
        <v>316</v>
      </c>
      <c r="H72" s="16" t="s">
        <v>81</v>
      </c>
      <c r="I72" s="18">
        <v>21050</v>
      </c>
      <c r="J72" s="18">
        <v>6426</v>
      </c>
      <c r="K72" s="18">
        <v>1352.67</v>
      </c>
      <c r="L72" s="18">
        <v>0.13</v>
      </c>
      <c r="M72" s="18">
        <v>0.3</v>
      </c>
      <c r="N72" s="18">
        <v>0.04</v>
      </c>
      <c r="O72" s="16"/>
    </row>
    <row r="73" spans="1:15" x14ac:dyDescent="0.2">
      <c r="A73" s="16"/>
      <c r="B73" s="16" t="s">
        <v>935</v>
      </c>
      <c r="C73" s="17" t="s">
        <v>936</v>
      </c>
      <c r="D73" s="17" t="s">
        <v>117</v>
      </c>
      <c r="E73" s="16"/>
      <c r="F73" s="17" t="s">
        <v>937</v>
      </c>
      <c r="G73" s="16" t="s">
        <v>316</v>
      </c>
      <c r="H73" s="16" t="s">
        <v>81</v>
      </c>
      <c r="I73" s="18">
        <v>30479</v>
      </c>
      <c r="J73" s="18">
        <v>7662</v>
      </c>
      <c r="K73" s="18">
        <v>2335.3000000000002</v>
      </c>
      <c r="L73" s="18">
        <v>0.28999999999999998</v>
      </c>
      <c r="M73" s="18">
        <v>0.52</v>
      </c>
      <c r="N73" s="18">
        <v>7.0000000000000007E-2</v>
      </c>
      <c r="O73" s="16"/>
    </row>
    <row r="74" spans="1:15" x14ac:dyDescent="0.2">
      <c r="A74" s="16"/>
      <c r="B74" s="16" t="s">
        <v>938</v>
      </c>
      <c r="C74" s="17" t="s">
        <v>939</v>
      </c>
      <c r="D74" s="17" t="s">
        <v>117</v>
      </c>
      <c r="E74" s="16"/>
      <c r="F74" s="17" t="s">
        <v>940</v>
      </c>
      <c r="G74" s="16" t="s">
        <v>488</v>
      </c>
      <c r="H74" s="16" t="s">
        <v>81</v>
      </c>
      <c r="I74" s="18">
        <v>6311703</v>
      </c>
      <c r="J74" s="18">
        <v>30</v>
      </c>
      <c r="K74" s="18">
        <v>1893.51</v>
      </c>
      <c r="L74" s="18">
        <v>0.08</v>
      </c>
      <c r="M74" s="18">
        <v>0.42</v>
      </c>
      <c r="N74" s="18">
        <v>0.06</v>
      </c>
      <c r="O74" s="16"/>
    </row>
    <row r="75" spans="1:15" x14ac:dyDescent="0.2">
      <c r="A75" s="7"/>
      <c r="B75" s="7" t="s">
        <v>941</v>
      </c>
      <c r="C75" s="7"/>
      <c r="D75" s="7"/>
      <c r="E75" s="7"/>
      <c r="F75" s="7"/>
      <c r="G75" s="7"/>
      <c r="H75" s="7"/>
      <c r="I75" s="15">
        <v>3537185.78</v>
      </c>
      <c r="J75" s="7"/>
      <c r="K75" s="15">
        <v>86733.13</v>
      </c>
      <c r="L75" s="7"/>
      <c r="M75" s="15">
        <v>19.239999999999998</v>
      </c>
      <c r="N75" s="15">
        <v>2.6</v>
      </c>
      <c r="O75" s="7"/>
    </row>
    <row r="76" spans="1:15" x14ac:dyDescent="0.2">
      <c r="A76" s="16"/>
      <c r="B76" s="16" t="s">
        <v>942</v>
      </c>
      <c r="C76" s="17" t="s">
        <v>943</v>
      </c>
      <c r="D76" s="17" t="s">
        <v>117</v>
      </c>
      <c r="E76" s="16"/>
      <c r="F76" s="17" t="s">
        <v>944</v>
      </c>
      <c r="G76" s="16" t="s">
        <v>166</v>
      </c>
      <c r="H76" s="16" t="s">
        <v>81</v>
      </c>
      <c r="I76" s="18">
        <v>2618</v>
      </c>
      <c r="J76" s="18">
        <v>91710</v>
      </c>
      <c r="K76" s="18">
        <v>2400.9699999999998</v>
      </c>
      <c r="L76" s="18">
        <v>0.35</v>
      </c>
      <c r="M76" s="18">
        <v>0.53</v>
      </c>
      <c r="N76" s="18">
        <v>7.0000000000000007E-2</v>
      </c>
      <c r="O76" s="16"/>
    </row>
    <row r="77" spans="1:15" x14ac:dyDescent="0.2">
      <c r="A77" s="16"/>
      <c r="B77" s="17" t="s">
        <v>945</v>
      </c>
      <c r="C77" s="17" t="s">
        <v>946</v>
      </c>
      <c r="D77" s="17" t="s">
        <v>117</v>
      </c>
      <c r="E77" s="16"/>
      <c r="F77" s="17" t="s">
        <v>947</v>
      </c>
      <c r="G77" s="16" t="s">
        <v>859</v>
      </c>
      <c r="H77" s="16" t="s">
        <v>81</v>
      </c>
      <c r="I77" s="18">
        <v>230540.91</v>
      </c>
      <c r="J77" s="18">
        <v>3556</v>
      </c>
      <c r="K77" s="18">
        <v>8198.0300000000007</v>
      </c>
      <c r="L77" s="18">
        <v>0.04</v>
      </c>
      <c r="M77" s="18">
        <v>1.82</v>
      </c>
      <c r="N77" s="18">
        <v>0.25</v>
      </c>
      <c r="O77" s="16"/>
    </row>
    <row r="78" spans="1:15" x14ac:dyDescent="0.2">
      <c r="A78" s="16"/>
      <c r="B78" s="16" t="s">
        <v>948</v>
      </c>
      <c r="C78" s="17" t="s">
        <v>949</v>
      </c>
      <c r="D78" s="17" t="s">
        <v>117</v>
      </c>
      <c r="E78" s="16"/>
      <c r="F78" s="17" t="s">
        <v>950</v>
      </c>
      <c r="G78" s="16" t="s">
        <v>859</v>
      </c>
      <c r="H78" s="16" t="s">
        <v>81</v>
      </c>
      <c r="I78" s="18">
        <v>66570</v>
      </c>
      <c r="J78" s="18">
        <v>279.8</v>
      </c>
      <c r="K78" s="18">
        <v>186.26</v>
      </c>
      <c r="L78" s="18">
        <v>0.05</v>
      </c>
      <c r="M78" s="18">
        <v>0.04</v>
      </c>
      <c r="N78" s="18">
        <v>0.01</v>
      </c>
      <c r="O78" s="16"/>
    </row>
    <row r="79" spans="1:15" x14ac:dyDescent="0.2">
      <c r="A79" s="16"/>
      <c r="B79" s="16" t="s">
        <v>951</v>
      </c>
      <c r="C79" s="17" t="s">
        <v>952</v>
      </c>
      <c r="D79" s="17" t="s">
        <v>117</v>
      </c>
      <c r="E79" s="16"/>
      <c r="F79" s="17" t="s">
        <v>953</v>
      </c>
      <c r="G79" s="16" t="s">
        <v>416</v>
      </c>
      <c r="H79" s="16" t="s">
        <v>81</v>
      </c>
      <c r="I79" s="18">
        <v>1961</v>
      </c>
      <c r="J79" s="18">
        <v>4429</v>
      </c>
      <c r="K79" s="18">
        <v>86.85</v>
      </c>
      <c r="L79" s="18">
        <v>0.03</v>
      </c>
      <c r="M79" s="18">
        <v>0.02</v>
      </c>
      <c r="N79" s="18">
        <v>0</v>
      </c>
      <c r="O79" s="16"/>
    </row>
    <row r="80" spans="1:15" x14ac:dyDescent="0.2">
      <c r="A80" s="16"/>
      <c r="B80" s="16" t="s">
        <v>954</v>
      </c>
      <c r="C80" s="17" t="s">
        <v>955</v>
      </c>
      <c r="D80" s="17" t="s">
        <v>117</v>
      </c>
      <c r="E80" s="16"/>
      <c r="F80" s="17" t="s">
        <v>956</v>
      </c>
      <c r="G80" s="16" t="s">
        <v>416</v>
      </c>
      <c r="H80" s="16" t="s">
        <v>81</v>
      </c>
      <c r="I80" s="18">
        <v>8964</v>
      </c>
      <c r="J80" s="18">
        <v>1861</v>
      </c>
      <c r="K80" s="18">
        <v>166.82</v>
      </c>
      <c r="L80" s="18">
        <v>0.03</v>
      </c>
      <c r="M80" s="18">
        <v>0.04</v>
      </c>
      <c r="N80" s="18">
        <v>0</v>
      </c>
      <c r="O80" s="16"/>
    </row>
    <row r="81" spans="1:15" x14ac:dyDescent="0.2">
      <c r="A81" s="16"/>
      <c r="B81" s="16" t="s">
        <v>957</v>
      </c>
      <c r="C81" s="17" t="s">
        <v>958</v>
      </c>
      <c r="D81" s="17" t="s">
        <v>117</v>
      </c>
      <c r="E81" s="16"/>
      <c r="F81" s="17" t="s">
        <v>959</v>
      </c>
      <c r="G81" s="16" t="s">
        <v>416</v>
      </c>
      <c r="H81" s="16" t="s">
        <v>81</v>
      </c>
      <c r="I81" s="18">
        <v>30200</v>
      </c>
      <c r="J81" s="18">
        <v>4442</v>
      </c>
      <c r="K81" s="18">
        <v>1341.48</v>
      </c>
      <c r="L81" s="18">
        <v>0.06</v>
      </c>
      <c r="M81" s="18">
        <v>0.3</v>
      </c>
      <c r="N81" s="18">
        <v>0.04</v>
      </c>
      <c r="O81" s="16"/>
    </row>
    <row r="82" spans="1:15" x14ac:dyDescent="0.2">
      <c r="A82" s="16"/>
      <c r="B82" s="16" t="s">
        <v>960</v>
      </c>
      <c r="C82" s="17" t="s">
        <v>961</v>
      </c>
      <c r="D82" s="17" t="s">
        <v>117</v>
      </c>
      <c r="E82" s="16"/>
      <c r="F82" s="17" t="s">
        <v>962</v>
      </c>
      <c r="G82" s="16" t="s">
        <v>416</v>
      </c>
      <c r="H82" s="16" t="s">
        <v>81</v>
      </c>
      <c r="I82" s="18">
        <v>81990</v>
      </c>
      <c r="J82" s="18">
        <v>102.8</v>
      </c>
      <c r="K82" s="18">
        <v>84.29</v>
      </c>
      <c r="L82" s="18">
        <v>0.23</v>
      </c>
      <c r="M82" s="18">
        <v>0.02</v>
      </c>
      <c r="N82" s="18">
        <v>0</v>
      </c>
      <c r="O82" s="16"/>
    </row>
    <row r="83" spans="1:15" x14ac:dyDescent="0.2">
      <c r="A83" s="16"/>
      <c r="B83" s="17" t="s">
        <v>963</v>
      </c>
      <c r="C83" s="17" t="s">
        <v>964</v>
      </c>
      <c r="D83" s="17" t="s">
        <v>117</v>
      </c>
      <c r="E83" s="16"/>
      <c r="F83" s="17" t="s">
        <v>965</v>
      </c>
      <c r="G83" s="16" t="s">
        <v>416</v>
      </c>
      <c r="H83" s="16" t="s">
        <v>81</v>
      </c>
      <c r="I83" s="18">
        <v>270910</v>
      </c>
      <c r="J83" s="18">
        <v>11.9</v>
      </c>
      <c r="K83" s="18">
        <v>32.24</v>
      </c>
      <c r="L83" s="18">
        <v>0.51</v>
      </c>
      <c r="M83" s="18">
        <v>0.01</v>
      </c>
      <c r="N83" s="18">
        <v>0</v>
      </c>
      <c r="O83" s="16"/>
    </row>
    <row r="84" spans="1:15" x14ac:dyDescent="0.2">
      <c r="A84" s="16"/>
      <c r="B84" s="16" t="s">
        <v>966</v>
      </c>
      <c r="C84" s="17" t="s">
        <v>967</v>
      </c>
      <c r="D84" s="17" t="s">
        <v>117</v>
      </c>
      <c r="E84" s="16"/>
      <c r="F84" s="17" t="s">
        <v>968</v>
      </c>
      <c r="G84" s="16" t="s">
        <v>197</v>
      </c>
      <c r="H84" s="16" t="s">
        <v>81</v>
      </c>
      <c r="I84" s="18">
        <v>41953</v>
      </c>
      <c r="J84" s="18">
        <v>2579</v>
      </c>
      <c r="K84" s="18">
        <v>1081.97</v>
      </c>
      <c r="L84" s="18">
        <v>0.33</v>
      </c>
      <c r="M84" s="18">
        <v>0.24</v>
      </c>
      <c r="N84" s="18">
        <v>0.03</v>
      </c>
      <c r="O84" s="16"/>
    </row>
    <row r="85" spans="1:15" x14ac:dyDescent="0.2">
      <c r="A85" s="16"/>
      <c r="B85" s="16" t="s">
        <v>969</v>
      </c>
      <c r="C85" s="17" t="s">
        <v>970</v>
      </c>
      <c r="D85" s="17" t="s">
        <v>117</v>
      </c>
      <c r="E85" s="16"/>
      <c r="F85" s="17" t="s">
        <v>971</v>
      </c>
      <c r="G85" s="16" t="s">
        <v>197</v>
      </c>
      <c r="H85" s="16" t="s">
        <v>81</v>
      </c>
      <c r="I85" s="18">
        <v>13543</v>
      </c>
      <c r="J85" s="18">
        <v>6496</v>
      </c>
      <c r="K85" s="18">
        <v>879.75</v>
      </c>
      <c r="L85" s="18">
        <v>0.13</v>
      </c>
      <c r="M85" s="18">
        <v>0.19</v>
      </c>
      <c r="N85" s="18">
        <v>0.03</v>
      </c>
      <c r="O85" s="16"/>
    </row>
    <row r="86" spans="1:15" x14ac:dyDescent="0.2">
      <c r="A86" s="16"/>
      <c r="B86" s="16" t="s">
        <v>972</v>
      </c>
      <c r="C86" s="17" t="s">
        <v>973</v>
      </c>
      <c r="D86" s="17" t="s">
        <v>117</v>
      </c>
      <c r="E86" s="16"/>
      <c r="F86" s="17" t="s">
        <v>974</v>
      </c>
      <c r="G86" s="16" t="s">
        <v>197</v>
      </c>
      <c r="H86" s="16" t="s">
        <v>81</v>
      </c>
      <c r="I86" s="18">
        <v>91892</v>
      </c>
      <c r="J86" s="18">
        <v>3783</v>
      </c>
      <c r="K86" s="18">
        <v>3476.27</v>
      </c>
      <c r="L86" s="18">
        <v>0.42</v>
      </c>
      <c r="M86" s="18">
        <v>0.77</v>
      </c>
      <c r="N86" s="18">
        <v>0.1</v>
      </c>
      <c r="O86" s="16"/>
    </row>
    <row r="87" spans="1:15" x14ac:dyDescent="0.2">
      <c r="A87" s="16"/>
      <c r="B87" s="16" t="s">
        <v>975</v>
      </c>
      <c r="C87" s="17" t="s">
        <v>976</v>
      </c>
      <c r="D87" s="17" t="s">
        <v>117</v>
      </c>
      <c r="E87" s="16"/>
      <c r="F87" s="17" t="s">
        <v>977</v>
      </c>
      <c r="G87" s="16" t="s">
        <v>197</v>
      </c>
      <c r="H87" s="16" t="s">
        <v>81</v>
      </c>
      <c r="I87" s="18">
        <v>104972.02</v>
      </c>
      <c r="J87" s="18">
        <v>697.8</v>
      </c>
      <c r="K87" s="18">
        <v>732.49</v>
      </c>
      <c r="L87" s="18">
        <v>1.04</v>
      </c>
      <c r="M87" s="18">
        <v>0.16</v>
      </c>
      <c r="N87" s="18">
        <v>0.02</v>
      </c>
      <c r="O87" s="16"/>
    </row>
    <row r="88" spans="1:15" x14ac:dyDescent="0.2">
      <c r="A88" s="16"/>
      <c r="B88" s="16" t="s">
        <v>978</v>
      </c>
      <c r="C88" s="17" t="s">
        <v>979</v>
      </c>
      <c r="D88" s="17" t="s">
        <v>117</v>
      </c>
      <c r="E88" s="16"/>
      <c r="F88" s="17" t="s">
        <v>980</v>
      </c>
      <c r="G88" s="16" t="s">
        <v>197</v>
      </c>
      <c r="H88" s="16" t="s">
        <v>81</v>
      </c>
      <c r="I88" s="18">
        <v>105012</v>
      </c>
      <c r="J88" s="18">
        <v>1117</v>
      </c>
      <c r="K88" s="18">
        <v>1172.98</v>
      </c>
      <c r="L88" s="18">
        <v>0.79</v>
      </c>
      <c r="M88" s="18">
        <v>0.26</v>
      </c>
      <c r="N88" s="18">
        <v>0.03</v>
      </c>
      <c r="O88" s="16"/>
    </row>
    <row r="89" spans="1:15" x14ac:dyDescent="0.2">
      <c r="A89" s="16"/>
      <c r="B89" s="16" t="s">
        <v>981</v>
      </c>
      <c r="C89" s="17" t="s">
        <v>982</v>
      </c>
      <c r="D89" s="17" t="s">
        <v>117</v>
      </c>
      <c r="E89" s="16"/>
      <c r="F89" s="17" t="s">
        <v>983</v>
      </c>
      <c r="G89" s="16" t="s">
        <v>197</v>
      </c>
      <c r="H89" s="16" t="s">
        <v>81</v>
      </c>
      <c r="I89" s="18">
        <v>73957</v>
      </c>
      <c r="J89" s="18">
        <v>3336</v>
      </c>
      <c r="K89" s="18">
        <v>2467.21</v>
      </c>
      <c r="L89" s="18">
        <v>0.5</v>
      </c>
      <c r="M89" s="18">
        <v>0.55000000000000004</v>
      </c>
      <c r="N89" s="18">
        <v>7.0000000000000007E-2</v>
      </c>
      <c r="O89" s="16"/>
    </row>
    <row r="90" spans="1:15" x14ac:dyDescent="0.2">
      <c r="A90" s="16"/>
      <c r="B90" s="16" t="s">
        <v>984</v>
      </c>
      <c r="C90" s="17" t="s">
        <v>985</v>
      </c>
      <c r="D90" s="17" t="s">
        <v>117</v>
      </c>
      <c r="E90" s="16"/>
      <c r="F90" s="17" t="s">
        <v>986</v>
      </c>
      <c r="G90" s="16" t="s">
        <v>197</v>
      </c>
      <c r="H90" s="16" t="s">
        <v>81</v>
      </c>
      <c r="I90" s="18">
        <v>47999.18</v>
      </c>
      <c r="J90" s="18">
        <v>1151</v>
      </c>
      <c r="K90" s="18">
        <v>552.47</v>
      </c>
      <c r="L90" s="18">
        <v>0.33</v>
      </c>
      <c r="M90" s="18">
        <v>0.12</v>
      </c>
      <c r="N90" s="18">
        <v>0.02</v>
      </c>
      <c r="O90" s="16"/>
    </row>
    <row r="91" spans="1:15" x14ac:dyDescent="0.2">
      <c r="A91" s="16"/>
      <c r="B91" s="16" t="s">
        <v>987</v>
      </c>
      <c r="C91" s="17" t="s">
        <v>988</v>
      </c>
      <c r="D91" s="17" t="s">
        <v>117</v>
      </c>
      <c r="E91" s="16"/>
      <c r="F91" s="17" t="s">
        <v>989</v>
      </c>
      <c r="G91" s="16" t="s">
        <v>197</v>
      </c>
      <c r="H91" s="16" t="s">
        <v>81</v>
      </c>
      <c r="I91" s="18">
        <v>79080</v>
      </c>
      <c r="J91" s="18">
        <v>1025</v>
      </c>
      <c r="K91" s="18">
        <v>810.57</v>
      </c>
      <c r="L91" s="18">
        <v>0.92</v>
      </c>
      <c r="M91" s="18">
        <v>0.18</v>
      </c>
      <c r="N91" s="18">
        <v>0.02</v>
      </c>
      <c r="O91" s="16"/>
    </row>
    <row r="92" spans="1:15" x14ac:dyDescent="0.2">
      <c r="A92" s="16"/>
      <c r="B92" s="16" t="s">
        <v>990</v>
      </c>
      <c r="C92" s="17" t="s">
        <v>991</v>
      </c>
      <c r="D92" s="17" t="s">
        <v>117</v>
      </c>
      <c r="E92" s="16"/>
      <c r="F92" s="17" t="s">
        <v>992</v>
      </c>
      <c r="G92" s="16" t="s">
        <v>197</v>
      </c>
      <c r="H92" s="16" t="s">
        <v>81</v>
      </c>
      <c r="I92" s="18">
        <v>105064.62</v>
      </c>
      <c r="J92" s="18">
        <v>197.9</v>
      </c>
      <c r="K92" s="18">
        <v>207.92</v>
      </c>
      <c r="L92" s="18">
        <v>0.56000000000000005</v>
      </c>
      <c r="M92" s="18">
        <v>0.05</v>
      </c>
      <c r="N92" s="18">
        <v>0.01</v>
      </c>
      <c r="O92" s="16"/>
    </row>
    <row r="93" spans="1:15" x14ac:dyDescent="0.2">
      <c r="A93" s="16"/>
      <c r="B93" s="16" t="s">
        <v>993</v>
      </c>
      <c r="C93" s="17" t="s">
        <v>994</v>
      </c>
      <c r="D93" s="17" t="s">
        <v>117</v>
      </c>
      <c r="E93" s="16"/>
      <c r="F93" s="17" t="s">
        <v>995</v>
      </c>
      <c r="G93" s="16" t="s">
        <v>197</v>
      </c>
      <c r="H93" s="16" t="s">
        <v>81</v>
      </c>
      <c r="I93" s="18">
        <v>60490</v>
      </c>
      <c r="J93" s="18">
        <v>106.7</v>
      </c>
      <c r="K93" s="18">
        <v>64.540000000000006</v>
      </c>
      <c r="L93" s="18">
        <v>0.18</v>
      </c>
      <c r="M93" s="18">
        <v>0.01</v>
      </c>
      <c r="N93" s="18">
        <v>0</v>
      </c>
      <c r="O93" s="16"/>
    </row>
    <row r="94" spans="1:15" x14ac:dyDescent="0.2">
      <c r="A94" s="16"/>
      <c r="B94" s="17" t="s">
        <v>996</v>
      </c>
      <c r="C94" s="17" t="s">
        <v>997</v>
      </c>
      <c r="D94" s="17" t="s">
        <v>117</v>
      </c>
      <c r="E94" s="16"/>
      <c r="F94" s="17" t="s">
        <v>998</v>
      </c>
      <c r="G94" s="16" t="s">
        <v>197</v>
      </c>
      <c r="H94" s="16" t="s">
        <v>81</v>
      </c>
      <c r="I94" s="18">
        <v>6576</v>
      </c>
      <c r="J94" s="18">
        <v>2038</v>
      </c>
      <c r="K94" s="18">
        <v>134.02000000000001</v>
      </c>
      <c r="L94" s="18">
        <v>0.12</v>
      </c>
      <c r="M94" s="18">
        <v>0.03</v>
      </c>
      <c r="N94" s="18">
        <v>0</v>
      </c>
      <c r="O94" s="16"/>
    </row>
    <row r="95" spans="1:15" x14ac:dyDescent="0.2">
      <c r="A95" s="16"/>
      <c r="B95" s="16" t="s">
        <v>999</v>
      </c>
      <c r="C95" s="17" t="s">
        <v>1000</v>
      </c>
      <c r="D95" s="17" t="s">
        <v>117</v>
      </c>
      <c r="E95" s="16"/>
      <c r="F95" s="17" t="s">
        <v>1001</v>
      </c>
      <c r="G95" s="16" t="s">
        <v>197</v>
      </c>
      <c r="H95" s="16" t="s">
        <v>81</v>
      </c>
      <c r="I95" s="18">
        <v>38898</v>
      </c>
      <c r="J95" s="18">
        <v>4699</v>
      </c>
      <c r="K95" s="18">
        <v>1827.82</v>
      </c>
      <c r="L95" s="18">
        <v>0.36</v>
      </c>
      <c r="M95" s="18">
        <v>0.4</v>
      </c>
      <c r="N95" s="18">
        <v>0.05</v>
      </c>
      <c r="O95" s="16"/>
    </row>
    <row r="96" spans="1:15" x14ac:dyDescent="0.2">
      <c r="A96" s="16"/>
      <c r="B96" s="16" t="s">
        <v>1002</v>
      </c>
      <c r="C96" s="17" t="s">
        <v>1003</v>
      </c>
      <c r="D96" s="17" t="s">
        <v>117</v>
      </c>
      <c r="E96" s="16"/>
      <c r="F96" s="17" t="s">
        <v>1004</v>
      </c>
      <c r="G96" s="16" t="s">
        <v>197</v>
      </c>
      <c r="H96" s="16" t="s">
        <v>81</v>
      </c>
      <c r="I96" s="18">
        <v>42830</v>
      </c>
      <c r="J96" s="18">
        <v>2983</v>
      </c>
      <c r="K96" s="18">
        <v>1277.6199999999999</v>
      </c>
      <c r="L96" s="18">
        <v>0.06</v>
      </c>
      <c r="M96" s="18">
        <v>0.28000000000000003</v>
      </c>
      <c r="N96" s="18">
        <v>0.04</v>
      </c>
      <c r="O96" s="16"/>
    </row>
    <row r="97" spans="1:15" x14ac:dyDescent="0.2">
      <c r="A97" s="16"/>
      <c r="B97" s="16" t="s">
        <v>1005</v>
      </c>
      <c r="C97" s="17" t="s">
        <v>1006</v>
      </c>
      <c r="D97" s="17" t="s">
        <v>117</v>
      </c>
      <c r="E97" s="16"/>
      <c r="F97" s="17" t="s">
        <v>1007</v>
      </c>
      <c r="G97" s="16" t="s">
        <v>197</v>
      </c>
      <c r="H97" s="16" t="s">
        <v>81</v>
      </c>
      <c r="I97" s="18">
        <v>9970</v>
      </c>
      <c r="J97" s="18">
        <v>627.79999999999995</v>
      </c>
      <c r="K97" s="18">
        <v>62.59</v>
      </c>
      <c r="L97" s="18">
        <v>0.12</v>
      </c>
      <c r="M97" s="18">
        <v>0.01</v>
      </c>
      <c r="N97" s="18">
        <v>0</v>
      </c>
      <c r="O97" s="16"/>
    </row>
    <row r="98" spans="1:15" x14ac:dyDescent="0.2">
      <c r="A98" s="16"/>
      <c r="B98" s="16" t="s">
        <v>1008</v>
      </c>
      <c r="C98" s="17" t="s">
        <v>1009</v>
      </c>
      <c r="D98" s="17" t="s">
        <v>117</v>
      </c>
      <c r="E98" s="16"/>
      <c r="F98" s="17" t="s">
        <v>477</v>
      </c>
      <c r="G98" s="16" t="s">
        <v>189</v>
      </c>
      <c r="H98" s="16" t="s">
        <v>81</v>
      </c>
      <c r="I98" s="18">
        <v>15621.67</v>
      </c>
      <c r="J98" s="18">
        <v>774.9</v>
      </c>
      <c r="K98" s="18">
        <v>121.05</v>
      </c>
      <c r="L98" s="18">
        <v>0.28999999999999998</v>
      </c>
      <c r="M98" s="18">
        <v>0.03</v>
      </c>
      <c r="N98" s="18">
        <v>0</v>
      </c>
      <c r="O98" s="16"/>
    </row>
    <row r="99" spans="1:15" x14ac:dyDescent="0.2">
      <c r="A99" s="16"/>
      <c r="B99" s="16" t="s">
        <v>1010</v>
      </c>
      <c r="C99" s="17" t="s">
        <v>1011</v>
      </c>
      <c r="D99" s="17" t="s">
        <v>117</v>
      </c>
      <c r="E99" s="16"/>
      <c r="F99" s="17" t="s">
        <v>1012</v>
      </c>
      <c r="G99" s="16" t="s">
        <v>189</v>
      </c>
      <c r="H99" s="16" t="s">
        <v>81</v>
      </c>
      <c r="I99" s="18">
        <v>215700</v>
      </c>
      <c r="J99" s="18">
        <v>572.6</v>
      </c>
      <c r="K99" s="18">
        <v>1235.0999999999999</v>
      </c>
      <c r="L99" s="18">
        <v>0.37</v>
      </c>
      <c r="M99" s="18">
        <v>0.27</v>
      </c>
      <c r="N99" s="18">
        <v>0.04</v>
      </c>
      <c r="O99" s="16"/>
    </row>
    <row r="100" spans="1:15" x14ac:dyDescent="0.2">
      <c r="A100" s="16"/>
      <c r="B100" s="16" t="s">
        <v>1013</v>
      </c>
      <c r="C100" s="17" t="s">
        <v>1014</v>
      </c>
      <c r="D100" s="17" t="s">
        <v>117</v>
      </c>
      <c r="E100" s="16"/>
      <c r="F100" s="17" t="s">
        <v>364</v>
      </c>
      <c r="G100" s="16" t="s">
        <v>189</v>
      </c>
      <c r="H100" s="16" t="s">
        <v>81</v>
      </c>
      <c r="I100" s="18">
        <v>24830</v>
      </c>
      <c r="J100" s="18">
        <v>6501</v>
      </c>
      <c r="K100" s="18">
        <v>1614.2</v>
      </c>
      <c r="L100" s="18">
        <v>0.2</v>
      </c>
      <c r="M100" s="18">
        <v>0.36</v>
      </c>
      <c r="N100" s="18">
        <v>0.05</v>
      </c>
      <c r="O100" s="16"/>
    </row>
    <row r="101" spans="1:15" x14ac:dyDescent="0.2">
      <c r="A101" s="16"/>
      <c r="B101" s="16" t="s">
        <v>1015</v>
      </c>
      <c r="C101" s="17" t="s">
        <v>1016</v>
      </c>
      <c r="D101" s="17" t="s">
        <v>117</v>
      </c>
      <c r="E101" s="16"/>
      <c r="F101" s="17" t="s">
        <v>367</v>
      </c>
      <c r="G101" s="16" t="s">
        <v>189</v>
      </c>
      <c r="H101" s="16" t="s">
        <v>81</v>
      </c>
      <c r="I101" s="18">
        <v>92052.4</v>
      </c>
      <c r="J101" s="18">
        <v>895.7</v>
      </c>
      <c r="K101" s="18">
        <v>824.51</v>
      </c>
      <c r="L101" s="18">
        <v>0.11</v>
      </c>
      <c r="M101" s="18">
        <v>0.18</v>
      </c>
      <c r="N101" s="18">
        <v>0.02</v>
      </c>
      <c r="O101" s="16"/>
    </row>
    <row r="102" spans="1:15" x14ac:dyDescent="0.2">
      <c r="A102" s="16"/>
      <c r="B102" s="16" t="s">
        <v>1017</v>
      </c>
      <c r="C102" s="17" t="s">
        <v>1018</v>
      </c>
      <c r="D102" s="17" t="s">
        <v>117</v>
      </c>
      <c r="E102" s="16"/>
      <c r="F102" s="17" t="s">
        <v>484</v>
      </c>
      <c r="G102" s="16" t="s">
        <v>189</v>
      </c>
      <c r="H102" s="16" t="s">
        <v>81</v>
      </c>
      <c r="I102" s="18">
        <v>18299.990000000002</v>
      </c>
      <c r="J102" s="18">
        <v>54</v>
      </c>
      <c r="K102" s="18">
        <v>9.8800000000000008</v>
      </c>
      <c r="L102" s="18">
        <v>0.18</v>
      </c>
      <c r="M102" s="18">
        <v>0</v>
      </c>
      <c r="N102" s="18">
        <v>0</v>
      </c>
      <c r="O102" s="16"/>
    </row>
    <row r="103" spans="1:15" x14ac:dyDescent="0.2">
      <c r="A103" s="16"/>
      <c r="B103" s="16" t="s">
        <v>1019</v>
      </c>
      <c r="C103" s="17" t="s">
        <v>1020</v>
      </c>
      <c r="D103" s="17" t="s">
        <v>117</v>
      </c>
      <c r="E103" s="16"/>
      <c r="F103" s="17" t="s">
        <v>1021</v>
      </c>
      <c r="G103" s="16" t="s">
        <v>189</v>
      </c>
      <c r="H103" s="16" t="s">
        <v>81</v>
      </c>
      <c r="I103" s="18">
        <v>73500</v>
      </c>
      <c r="J103" s="18">
        <v>810.5</v>
      </c>
      <c r="K103" s="18">
        <v>595.72</v>
      </c>
      <c r="L103" s="18">
        <v>0.35</v>
      </c>
      <c r="M103" s="18">
        <v>0.13</v>
      </c>
      <c r="N103" s="18">
        <v>0.02</v>
      </c>
      <c r="O103" s="16"/>
    </row>
    <row r="104" spans="1:15" x14ac:dyDescent="0.2">
      <c r="A104" s="16"/>
      <c r="B104" s="16" t="s">
        <v>1022</v>
      </c>
      <c r="C104" s="17" t="s">
        <v>1023</v>
      </c>
      <c r="D104" s="17" t="s">
        <v>117</v>
      </c>
      <c r="E104" s="16"/>
      <c r="F104" s="17" t="s">
        <v>1024</v>
      </c>
      <c r="G104" s="16" t="s">
        <v>189</v>
      </c>
      <c r="H104" s="16" t="s">
        <v>81</v>
      </c>
      <c r="I104" s="18">
        <v>141415.79999999999</v>
      </c>
      <c r="J104" s="18">
        <v>136.80000000000001</v>
      </c>
      <c r="K104" s="18">
        <v>193.46</v>
      </c>
      <c r="L104" s="18">
        <v>0.19</v>
      </c>
      <c r="M104" s="18">
        <v>0.04</v>
      </c>
      <c r="N104" s="18">
        <v>0.01</v>
      </c>
      <c r="O104" s="16"/>
    </row>
    <row r="105" spans="1:15" x14ac:dyDescent="0.2">
      <c r="A105" s="16"/>
      <c r="B105" s="16" t="s">
        <v>1025</v>
      </c>
      <c r="C105" s="17" t="s">
        <v>1026</v>
      </c>
      <c r="D105" s="17" t="s">
        <v>117</v>
      </c>
      <c r="E105" s="16"/>
      <c r="F105" s="17" t="s">
        <v>494</v>
      </c>
      <c r="G105" s="16" t="s">
        <v>189</v>
      </c>
      <c r="H105" s="16" t="s">
        <v>81</v>
      </c>
      <c r="I105" s="18">
        <v>116588.29</v>
      </c>
      <c r="J105" s="18">
        <v>50.2</v>
      </c>
      <c r="K105" s="18">
        <v>58.53</v>
      </c>
      <c r="L105" s="18">
        <v>0.78</v>
      </c>
      <c r="M105" s="18">
        <v>0.01</v>
      </c>
      <c r="N105" s="18">
        <v>0</v>
      </c>
      <c r="O105" s="16"/>
    </row>
    <row r="106" spans="1:15" x14ac:dyDescent="0.2">
      <c r="A106" s="16"/>
      <c r="B106" s="16" t="s">
        <v>1027</v>
      </c>
      <c r="C106" s="17" t="s">
        <v>1028</v>
      </c>
      <c r="D106" s="17" t="s">
        <v>117</v>
      </c>
      <c r="E106" s="16"/>
      <c r="F106" s="17" t="s">
        <v>622</v>
      </c>
      <c r="G106" s="16" t="s">
        <v>189</v>
      </c>
      <c r="H106" s="16" t="s">
        <v>81</v>
      </c>
      <c r="I106" s="18">
        <v>47248</v>
      </c>
      <c r="J106" s="18">
        <v>3651</v>
      </c>
      <c r="K106" s="18">
        <v>1725.02</v>
      </c>
      <c r="L106" s="18">
        <v>0.35</v>
      </c>
      <c r="M106" s="18">
        <v>0.38</v>
      </c>
      <c r="N106" s="18">
        <v>0.05</v>
      </c>
      <c r="O106" s="16"/>
    </row>
    <row r="107" spans="1:15" x14ac:dyDescent="0.2">
      <c r="A107" s="16"/>
      <c r="B107" s="16" t="s">
        <v>1029</v>
      </c>
      <c r="C107" s="17" t="s">
        <v>1030</v>
      </c>
      <c r="D107" s="17" t="s">
        <v>117</v>
      </c>
      <c r="E107" s="16"/>
      <c r="F107" s="17" t="s">
        <v>625</v>
      </c>
      <c r="G107" s="16" t="s">
        <v>189</v>
      </c>
      <c r="H107" s="16" t="s">
        <v>81</v>
      </c>
      <c r="I107" s="18">
        <v>5975</v>
      </c>
      <c r="J107" s="18">
        <v>38470</v>
      </c>
      <c r="K107" s="18">
        <v>2298.58</v>
      </c>
      <c r="L107" s="18">
        <v>0.63</v>
      </c>
      <c r="M107" s="18">
        <v>0.51</v>
      </c>
      <c r="N107" s="18">
        <v>7.0000000000000007E-2</v>
      </c>
      <c r="O107" s="16"/>
    </row>
    <row r="108" spans="1:15" x14ac:dyDescent="0.2">
      <c r="A108" s="16"/>
      <c r="B108" s="16" t="s">
        <v>1031</v>
      </c>
      <c r="C108" s="17" t="s">
        <v>1032</v>
      </c>
      <c r="D108" s="17" t="s">
        <v>117</v>
      </c>
      <c r="E108" s="16"/>
      <c r="F108" s="17" t="s">
        <v>1033</v>
      </c>
      <c r="G108" s="16" t="s">
        <v>189</v>
      </c>
      <c r="H108" s="16" t="s">
        <v>81</v>
      </c>
      <c r="I108" s="18">
        <v>67000</v>
      </c>
      <c r="J108" s="18">
        <v>1028</v>
      </c>
      <c r="K108" s="18">
        <v>688.76</v>
      </c>
      <c r="L108" s="18">
        <v>0.2</v>
      </c>
      <c r="M108" s="18">
        <v>0.15</v>
      </c>
      <c r="N108" s="18">
        <v>0.02</v>
      </c>
      <c r="O108" s="16"/>
    </row>
    <row r="109" spans="1:15" x14ac:dyDescent="0.2">
      <c r="A109" s="16"/>
      <c r="B109" s="16" t="s">
        <v>1034</v>
      </c>
      <c r="C109" s="17" t="s">
        <v>1035</v>
      </c>
      <c r="D109" s="17" t="s">
        <v>117</v>
      </c>
      <c r="E109" s="16"/>
      <c r="F109" s="17" t="s">
        <v>1036</v>
      </c>
      <c r="G109" s="16" t="s">
        <v>189</v>
      </c>
      <c r="H109" s="16" t="s">
        <v>81</v>
      </c>
      <c r="I109" s="18">
        <v>268500</v>
      </c>
      <c r="J109" s="18">
        <v>603</v>
      </c>
      <c r="K109" s="18">
        <v>1619.05</v>
      </c>
      <c r="L109" s="18">
        <v>0.19</v>
      </c>
      <c r="M109" s="18">
        <v>0.36</v>
      </c>
      <c r="N109" s="18">
        <v>0.05</v>
      </c>
      <c r="O109" s="16"/>
    </row>
    <row r="110" spans="1:15" x14ac:dyDescent="0.2">
      <c r="A110" s="16"/>
      <c r="B110" s="16" t="s">
        <v>1037</v>
      </c>
      <c r="C110" s="17" t="s">
        <v>1038</v>
      </c>
      <c r="D110" s="17" t="s">
        <v>117</v>
      </c>
      <c r="E110" s="16"/>
      <c r="F110" s="17" t="s">
        <v>441</v>
      </c>
      <c r="G110" s="16" t="s">
        <v>189</v>
      </c>
      <c r="H110" s="16" t="s">
        <v>81</v>
      </c>
      <c r="I110" s="18">
        <v>52042.25</v>
      </c>
      <c r="J110" s="18">
        <v>12</v>
      </c>
      <c r="K110" s="18">
        <v>6.24</v>
      </c>
      <c r="L110" s="18">
        <v>0.76</v>
      </c>
      <c r="M110" s="18">
        <v>0</v>
      </c>
      <c r="N110" s="18">
        <v>0</v>
      </c>
      <c r="O110" s="16"/>
    </row>
    <row r="111" spans="1:15" x14ac:dyDescent="0.2">
      <c r="A111" s="16"/>
      <c r="B111" s="16" t="s">
        <v>1039</v>
      </c>
      <c r="C111" s="17" t="s">
        <v>1040</v>
      </c>
      <c r="D111" s="17" t="s">
        <v>117</v>
      </c>
      <c r="E111" s="16"/>
      <c r="F111" s="17" t="s">
        <v>1041</v>
      </c>
      <c r="G111" s="16" t="s">
        <v>243</v>
      </c>
      <c r="H111" s="16" t="s">
        <v>81</v>
      </c>
      <c r="I111" s="18">
        <v>146746</v>
      </c>
      <c r="J111" s="18">
        <v>421.2</v>
      </c>
      <c r="K111" s="18">
        <v>618.09</v>
      </c>
      <c r="L111" s="18">
        <v>0.76</v>
      </c>
      <c r="M111" s="18">
        <v>0.14000000000000001</v>
      </c>
      <c r="N111" s="18">
        <v>0.02</v>
      </c>
      <c r="O111" s="16"/>
    </row>
    <row r="112" spans="1:15" x14ac:dyDescent="0.2">
      <c r="A112" s="16"/>
      <c r="B112" s="16" t="s">
        <v>1042</v>
      </c>
      <c r="C112" s="17" t="s">
        <v>1043</v>
      </c>
      <c r="D112" s="17" t="s">
        <v>117</v>
      </c>
      <c r="E112" s="16"/>
      <c r="F112" s="17" t="s">
        <v>1044</v>
      </c>
      <c r="G112" s="16" t="s">
        <v>243</v>
      </c>
      <c r="H112" s="16" t="s">
        <v>81</v>
      </c>
      <c r="I112" s="18">
        <v>7654</v>
      </c>
      <c r="J112" s="18">
        <v>13890</v>
      </c>
      <c r="K112" s="18">
        <v>1063.1400000000001</v>
      </c>
      <c r="L112" s="18">
        <v>0.48</v>
      </c>
      <c r="M112" s="18">
        <v>0.24</v>
      </c>
      <c r="N112" s="18">
        <v>0.03</v>
      </c>
      <c r="O112" s="16"/>
    </row>
    <row r="113" spans="1:15" x14ac:dyDescent="0.2">
      <c r="A113" s="16"/>
      <c r="B113" s="16" t="s">
        <v>1045</v>
      </c>
      <c r="C113" s="17" t="s">
        <v>1046</v>
      </c>
      <c r="D113" s="17" t="s">
        <v>117</v>
      </c>
      <c r="E113" s="16"/>
      <c r="F113" s="17" t="s">
        <v>1047</v>
      </c>
      <c r="G113" s="16" t="s">
        <v>243</v>
      </c>
      <c r="H113" s="16" t="s">
        <v>81</v>
      </c>
      <c r="I113" s="18">
        <v>133464.91</v>
      </c>
      <c r="J113" s="18">
        <v>688</v>
      </c>
      <c r="K113" s="18">
        <v>918.24</v>
      </c>
      <c r="L113" s="18">
        <v>0.51</v>
      </c>
      <c r="M113" s="18">
        <v>0.2</v>
      </c>
      <c r="N113" s="18">
        <v>0.03</v>
      </c>
      <c r="O113" s="16"/>
    </row>
    <row r="114" spans="1:15" x14ac:dyDescent="0.2">
      <c r="A114" s="16"/>
      <c r="B114" s="16" t="s">
        <v>1048</v>
      </c>
      <c r="C114" s="17" t="s">
        <v>1049</v>
      </c>
      <c r="D114" s="17" t="s">
        <v>117</v>
      </c>
      <c r="E114" s="16"/>
      <c r="F114" s="17" t="s">
        <v>1050</v>
      </c>
      <c r="G114" s="16" t="s">
        <v>243</v>
      </c>
      <c r="H114" s="16" t="s">
        <v>81</v>
      </c>
      <c r="I114" s="18">
        <v>111415</v>
      </c>
      <c r="J114" s="18">
        <v>16420</v>
      </c>
      <c r="K114" s="18">
        <v>18294.34</v>
      </c>
      <c r="L114" s="18">
        <v>0.02</v>
      </c>
      <c r="M114" s="18">
        <v>4.0599999999999996</v>
      </c>
      <c r="N114" s="18">
        <v>0.55000000000000004</v>
      </c>
      <c r="O114" s="16"/>
    </row>
    <row r="115" spans="1:15" x14ac:dyDescent="0.2">
      <c r="A115" s="16"/>
      <c r="B115" s="16" t="s">
        <v>1051</v>
      </c>
      <c r="C115" s="17" t="s">
        <v>1052</v>
      </c>
      <c r="D115" s="17" t="s">
        <v>117</v>
      </c>
      <c r="E115" s="16"/>
      <c r="F115" s="17" t="s">
        <v>1053</v>
      </c>
      <c r="G115" s="16" t="s">
        <v>243</v>
      </c>
      <c r="H115" s="16" t="s">
        <v>81</v>
      </c>
      <c r="I115" s="18">
        <v>99922</v>
      </c>
      <c r="J115" s="18">
        <v>1190</v>
      </c>
      <c r="K115" s="18">
        <v>1189.07</v>
      </c>
      <c r="L115" s="18">
        <v>0.32</v>
      </c>
      <c r="M115" s="18">
        <v>0.26</v>
      </c>
      <c r="N115" s="18">
        <v>0.04</v>
      </c>
      <c r="O115" s="16"/>
    </row>
    <row r="116" spans="1:15" x14ac:dyDescent="0.2">
      <c r="A116" s="16"/>
      <c r="B116" s="16" t="s">
        <v>1054</v>
      </c>
      <c r="C116" s="17" t="s">
        <v>1055</v>
      </c>
      <c r="D116" s="17" t="s">
        <v>117</v>
      </c>
      <c r="E116" s="16"/>
      <c r="F116" s="17" t="s">
        <v>378</v>
      </c>
      <c r="G116" s="16" t="s">
        <v>243</v>
      </c>
      <c r="H116" s="16" t="s">
        <v>81</v>
      </c>
      <c r="I116" s="18">
        <v>6504</v>
      </c>
      <c r="J116" s="18">
        <v>11300</v>
      </c>
      <c r="K116" s="18">
        <v>734.95</v>
      </c>
      <c r="L116" s="18">
        <v>0.1</v>
      </c>
      <c r="M116" s="18">
        <v>0.16</v>
      </c>
      <c r="N116" s="18">
        <v>0.02</v>
      </c>
      <c r="O116" s="16"/>
    </row>
    <row r="117" spans="1:15" x14ac:dyDescent="0.2">
      <c r="A117" s="16"/>
      <c r="B117" s="16" t="s">
        <v>1056</v>
      </c>
      <c r="C117" s="17" t="s">
        <v>1057</v>
      </c>
      <c r="D117" s="17" t="s">
        <v>117</v>
      </c>
      <c r="E117" s="16"/>
      <c r="F117" s="17" t="s">
        <v>669</v>
      </c>
      <c r="G117" s="16" t="s">
        <v>243</v>
      </c>
      <c r="H117" s="16" t="s">
        <v>81</v>
      </c>
      <c r="I117" s="18">
        <v>3759.25</v>
      </c>
      <c r="J117" s="18">
        <v>478.3</v>
      </c>
      <c r="K117" s="18">
        <v>17.98</v>
      </c>
      <c r="L117" s="18">
        <v>7.0000000000000007E-2</v>
      </c>
      <c r="M117" s="18">
        <v>0</v>
      </c>
      <c r="N117" s="18">
        <v>0</v>
      </c>
      <c r="O117" s="16"/>
    </row>
    <row r="118" spans="1:15" x14ac:dyDescent="0.2">
      <c r="A118" s="16"/>
      <c r="B118" s="16" t="s">
        <v>1058</v>
      </c>
      <c r="C118" s="17" t="s">
        <v>1059</v>
      </c>
      <c r="D118" s="17" t="s">
        <v>117</v>
      </c>
      <c r="E118" s="16"/>
      <c r="F118" s="17" t="s">
        <v>1060</v>
      </c>
      <c r="G118" s="16" t="s">
        <v>243</v>
      </c>
      <c r="H118" s="16" t="s">
        <v>81</v>
      </c>
      <c r="I118" s="18">
        <v>1655</v>
      </c>
      <c r="J118" s="18">
        <v>8312</v>
      </c>
      <c r="K118" s="18">
        <v>137.56</v>
      </c>
      <c r="L118" s="18">
        <v>0.02</v>
      </c>
      <c r="M118" s="18">
        <v>0.03</v>
      </c>
      <c r="N118" s="18">
        <v>0</v>
      </c>
      <c r="O118" s="16"/>
    </row>
    <row r="119" spans="1:15" x14ac:dyDescent="0.2">
      <c r="A119" s="16"/>
      <c r="B119" s="16" t="s">
        <v>1061</v>
      </c>
      <c r="C119" s="17" t="s">
        <v>1062</v>
      </c>
      <c r="D119" s="17" t="s">
        <v>117</v>
      </c>
      <c r="E119" s="16"/>
      <c r="F119" s="17" t="s">
        <v>1063</v>
      </c>
      <c r="G119" s="16" t="s">
        <v>243</v>
      </c>
      <c r="H119" s="16" t="s">
        <v>81</v>
      </c>
      <c r="I119" s="18">
        <v>62006</v>
      </c>
      <c r="J119" s="18">
        <v>34550</v>
      </c>
      <c r="K119" s="18">
        <v>21423.07</v>
      </c>
      <c r="L119" s="18">
        <v>0.04</v>
      </c>
      <c r="M119" s="18">
        <v>4.75</v>
      </c>
      <c r="N119" s="18">
        <v>0.64</v>
      </c>
      <c r="O119" s="16"/>
    </row>
    <row r="120" spans="1:15" x14ac:dyDescent="0.2">
      <c r="A120" s="16"/>
      <c r="B120" s="16" t="s">
        <v>1064</v>
      </c>
      <c r="C120" s="17" t="s">
        <v>1065</v>
      </c>
      <c r="D120" s="17" t="s">
        <v>117</v>
      </c>
      <c r="E120" s="16"/>
      <c r="F120" s="17" t="s">
        <v>1066</v>
      </c>
      <c r="G120" s="16" t="s">
        <v>243</v>
      </c>
      <c r="H120" s="16" t="s">
        <v>81</v>
      </c>
      <c r="I120" s="18">
        <v>39669</v>
      </c>
      <c r="J120" s="18">
        <v>3090</v>
      </c>
      <c r="K120" s="18">
        <v>1225.77</v>
      </c>
      <c r="L120" s="18">
        <v>0.49</v>
      </c>
      <c r="M120" s="18">
        <v>0.27</v>
      </c>
      <c r="N120" s="18">
        <v>0.04</v>
      </c>
      <c r="O120" s="16"/>
    </row>
    <row r="121" spans="1:15" x14ac:dyDescent="0.2">
      <c r="A121" s="16"/>
      <c r="B121" s="17" t="s">
        <v>1067</v>
      </c>
      <c r="C121" s="17" t="s">
        <v>1068</v>
      </c>
      <c r="D121" s="17" t="s">
        <v>117</v>
      </c>
      <c r="E121" s="16"/>
      <c r="F121" s="17" t="s">
        <v>1069</v>
      </c>
      <c r="G121" s="16" t="s">
        <v>243</v>
      </c>
      <c r="H121" s="16" t="s">
        <v>81</v>
      </c>
      <c r="I121" s="18">
        <v>62590</v>
      </c>
      <c r="J121" s="18">
        <v>2220</v>
      </c>
      <c r="K121" s="18">
        <v>1389.5</v>
      </c>
      <c r="L121" s="18">
        <v>0.49</v>
      </c>
      <c r="M121" s="18">
        <v>0.31</v>
      </c>
      <c r="N121" s="18">
        <v>0.04</v>
      </c>
      <c r="O121" s="16"/>
    </row>
    <row r="122" spans="1:15" x14ac:dyDescent="0.2">
      <c r="A122" s="16"/>
      <c r="B122" s="16" t="s">
        <v>1070</v>
      </c>
      <c r="C122" s="17" t="s">
        <v>1071</v>
      </c>
      <c r="D122" s="17" t="s">
        <v>117</v>
      </c>
      <c r="E122" s="16"/>
      <c r="F122" s="17" t="s">
        <v>469</v>
      </c>
      <c r="G122" s="16" t="s">
        <v>316</v>
      </c>
      <c r="H122" s="16" t="s">
        <v>81</v>
      </c>
      <c r="I122" s="18">
        <v>0.19</v>
      </c>
      <c r="J122" s="18">
        <v>916.1</v>
      </c>
      <c r="K122" s="18">
        <v>0</v>
      </c>
      <c r="L122" s="18">
        <v>0</v>
      </c>
      <c r="M122" s="18">
        <v>0</v>
      </c>
      <c r="N122" s="18">
        <v>0</v>
      </c>
      <c r="O122" s="16"/>
    </row>
    <row r="123" spans="1:15" x14ac:dyDescent="0.2">
      <c r="A123" s="16"/>
      <c r="B123" s="16" t="s">
        <v>1072</v>
      </c>
      <c r="C123" s="17" t="s">
        <v>1073</v>
      </c>
      <c r="D123" s="17" t="s">
        <v>117</v>
      </c>
      <c r="E123" s="16"/>
      <c r="F123" s="17" t="s">
        <v>425</v>
      </c>
      <c r="G123" s="16" t="s">
        <v>316</v>
      </c>
      <c r="H123" s="16" t="s">
        <v>81</v>
      </c>
      <c r="I123" s="18">
        <v>30329</v>
      </c>
      <c r="J123" s="18">
        <v>1840</v>
      </c>
      <c r="K123" s="18">
        <v>558.04999999999995</v>
      </c>
      <c r="L123" s="18">
        <v>0.11</v>
      </c>
      <c r="M123" s="18">
        <v>0.12</v>
      </c>
      <c r="N123" s="18">
        <v>0.02</v>
      </c>
      <c r="O123" s="16"/>
    </row>
    <row r="124" spans="1:15" x14ac:dyDescent="0.2">
      <c r="A124" s="16"/>
      <c r="B124" s="16" t="s">
        <v>1074</v>
      </c>
      <c r="C124" s="17" t="s">
        <v>1075</v>
      </c>
      <c r="D124" s="17" t="s">
        <v>117</v>
      </c>
      <c r="E124" s="16"/>
      <c r="F124" s="17" t="s">
        <v>499</v>
      </c>
      <c r="G124" s="16" t="s">
        <v>316</v>
      </c>
      <c r="H124" s="16" t="s">
        <v>81</v>
      </c>
      <c r="I124" s="18">
        <v>154643.29999999999</v>
      </c>
      <c r="J124" s="18">
        <v>31.7</v>
      </c>
      <c r="K124" s="18">
        <v>49.02</v>
      </c>
      <c r="L124" s="18">
        <v>0.03</v>
      </c>
      <c r="M124" s="18">
        <v>0.01</v>
      </c>
      <c r="N124" s="18">
        <v>0</v>
      </c>
      <c r="O124" s="16"/>
    </row>
    <row r="125" spans="1:15" x14ac:dyDescent="0.2">
      <c r="A125" s="16"/>
      <c r="B125" s="16" t="s">
        <v>1076</v>
      </c>
      <c r="C125" s="17" t="s">
        <v>1077</v>
      </c>
      <c r="D125" s="17" t="s">
        <v>117</v>
      </c>
      <c r="E125" s="16"/>
      <c r="F125" s="17" t="s">
        <v>1078</v>
      </c>
      <c r="G125" s="16" t="s">
        <v>316</v>
      </c>
      <c r="H125" s="16" t="s">
        <v>81</v>
      </c>
      <c r="I125" s="18">
        <v>22064</v>
      </c>
      <c r="J125" s="18">
        <v>3984</v>
      </c>
      <c r="K125" s="18">
        <v>879.03</v>
      </c>
      <c r="L125" s="18">
        <v>0.04</v>
      </c>
      <c r="M125" s="18">
        <v>0.19</v>
      </c>
      <c r="N125" s="18">
        <v>0.03</v>
      </c>
      <c r="O125" s="16"/>
    </row>
    <row r="126" spans="1:15" x14ac:dyDescent="0.2">
      <c r="A126" s="7"/>
      <c r="B126" s="7" t="s">
        <v>1079</v>
      </c>
      <c r="C126" s="7"/>
      <c r="D126" s="7"/>
      <c r="E126" s="7"/>
      <c r="F126" s="7"/>
      <c r="G126" s="7"/>
      <c r="H126" s="7"/>
      <c r="I126" s="15">
        <v>0</v>
      </c>
      <c r="J126" s="7"/>
      <c r="K126" s="15">
        <v>0</v>
      </c>
      <c r="L126" s="7"/>
      <c r="M126" s="15">
        <v>0</v>
      </c>
      <c r="N126" s="15">
        <v>0</v>
      </c>
      <c r="O126" s="7"/>
    </row>
    <row r="127" spans="1:15" x14ac:dyDescent="0.2">
      <c r="A127" s="7"/>
      <c r="B127" s="8" t="s">
        <v>1080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x14ac:dyDescent="0.2">
      <c r="A128" s="7"/>
      <c r="B128" s="8" t="s">
        <v>1081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x14ac:dyDescent="0.2">
      <c r="A129" s="7"/>
      <c r="B129" s="7" t="s">
        <v>91</v>
      </c>
      <c r="C129" s="7"/>
      <c r="D129" s="7"/>
      <c r="E129" s="7"/>
      <c r="F129" s="7"/>
      <c r="G129" s="7"/>
      <c r="H129" s="7"/>
      <c r="I129" s="15">
        <v>2481423.9700000002</v>
      </c>
      <c r="J129" s="7"/>
      <c r="K129" s="15">
        <v>76086.77</v>
      </c>
      <c r="L129" s="7"/>
      <c r="M129" s="15">
        <v>16.88</v>
      </c>
      <c r="N129" s="15">
        <v>2.2799999999999998</v>
      </c>
      <c r="O129" s="7"/>
    </row>
    <row r="130" spans="1:15" x14ac:dyDescent="0.2">
      <c r="A130" s="7"/>
      <c r="B130" s="7" t="s">
        <v>159</v>
      </c>
      <c r="C130" s="7"/>
      <c r="D130" s="7"/>
      <c r="E130" s="7"/>
      <c r="F130" s="7"/>
      <c r="G130" s="7"/>
      <c r="H130" s="7"/>
      <c r="I130" s="15">
        <v>1066674</v>
      </c>
      <c r="J130" s="7"/>
      <c r="K130" s="15">
        <v>14887.02</v>
      </c>
      <c r="L130" s="7"/>
      <c r="M130" s="15">
        <v>3.3</v>
      </c>
      <c r="N130" s="15">
        <v>0.45</v>
      </c>
      <c r="O130" s="7"/>
    </row>
    <row r="131" spans="1:15" x14ac:dyDescent="0.2">
      <c r="A131" s="16"/>
      <c r="B131" s="17" t="s">
        <v>1082</v>
      </c>
      <c r="C131" s="17" t="s">
        <v>1083</v>
      </c>
      <c r="D131" s="16" t="s">
        <v>687</v>
      </c>
      <c r="E131" s="16" t="s">
        <v>674</v>
      </c>
      <c r="F131" s="17" t="s">
        <v>1084</v>
      </c>
      <c r="G131" s="17" t="s">
        <v>517</v>
      </c>
      <c r="H131" s="16" t="s">
        <v>44</v>
      </c>
      <c r="I131" s="18">
        <v>108000</v>
      </c>
      <c r="J131" s="18">
        <v>26</v>
      </c>
      <c r="K131" s="18">
        <v>108</v>
      </c>
      <c r="L131" s="18">
        <v>0.12</v>
      </c>
      <c r="M131" s="18">
        <v>0.02</v>
      </c>
      <c r="N131" s="18">
        <v>0</v>
      </c>
      <c r="O131" s="17" t="s">
        <v>1085</v>
      </c>
    </row>
    <row r="132" spans="1:15" x14ac:dyDescent="0.2">
      <c r="A132" s="16"/>
      <c r="B132" s="16" t="s">
        <v>1086</v>
      </c>
      <c r="C132" s="17" t="s">
        <v>1083</v>
      </c>
      <c r="D132" s="17" t="s">
        <v>117</v>
      </c>
      <c r="E132" s="16" t="s">
        <v>674</v>
      </c>
      <c r="F132" s="17" t="s">
        <v>1084</v>
      </c>
      <c r="G132" s="17" t="s">
        <v>517</v>
      </c>
      <c r="H132" s="16" t="s">
        <v>44</v>
      </c>
      <c r="I132" s="18">
        <v>807019</v>
      </c>
      <c r="J132" s="18">
        <v>26</v>
      </c>
      <c r="K132" s="18">
        <v>806.99</v>
      </c>
      <c r="L132" s="18">
        <v>1.58</v>
      </c>
      <c r="M132" s="18">
        <v>0.18</v>
      </c>
      <c r="N132" s="18">
        <v>0.02</v>
      </c>
      <c r="O132" s="17" t="s">
        <v>1087</v>
      </c>
    </row>
    <row r="133" spans="1:15" x14ac:dyDescent="0.2">
      <c r="A133" s="16"/>
      <c r="B133" s="16" t="s">
        <v>1088</v>
      </c>
      <c r="C133" s="17" t="s">
        <v>1089</v>
      </c>
      <c r="D133" s="17" t="s">
        <v>117</v>
      </c>
      <c r="E133" s="16" t="s">
        <v>674</v>
      </c>
      <c r="F133" s="17" t="s">
        <v>1090</v>
      </c>
      <c r="G133" s="17" t="s">
        <v>1091</v>
      </c>
      <c r="H133" s="16" t="s">
        <v>44</v>
      </c>
      <c r="I133" s="18">
        <v>9970</v>
      </c>
      <c r="J133" s="18">
        <v>563</v>
      </c>
      <c r="K133" s="18">
        <v>215.88</v>
      </c>
      <c r="L133" s="18">
        <v>0.21</v>
      </c>
      <c r="M133" s="18">
        <v>0.05</v>
      </c>
      <c r="N133" s="18">
        <v>0.01</v>
      </c>
      <c r="O133" s="17" t="s">
        <v>1092</v>
      </c>
    </row>
    <row r="134" spans="1:15" x14ac:dyDescent="0.2">
      <c r="A134" s="16"/>
      <c r="B134" s="17" t="s">
        <v>1093</v>
      </c>
      <c r="C134" s="17" t="s">
        <v>1094</v>
      </c>
      <c r="D134" s="17" t="s">
        <v>711</v>
      </c>
      <c r="E134" s="16" t="s">
        <v>674</v>
      </c>
      <c r="F134" s="17" t="s">
        <v>1095</v>
      </c>
      <c r="G134" s="17" t="s">
        <v>1096</v>
      </c>
      <c r="H134" s="16" t="s">
        <v>44</v>
      </c>
      <c r="I134" s="18">
        <v>11385</v>
      </c>
      <c r="J134" s="18">
        <v>624</v>
      </c>
      <c r="K134" s="18">
        <v>273.23</v>
      </c>
      <c r="L134" s="18">
        <v>0.04</v>
      </c>
      <c r="M134" s="18">
        <v>0.06</v>
      </c>
      <c r="N134" s="18">
        <v>0.01</v>
      </c>
      <c r="O134" s="17" t="s">
        <v>1097</v>
      </c>
    </row>
    <row r="135" spans="1:15" x14ac:dyDescent="0.2">
      <c r="A135" s="16"/>
      <c r="B135" s="17" t="s">
        <v>1098</v>
      </c>
      <c r="C135" s="17" t="s">
        <v>1099</v>
      </c>
      <c r="D135" s="17" t="s">
        <v>1100</v>
      </c>
      <c r="E135" s="16" t="s">
        <v>674</v>
      </c>
      <c r="F135" s="17" t="s">
        <v>1101</v>
      </c>
      <c r="G135" s="17" t="s">
        <v>1096</v>
      </c>
      <c r="H135" s="16" t="s">
        <v>44</v>
      </c>
      <c r="I135" s="18">
        <v>68000</v>
      </c>
      <c r="J135" s="18">
        <v>635</v>
      </c>
      <c r="K135" s="18">
        <v>1660.7</v>
      </c>
      <c r="L135" s="18">
        <v>0.22</v>
      </c>
      <c r="M135" s="18">
        <v>0.37</v>
      </c>
      <c r="N135" s="18">
        <v>0.05</v>
      </c>
      <c r="O135" s="17" t="s">
        <v>1102</v>
      </c>
    </row>
    <row r="136" spans="1:15" x14ac:dyDescent="0.2">
      <c r="A136" s="16"/>
      <c r="B136" s="16" t="s">
        <v>1103</v>
      </c>
      <c r="C136" s="17" t="s">
        <v>1104</v>
      </c>
      <c r="D136" s="17" t="s">
        <v>711</v>
      </c>
      <c r="E136" s="16" t="s">
        <v>674</v>
      </c>
      <c r="F136" s="17" t="s">
        <v>817</v>
      </c>
      <c r="G136" s="17" t="s">
        <v>1096</v>
      </c>
      <c r="H136" s="16" t="s">
        <v>44</v>
      </c>
      <c r="I136" s="18">
        <v>37883</v>
      </c>
      <c r="J136" s="18">
        <v>5023</v>
      </c>
      <c r="K136" s="18">
        <v>7318.41</v>
      </c>
      <c r="L136" s="18">
        <v>0</v>
      </c>
      <c r="M136" s="18">
        <v>1.62</v>
      </c>
      <c r="N136" s="18">
        <v>0.22</v>
      </c>
      <c r="O136" s="17" t="s">
        <v>1105</v>
      </c>
    </row>
    <row r="137" spans="1:15" x14ac:dyDescent="0.2">
      <c r="A137" s="16"/>
      <c r="B137" s="17" t="s">
        <v>1106</v>
      </c>
      <c r="C137" s="17" t="s">
        <v>1107</v>
      </c>
      <c r="D137" s="17" t="s">
        <v>1100</v>
      </c>
      <c r="E137" s="16" t="s">
        <v>674</v>
      </c>
      <c r="F137" s="17" t="s">
        <v>1108</v>
      </c>
      <c r="G137" s="17" t="s">
        <v>1109</v>
      </c>
      <c r="H137" s="16" t="s">
        <v>44</v>
      </c>
      <c r="I137" s="18">
        <v>24417</v>
      </c>
      <c r="J137" s="18">
        <v>4796</v>
      </c>
      <c r="K137" s="18">
        <v>4503.82</v>
      </c>
      <c r="L137" s="18">
        <v>0.05</v>
      </c>
      <c r="M137" s="18">
        <v>1</v>
      </c>
      <c r="N137" s="18">
        <v>0.13</v>
      </c>
      <c r="O137" s="17" t="s">
        <v>1110</v>
      </c>
    </row>
    <row r="138" spans="1:15" x14ac:dyDescent="0.2">
      <c r="A138" s="7"/>
      <c r="B138" s="7" t="s">
        <v>158</v>
      </c>
      <c r="C138" s="7"/>
      <c r="D138" s="7"/>
      <c r="E138" s="7"/>
      <c r="F138" s="7"/>
      <c r="G138" s="7"/>
      <c r="H138" s="7"/>
      <c r="I138" s="15">
        <v>1414749.97</v>
      </c>
      <c r="J138" s="7"/>
      <c r="K138" s="15">
        <v>61199.75</v>
      </c>
      <c r="L138" s="7"/>
      <c r="M138" s="15">
        <v>13.58</v>
      </c>
      <c r="N138" s="15">
        <v>1.84</v>
      </c>
      <c r="O138" s="7"/>
    </row>
    <row r="139" spans="1:15" x14ac:dyDescent="0.2">
      <c r="A139" s="16"/>
      <c r="B139" s="17" t="s">
        <v>1111</v>
      </c>
      <c r="C139" s="17" t="s">
        <v>1112</v>
      </c>
      <c r="D139" s="16" t="s">
        <v>687</v>
      </c>
      <c r="E139" s="16" t="s">
        <v>674</v>
      </c>
      <c r="F139" s="17" t="s">
        <v>1113</v>
      </c>
      <c r="G139" s="17" t="s">
        <v>767</v>
      </c>
      <c r="H139" s="16" t="s">
        <v>44</v>
      </c>
      <c r="I139" s="18">
        <v>69660</v>
      </c>
      <c r="J139" s="18">
        <v>25.25</v>
      </c>
      <c r="K139" s="18">
        <v>67.650000000000006</v>
      </c>
      <c r="L139" s="18">
        <v>0.02</v>
      </c>
      <c r="M139" s="18">
        <v>0.01</v>
      </c>
      <c r="N139" s="18">
        <v>0</v>
      </c>
      <c r="O139" s="17" t="s">
        <v>1114</v>
      </c>
    </row>
    <row r="140" spans="1:15" x14ac:dyDescent="0.2">
      <c r="A140" s="16"/>
      <c r="B140" s="16" t="s">
        <v>1115</v>
      </c>
      <c r="C140" s="17" t="s">
        <v>1116</v>
      </c>
      <c r="D140" s="17" t="s">
        <v>711</v>
      </c>
      <c r="E140" s="16" t="s">
        <v>674</v>
      </c>
      <c r="F140" s="17" t="s">
        <v>1117</v>
      </c>
      <c r="G140" s="17" t="s">
        <v>517</v>
      </c>
      <c r="H140" s="16" t="s">
        <v>44</v>
      </c>
      <c r="I140" s="18">
        <v>10846</v>
      </c>
      <c r="J140" s="18">
        <v>10255</v>
      </c>
      <c r="K140" s="18">
        <v>4277.74</v>
      </c>
      <c r="L140" s="18">
        <v>0</v>
      </c>
      <c r="M140" s="18">
        <v>0.95</v>
      </c>
      <c r="N140" s="18">
        <v>0.13</v>
      </c>
      <c r="O140" s="17" t="s">
        <v>1118</v>
      </c>
    </row>
    <row r="141" spans="1:15" x14ac:dyDescent="0.2">
      <c r="A141" s="16"/>
      <c r="B141" s="17" t="s">
        <v>1119</v>
      </c>
      <c r="C141" s="17" t="s">
        <v>1120</v>
      </c>
      <c r="D141" s="17" t="s">
        <v>1121</v>
      </c>
      <c r="E141" s="16" t="s">
        <v>674</v>
      </c>
      <c r="F141" s="17" t="s">
        <v>1122</v>
      </c>
      <c r="G141" s="17" t="s">
        <v>517</v>
      </c>
      <c r="H141" s="16" t="s">
        <v>50</v>
      </c>
      <c r="I141" s="18">
        <v>13725</v>
      </c>
      <c r="J141" s="18">
        <v>6369</v>
      </c>
      <c r="K141" s="18">
        <v>3744.75</v>
      </c>
      <c r="L141" s="18">
        <v>0</v>
      </c>
      <c r="M141" s="18">
        <v>0.83</v>
      </c>
      <c r="N141" s="18">
        <v>0.11</v>
      </c>
      <c r="O141" s="17" t="s">
        <v>1123</v>
      </c>
    </row>
    <row r="142" spans="1:15" x14ac:dyDescent="0.2">
      <c r="A142" s="16"/>
      <c r="B142" s="17" t="s">
        <v>1124</v>
      </c>
      <c r="C142" s="17" t="s">
        <v>1125</v>
      </c>
      <c r="D142" s="17" t="s">
        <v>711</v>
      </c>
      <c r="E142" s="16" t="s">
        <v>674</v>
      </c>
      <c r="F142" s="17" t="s">
        <v>1126</v>
      </c>
      <c r="G142" s="17" t="s">
        <v>1127</v>
      </c>
      <c r="H142" s="16" t="s">
        <v>44</v>
      </c>
      <c r="I142" s="18">
        <v>3022</v>
      </c>
      <c r="J142" s="18">
        <v>15178</v>
      </c>
      <c r="K142" s="18">
        <v>1764.08</v>
      </c>
      <c r="L142" s="18">
        <v>0</v>
      </c>
      <c r="M142" s="18">
        <v>0.39</v>
      </c>
      <c r="N142" s="18">
        <v>0.05</v>
      </c>
      <c r="O142" s="17" t="s">
        <v>1128</v>
      </c>
    </row>
    <row r="143" spans="1:15" x14ac:dyDescent="0.2">
      <c r="A143" s="16"/>
      <c r="B143" s="17" t="s">
        <v>1129</v>
      </c>
      <c r="C143" s="17" t="s">
        <v>1130</v>
      </c>
      <c r="D143" s="17" t="s">
        <v>711</v>
      </c>
      <c r="E143" s="16" t="s">
        <v>674</v>
      </c>
      <c r="F143" s="17" t="s">
        <v>1131</v>
      </c>
      <c r="G143" s="17" t="s">
        <v>1132</v>
      </c>
      <c r="H143" s="16" t="s">
        <v>44</v>
      </c>
      <c r="I143" s="18">
        <v>16703</v>
      </c>
      <c r="J143" s="18">
        <v>2830</v>
      </c>
      <c r="K143" s="18">
        <v>1817.98</v>
      </c>
      <c r="L143" s="18">
        <v>0</v>
      </c>
      <c r="M143" s="18">
        <v>0.4</v>
      </c>
      <c r="N143" s="18">
        <v>0.05</v>
      </c>
      <c r="O143" s="17" t="s">
        <v>1133</v>
      </c>
    </row>
    <row r="144" spans="1:15" x14ac:dyDescent="0.2">
      <c r="A144" s="16"/>
      <c r="B144" s="17" t="s">
        <v>1134</v>
      </c>
      <c r="C144" s="17" t="s">
        <v>1135</v>
      </c>
      <c r="D144" s="17" t="s">
        <v>711</v>
      </c>
      <c r="E144" s="16" t="s">
        <v>674</v>
      </c>
      <c r="F144" s="17" t="s">
        <v>1136</v>
      </c>
      <c r="G144" s="17" t="s">
        <v>1137</v>
      </c>
      <c r="H144" s="16" t="s">
        <v>44</v>
      </c>
      <c r="I144" s="18">
        <v>5300</v>
      </c>
      <c r="J144" s="18">
        <v>9782</v>
      </c>
      <c r="K144" s="18">
        <v>1993.94</v>
      </c>
      <c r="L144" s="18">
        <v>0</v>
      </c>
      <c r="M144" s="18">
        <v>0.44</v>
      </c>
      <c r="N144" s="18">
        <v>0.06</v>
      </c>
      <c r="O144" s="17" t="s">
        <v>1138</v>
      </c>
    </row>
    <row r="145" spans="1:15" x14ac:dyDescent="0.2">
      <c r="A145" s="16"/>
      <c r="B145" s="17" t="s">
        <v>1139</v>
      </c>
      <c r="C145" s="17" t="s">
        <v>1140</v>
      </c>
      <c r="D145" s="17" t="s">
        <v>1100</v>
      </c>
      <c r="E145" s="16" t="s">
        <v>674</v>
      </c>
      <c r="F145" s="17" t="s">
        <v>1141</v>
      </c>
      <c r="G145" s="17" t="s">
        <v>1137</v>
      </c>
      <c r="H145" s="16" t="s">
        <v>44</v>
      </c>
      <c r="I145" s="18">
        <v>7200</v>
      </c>
      <c r="J145" s="18">
        <v>6519</v>
      </c>
      <c r="K145" s="18">
        <v>1805.19</v>
      </c>
      <c r="L145" s="18">
        <v>0</v>
      </c>
      <c r="M145" s="18">
        <v>0.4</v>
      </c>
      <c r="N145" s="18">
        <v>0.05</v>
      </c>
      <c r="O145" s="17" t="s">
        <v>1142</v>
      </c>
    </row>
    <row r="146" spans="1:15" x14ac:dyDescent="0.2">
      <c r="A146" s="16"/>
      <c r="B146" s="17" t="s">
        <v>1143</v>
      </c>
      <c r="C146" s="17" t="s">
        <v>1144</v>
      </c>
      <c r="D146" s="17" t="s">
        <v>711</v>
      </c>
      <c r="E146" s="16" t="s">
        <v>674</v>
      </c>
      <c r="F146" s="17" t="s">
        <v>1145</v>
      </c>
      <c r="G146" s="17" t="s">
        <v>743</v>
      </c>
      <c r="H146" s="16" t="s">
        <v>44</v>
      </c>
      <c r="I146" s="18">
        <v>4581</v>
      </c>
      <c r="J146" s="18">
        <v>12769</v>
      </c>
      <c r="K146" s="18">
        <v>2249.71</v>
      </c>
      <c r="L146" s="18">
        <v>0</v>
      </c>
      <c r="M146" s="18">
        <v>0.5</v>
      </c>
      <c r="N146" s="18">
        <v>7.0000000000000007E-2</v>
      </c>
      <c r="O146" s="17" t="s">
        <v>1146</v>
      </c>
    </row>
    <row r="147" spans="1:15" x14ac:dyDescent="0.2">
      <c r="A147" s="16"/>
      <c r="B147" s="17" t="s">
        <v>1147</v>
      </c>
      <c r="C147" s="17" t="s">
        <v>1148</v>
      </c>
      <c r="D147" s="17" t="s">
        <v>711</v>
      </c>
      <c r="E147" s="16" t="s">
        <v>674</v>
      </c>
      <c r="F147" s="17" t="s">
        <v>1149</v>
      </c>
      <c r="G147" s="17" t="s">
        <v>1096</v>
      </c>
      <c r="H147" s="16" t="s">
        <v>44</v>
      </c>
      <c r="I147" s="18">
        <v>6000</v>
      </c>
      <c r="J147" s="18">
        <v>12130</v>
      </c>
      <c r="K147" s="18">
        <v>2799.12</v>
      </c>
      <c r="L147" s="18">
        <v>0</v>
      </c>
      <c r="M147" s="18">
        <v>0.62</v>
      </c>
      <c r="N147" s="18">
        <v>0.08</v>
      </c>
      <c r="O147" s="17" t="s">
        <v>1150</v>
      </c>
    </row>
    <row r="148" spans="1:15" x14ac:dyDescent="0.2">
      <c r="A148" s="16"/>
      <c r="B148" s="17" t="s">
        <v>1151</v>
      </c>
      <c r="C148" s="17" t="s">
        <v>1152</v>
      </c>
      <c r="D148" s="17" t="s">
        <v>1100</v>
      </c>
      <c r="E148" s="16" t="s">
        <v>674</v>
      </c>
      <c r="F148" s="17" t="s">
        <v>1153</v>
      </c>
      <c r="G148" s="17" t="s">
        <v>1096</v>
      </c>
      <c r="H148" s="16" t="s">
        <v>44</v>
      </c>
      <c r="I148" s="18">
        <v>15000</v>
      </c>
      <c r="J148" s="18">
        <v>5000</v>
      </c>
      <c r="K148" s="18">
        <v>2884.5</v>
      </c>
      <c r="L148" s="18">
        <v>0.03</v>
      </c>
      <c r="M148" s="18">
        <v>0.64</v>
      </c>
      <c r="N148" s="18">
        <v>0.09</v>
      </c>
      <c r="O148" s="17" t="s">
        <v>1154</v>
      </c>
    </row>
    <row r="149" spans="1:15" x14ac:dyDescent="0.2">
      <c r="A149" s="16"/>
      <c r="B149" s="17" t="s">
        <v>1155</v>
      </c>
      <c r="C149" s="17" t="s">
        <v>1156</v>
      </c>
      <c r="D149" s="17" t="s">
        <v>711</v>
      </c>
      <c r="E149" s="16" t="s">
        <v>674</v>
      </c>
      <c r="F149" s="17" t="s">
        <v>1157</v>
      </c>
      <c r="G149" s="17" t="s">
        <v>1096</v>
      </c>
      <c r="H149" s="16" t="s">
        <v>44</v>
      </c>
      <c r="I149" s="18">
        <v>14000</v>
      </c>
      <c r="J149" s="18">
        <v>5761</v>
      </c>
      <c r="K149" s="18">
        <v>3101.95</v>
      </c>
      <c r="L149" s="18">
        <v>0</v>
      </c>
      <c r="M149" s="18">
        <v>0.69</v>
      </c>
      <c r="N149" s="18">
        <v>0.09</v>
      </c>
      <c r="O149" s="17" t="s">
        <v>1158</v>
      </c>
    </row>
    <row r="150" spans="1:15" x14ac:dyDescent="0.2">
      <c r="A150" s="16"/>
      <c r="B150" s="17" t="s">
        <v>1159</v>
      </c>
      <c r="C150" s="17" t="s">
        <v>1160</v>
      </c>
      <c r="D150" s="17" t="s">
        <v>711</v>
      </c>
      <c r="E150" s="16" t="s">
        <v>674</v>
      </c>
      <c r="F150" s="17" t="s">
        <v>1161</v>
      </c>
      <c r="G150" s="17" t="s">
        <v>1096</v>
      </c>
      <c r="H150" s="16" t="s">
        <v>44</v>
      </c>
      <c r="I150" s="18">
        <v>47956.959999999999</v>
      </c>
      <c r="J150" s="18">
        <v>934</v>
      </c>
      <c r="K150" s="18">
        <v>1722.69</v>
      </c>
      <c r="L150" s="18">
        <v>0.01</v>
      </c>
      <c r="M150" s="18">
        <v>0.38</v>
      </c>
      <c r="N150" s="18">
        <v>0.05</v>
      </c>
      <c r="O150" s="17" t="s">
        <v>1162</v>
      </c>
    </row>
    <row r="151" spans="1:15" x14ac:dyDescent="0.2">
      <c r="A151" s="16"/>
      <c r="B151" s="17" t="s">
        <v>1163</v>
      </c>
      <c r="C151" s="17" t="s">
        <v>1164</v>
      </c>
      <c r="D151" s="17" t="s">
        <v>711</v>
      </c>
      <c r="E151" s="16" t="s">
        <v>674</v>
      </c>
      <c r="F151" s="17" t="s">
        <v>1165</v>
      </c>
      <c r="G151" s="17" t="s">
        <v>1096</v>
      </c>
      <c r="H151" s="16" t="s">
        <v>44</v>
      </c>
      <c r="I151" s="18">
        <v>4040</v>
      </c>
      <c r="J151" s="18">
        <v>3521</v>
      </c>
      <c r="K151" s="18">
        <v>547.09</v>
      </c>
      <c r="L151" s="18">
        <v>0</v>
      </c>
      <c r="M151" s="18">
        <v>0.12</v>
      </c>
      <c r="N151" s="18">
        <v>0.02</v>
      </c>
      <c r="O151" s="17" t="s">
        <v>1166</v>
      </c>
    </row>
    <row r="152" spans="1:15" x14ac:dyDescent="0.2">
      <c r="A152" s="16"/>
      <c r="B152" s="17" t="s">
        <v>1167</v>
      </c>
      <c r="C152" s="17" t="s">
        <v>1168</v>
      </c>
      <c r="D152" s="17" t="s">
        <v>711</v>
      </c>
      <c r="E152" s="16" t="s">
        <v>674</v>
      </c>
      <c r="F152" s="17" t="s">
        <v>712</v>
      </c>
      <c r="G152" s="17" t="s">
        <v>707</v>
      </c>
      <c r="H152" s="16" t="s">
        <v>44</v>
      </c>
      <c r="I152" s="18">
        <v>50738.16</v>
      </c>
      <c r="J152" s="18">
        <v>1327</v>
      </c>
      <c r="K152" s="18">
        <v>2589.4899999999998</v>
      </c>
      <c r="L152" s="18">
        <v>0</v>
      </c>
      <c r="M152" s="18">
        <v>0.56999999999999995</v>
      </c>
      <c r="N152" s="18">
        <v>0.08</v>
      </c>
      <c r="O152" s="17" t="s">
        <v>1169</v>
      </c>
    </row>
    <row r="153" spans="1:15" x14ac:dyDescent="0.2">
      <c r="A153" s="16"/>
      <c r="B153" s="17" t="s">
        <v>1170</v>
      </c>
      <c r="C153" s="17" t="s">
        <v>1171</v>
      </c>
      <c r="D153" s="17" t="s">
        <v>711</v>
      </c>
      <c r="E153" s="16" t="s">
        <v>674</v>
      </c>
      <c r="F153" s="17" t="s">
        <v>717</v>
      </c>
      <c r="G153" s="17" t="s">
        <v>707</v>
      </c>
      <c r="H153" s="16" t="s">
        <v>44</v>
      </c>
      <c r="I153" s="18">
        <v>9284.49</v>
      </c>
      <c r="J153" s="18">
        <v>4239</v>
      </c>
      <c r="K153" s="18">
        <v>1513.67</v>
      </c>
      <c r="L153" s="18">
        <v>0</v>
      </c>
      <c r="M153" s="18">
        <v>0.34</v>
      </c>
      <c r="N153" s="18">
        <v>0.04</v>
      </c>
      <c r="O153" s="17" t="s">
        <v>1172</v>
      </c>
    </row>
    <row r="154" spans="1:15" x14ac:dyDescent="0.2">
      <c r="A154" s="16"/>
      <c r="B154" s="17" t="s">
        <v>1173</v>
      </c>
      <c r="C154" s="17" t="s">
        <v>1174</v>
      </c>
      <c r="D154" s="17" t="s">
        <v>711</v>
      </c>
      <c r="E154" s="16" t="s">
        <v>674</v>
      </c>
      <c r="F154" s="17" t="s">
        <v>1175</v>
      </c>
      <c r="G154" s="17" t="s">
        <v>707</v>
      </c>
      <c r="H154" s="16" t="s">
        <v>44</v>
      </c>
      <c r="I154" s="18">
        <v>9150</v>
      </c>
      <c r="J154" s="18">
        <v>6214</v>
      </c>
      <c r="K154" s="18">
        <v>2186.7600000000002</v>
      </c>
      <c r="L154" s="18">
        <v>0</v>
      </c>
      <c r="M154" s="18">
        <v>0.48</v>
      </c>
      <c r="N154" s="18">
        <v>7.0000000000000007E-2</v>
      </c>
      <c r="O154" s="17" t="s">
        <v>1176</v>
      </c>
    </row>
    <row r="155" spans="1:15" x14ac:dyDescent="0.2">
      <c r="A155" s="16"/>
      <c r="B155" s="17" t="s">
        <v>1177</v>
      </c>
      <c r="C155" s="17" t="s">
        <v>1178</v>
      </c>
      <c r="D155" s="17" t="s">
        <v>711</v>
      </c>
      <c r="E155" s="16" t="s">
        <v>674</v>
      </c>
      <c r="F155" s="17" t="s">
        <v>1179</v>
      </c>
      <c r="G155" s="17" t="s">
        <v>701</v>
      </c>
      <c r="H155" s="16" t="s">
        <v>44</v>
      </c>
      <c r="I155" s="18">
        <v>4000</v>
      </c>
      <c r="J155" s="18">
        <v>14858</v>
      </c>
      <c r="K155" s="18">
        <v>2285.75</v>
      </c>
      <c r="L155" s="18">
        <v>0</v>
      </c>
      <c r="M155" s="18">
        <v>0.51</v>
      </c>
      <c r="N155" s="18">
        <v>7.0000000000000007E-2</v>
      </c>
      <c r="O155" s="17" t="s">
        <v>1180</v>
      </c>
    </row>
    <row r="156" spans="1:15" x14ac:dyDescent="0.2">
      <c r="A156" s="16"/>
      <c r="B156" s="17" t="s">
        <v>1181</v>
      </c>
      <c r="C156" s="17" t="s">
        <v>1182</v>
      </c>
      <c r="D156" s="16" t="s">
        <v>687</v>
      </c>
      <c r="E156" s="16" t="s">
        <v>674</v>
      </c>
      <c r="F156" s="17" t="s">
        <v>1183</v>
      </c>
      <c r="G156" s="17" t="s">
        <v>689</v>
      </c>
      <c r="H156" s="16" t="s">
        <v>50</v>
      </c>
      <c r="I156" s="18">
        <v>4996</v>
      </c>
      <c r="J156" s="18">
        <v>15025</v>
      </c>
      <c r="K156" s="18">
        <v>3215.7</v>
      </c>
      <c r="L156" s="18">
        <v>0</v>
      </c>
      <c r="M156" s="18">
        <v>0.71</v>
      </c>
      <c r="N156" s="18">
        <v>0.1</v>
      </c>
      <c r="O156" s="17" t="s">
        <v>1184</v>
      </c>
    </row>
    <row r="157" spans="1:15" x14ac:dyDescent="0.2">
      <c r="A157" s="16"/>
      <c r="B157" s="17" t="s">
        <v>1185</v>
      </c>
      <c r="C157" s="17" t="s">
        <v>1186</v>
      </c>
      <c r="D157" s="17" t="s">
        <v>699</v>
      </c>
      <c r="E157" s="16" t="s">
        <v>674</v>
      </c>
      <c r="F157" s="17" t="s">
        <v>1187</v>
      </c>
      <c r="G157" s="17" t="s">
        <v>689</v>
      </c>
      <c r="H157" s="16" t="s">
        <v>48</v>
      </c>
      <c r="I157" s="18">
        <v>4250</v>
      </c>
      <c r="J157" s="18">
        <v>8475</v>
      </c>
      <c r="K157" s="18">
        <v>1418.17</v>
      </c>
      <c r="L157" s="18">
        <v>0</v>
      </c>
      <c r="M157" s="18">
        <v>0.31</v>
      </c>
      <c r="N157" s="18">
        <v>0.04</v>
      </c>
      <c r="O157" s="17" t="s">
        <v>1188</v>
      </c>
    </row>
    <row r="158" spans="1:15" x14ac:dyDescent="0.2">
      <c r="A158" s="16"/>
      <c r="B158" s="17" t="s">
        <v>1189</v>
      </c>
      <c r="C158" s="17" t="s">
        <v>1190</v>
      </c>
      <c r="D158" s="17" t="s">
        <v>693</v>
      </c>
      <c r="E158" s="16" t="s">
        <v>674</v>
      </c>
      <c r="F158" s="17" t="s">
        <v>1191</v>
      </c>
      <c r="G158" s="17" t="s">
        <v>1192</v>
      </c>
      <c r="H158" s="16" t="s">
        <v>44</v>
      </c>
      <c r="I158" s="18">
        <v>470590.18</v>
      </c>
      <c r="J158" s="18">
        <v>9</v>
      </c>
      <c r="K158" s="18">
        <v>162.88999999999999</v>
      </c>
      <c r="L158" s="18">
        <v>0.09</v>
      </c>
      <c r="M158" s="18">
        <v>0.04</v>
      </c>
      <c r="N158" s="18">
        <v>0</v>
      </c>
      <c r="O158" s="17" t="s">
        <v>1193</v>
      </c>
    </row>
    <row r="159" spans="1:15" x14ac:dyDescent="0.2">
      <c r="A159" s="16"/>
      <c r="B159" s="17" t="s">
        <v>1194</v>
      </c>
      <c r="C159" s="17" t="s">
        <v>1195</v>
      </c>
      <c r="D159" s="17" t="s">
        <v>693</v>
      </c>
      <c r="E159" s="16" t="s">
        <v>674</v>
      </c>
      <c r="F159" s="17" t="s">
        <v>1191</v>
      </c>
      <c r="G159" s="17" t="s">
        <v>1192</v>
      </c>
      <c r="H159" s="16" t="s">
        <v>44</v>
      </c>
      <c r="I159" s="18">
        <v>470590.18</v>
      </c>
      <c r="J159" s="18">
        <v>13.88</v>
      </c>
      <c r="K159" s="18">
        <v>251.21</v>
      </c>
      <c r="L159" s="18">
        <v>0.09</v>
      </c>
      <c r="M159" s="18">
        <v>0.06</v>
      </c>
      <c r="N159" s="18">
        <v>0.01</v>
      </c>
      <c r="O159" s="17" t="s">
        <v>1196</v>
      </c>
    </row>
    <row r="160" spans="1:15" x14ac:dyDescent="0.2">
      <c r="A160" s="16"/>
      <c r="B160" s="17" t="s">
        <v>1197</v>
      </c>
      <c r="C160" s="17" t="s">
        <v>1198</v>
      </c>
      <c r="D160" s="16" t="s">
        <v>726</v>
      </c>
      <c r="E160" s="16" t="s">
        <v>674</v>
      </c>
      <c r="F160" s="17" t="s">
        <v>1199</v>
      </c>
      <c r="G160" s="17" t="s">
        <v>1192</v>
      </c>
      <c r="H160" s="16" t="s">
        <v>50</v>
      </c>
      <c r="I160" s="18">
        <v>76787</v>
      </c>
      <c r="J160" s="18">
        <v>458</v>
      </c>
      <c r="K160" s="18">
        <v>1506.58</v>
      </c>
      <c r="L160" s="18">
        <v>0.01</v>
      </c>
      <c r="M160" s="18">
        <v>0.33</v>
      </c>
      <c r="N160" s="18">
        <v>0.04</v>
      </c>
      <c r="O160" s="17" t="s">
        <v>1200</v>
      </c>
    </row>
    <row r="161" spans="1:15" x14ac:dyDescent="0.2">
      <c r="A161" s="16"/>
      <c r="B161" s="17" t="s">
        <v>1201</v>
      </c>
      <c r="C161" s="17" t="s">
        <v>1202</v>
      </c>
      <c r="D161" s="17" t="s">
        <v>1100</v>
      </c>
      <c r="E161" s="16" t="s">
        <v>674</v>
      </c>
      <c r="F161" s="17" t="s">
        <v>1203</v>
      </c>
      <c r="G161" s="17" t="s">
        <v>757</v>
      </c>
      <c r="H161" s="16" t="s">
        <v>44</v>
      </c>
      <c r="I161" s="18">
        <v>870</v>
      </c>
      <c r="J161" s="18">
        <v>70353</v>
      </c>
      <c r="K161" s="18">
        <v>2354.02</v>
      </c>
      <c r="L161" s="18">
        <v>0</v>
      </c>
      <c r="M161" s="18">
        <v>0.52</v>
      </c>
      <c r="N161" s="18">
        <v>7.0000000000000007E-2</v>
      </c>
      <c r="O161" s="17" t="s">
        <v>1204</v>
      </c>
    </row>
    <row r="162" spans="1:15" x14ac:dyDescent="0.2">
      <c r="A162" s="16"/>
      <c r="B162" s="17" t="s">
        <v>1205</v>
      </c>
      <c r="C162" s="17" t="s">
        <v>1206</v>
      </c>
      <c r="D162" s="17" t="s">
        <v>1100</v>
      </c>
      <c r="E162" s="16" t="s">
        <v>674</v>
      </c>
      <c r="F162" s="17" t="s">
        <v>1207</v>
      </c>
      <c r="G162" s="17" t="s">
        <v>757</v>
      </c>
      <c r="H162" s="16" t="s">
        <v>44</v>
      </c>
      <c r="I162" s="18">
        <v>10290</v>
      </c>
      <c r="J162" s="18">
        <v>3651</v>
      </c>
      <c r="K162" s="18">
        <v>1444.9</v>
      </c>
      <c r="L162" s="18">
        <v>0</v>
      </c>
      <c r="M162" s="18">
        <v>0.32</v>
      </c>
      <c r="N162" s="18">
        <v>0.04</v>
      </c>
      <c r="O162" s="17" t="s">
        <v>1208</v>
      </c>
    </row>
    <row r="163" spans="1:15" x14ac:dyDescent="0.2">
      <c r="A163" s="16"/>
      <c r="B163" s="17" t="s">
        <v>1209</v>
      </c>
      <c r="C163" s="17" t="s">
        <v>1210</v>
      </c>
      <c r="D163" s="17" t="s">
        <v>711</v>
      </c>
      <c r="E163" s="16" t="s">
        <v>674</v>
      </c>
      <c r="F163" s="17" t="s">
        <v>1211</v>
      </c>
      <c r="G163" s="17" t="s">
        <v>757</v>
      </c>
      <c r="H163" s="16" t="s">
        <v>44</v>
      </c>
      <c r="I163" s="18">
        <v>8400</v>
      </c>
      <c r="J163" s="18">
        <v>7417</v>
      </c>
      <c r="K163" s="18">
        <v>2396.17</v>
      </c>
      <c r="L163" s="18">
        <v>0</v>
      </c>
      <c r="M163" s="18">
        <v>0.53</v>
      </c>
      <c r="N163" s="18">
        <v>7.0000000000000007E-2</v>
      </c>
      <c r="O163" s="17" t="s">
        <v>1212</v>
      </c>
    </row>
    <row r="164" spans="1:15" x14ac:dyDescent="0.2">
      <c r="A164" s="16"/>
      <c r="B164" s="16" t="s">
        <v>1213</v>
      </c>
      <c r="C164" s="17" t="s">
        <v>1214</v>
      </c>
      <c r="D164" s="17" t="s">
        <v>1100</v>
      </c>
      <c r="E164" s="16" t="s">
        <v>674</v>
      </c>
      <c r="F164" s="17" t="s">
        <v>1215</v>
      </c>
      <c r="G164" s="17" t="s">
        <v>779</v>
      </c>
      <c r="H164" s="16" t="s">
        <v>44</v>
      </c>
      <c r="I164" s="18">
        <v>42400</v>
      </c>
      <c r="J164" s="18">
        <v>2869</v>
      </c>
      <c r="K164" s="18">
        <v>4678.49</v>
      </c>
      <c r="L164" s="18">
        <v>0</v>
      </c>
      <c r="M164" s="18">
        <v>1.04</v>
      </c>
      <c r="N164" s="18">
        <v>0.14000000000000001</v>
      </c>
      <c r="O164" s="17" t="s">
        <v>1216</v>
      </c>
    </row>
    <row r="165" spans="1:15" x14ac:dyDescent="0.2">
      <c r="A165" s="16"/>
      <c r="B165" s="16" t="s">
        <v>1217</v>
      </c>
      <c r="C165" s="17" t="s">
        <v>1218</v>
      </c>
      <c r="D165" s="16" t="s">
        <v>726</v>
      </c>
      <c r="E165" s="16" t="s">
        <v>674</v>
      </c>
      <c r="F165" s="17" t="s">
        <v>1219</v>
      </c>
      <c r="G165" s="17" t="s">
        <v>1220</v>
      </c>
      <c r="H165" s="16" t="s">
        <v>44</v>
      </c>
      <c r="I165" s="18">
        <v>19800</v>
      </c>
      <c r="J165" s="18">
        <v>4321</v>
      </c>
      <c r="K165" s="18">
        <v>3290.48</v>
      </c>
      <c r="L165" s="18">
        <v>0</v>
      </c>
      <c r="M165" s="18">
        <v>0.73</v>
      </c>
      <c r="N165" s="18">
        <v>0.1</v>
      </c>
      <c r="O165" s="17" t="s">
        <v>1221</v>
      </c>
    </row>
    <row r="166" spans="1:15" x14ac:dyDescent="0.2">
      <c r="A166" s="16"/>
      <c r="B166" s="17" t="s">
        <v>1222</v>
      </c>
      <c r="C166" s="17" t="s">
        <v>1223</v>
      </c>
      <c r="D166" s="16" t="s">
        <v>726</v>
      </c>
      <c r="E166" s="16" t="s">
        <v>674</v>
      </c>
      <c r="F166" s="17" t="s">
        <v>1224</v>
      </c>
      <c r="G166" s="17" t="s">
        <v>1220</v>
      </c>
      <c r="H166" s="16" t="s">
        <v>44</v>
      </c>
      <c r="I166" s="18">
        <v>14570</v>
      </c>
      <c r="J166" s="18">
        <v>5584</v>
      </c>
      <c r="K166" s="18">
        <v>3129.06</v>
      </c>
      <c r="L166" s="18">
        <v>0</v>
      </c>
      <c r="M166" s="18">
        <v>0.69</v>
      </c>
      <c r="N166" s="18">
        <v>0.09</v>
      </c>
      <c r="O166" s="17" t="s">
        <v>1225</v>
      </c>
    </row>
    <row r="167" spans="1:15" x14ac:dyDescent="0.2">
      <c r="A167" s="13"/>
      <c r="B167" s="19" t="s">
        <v>94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</row>
    <row r="168" spans="1:15" x14ac:dyDescent="0.2">
      <c r="A168" s="13"/>
      <c r="B168" s="19" t="s">
        <v>148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</row>
    <row r="169" spans="1:15" x14ac:dyDescent="0.2">
      <c r="A169" s="3" t="s">
        <v>54</v>
      </c>
      <c r="B169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4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9" width="14" style="1"/>
    <col min="10" max="10" width="12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1226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161</v>
      </c>
      <c r="C8" s="4" t="s">
        <v>58</v>
      </c>
      <c r="D8" s="4" t="s">
        <v>97</v>
      </c>
      <c r="E8" s="4" t="s">
        <v>59</v>
      </c>
      <c r="F8" s="4" t="s">
        <v>151</v>
      </c>
      <c r="G8" s="4" t="s">
        <v>62</v>
      </c>
      <c r="H8" s="4" t="s">
        <v>100</v>
      </c>
      <c r="I8" s="4" t="s">
        <v>101</v>
      </c>
      <c r="J8" s="4" t="s">
        <v>65</v>
      </c>
      <c r="K8" s="4" t="s">
        <v>102</v>
      </c>
      <c r="L8" s="4" t="s">
        <v>66</v>
      </c>
      <c r="M8" s="4" t="s">
        <v>103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105</v>
      </c>
      <c r="I9" s="4" t="s">
        <v>106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4"/>
    </row>
    <row r="11" spans="1:14" x14ac:dyDescent="0.2">
      <c r="A11" s="13"/>
      <c r="B11" s="13" t="s">
        <v>1227</v>
      </c>
      <c r="C11" s="13"/>
      <c r="D11" s="13"/>
      <c r="E11" s="13"/>
      <c r="F11" s="13"/>
      <c r="G11" s="13"/>
      <c r="H11" s="14">
        <v>9278342</v>
      </c>
      <c r="I11" s="13"/>
      <c r="J11" s="14">
        <v>447390.35</v>
      </c>
      <c r="K11" s="13"/>
      <c r="L11" s="14">
        <v>100</v>
      </c>
      <c r="M11" s="14">
        <v>13.42</v>
      </c>
      <c r="N11" s="13"/>
    </row>
    <row r="12" spans="1:14" x14ac:dyDescent="0.2">
      <c r="A12" s="7"/>
      <c r="B12" s="7" t="s">
        <v>75</v>
      </c>
      <c r="C12" s="7"/>
      <c r="D12" s="7"/>
      <c r="E12" s="7"/>
      <c r="F12" s="7"/>
      <c r="G12" s="7"/>
      <c r="H12" s="15">
        <v>7716986</v>
      </c>
      <c r="I12" s="7"/>
      <c r="J12" s="15">
        <v>203034.35</v>
      </c>
      <c r="K12" s="7"/>
      <c r="L12" s="15">
        <v>45.38</v>
      </c>
      <c r="M12" s="15">
        <v>6.09</v>
      </c>
      <c r="N12" s="7"/>
    </row>
    <row r="13" spans="1:14" x14ac:dyDescent="0.2">
      <c r="A13" s="7"/>
      <c r="B13" s="7" t="s">
        <v>1228</v>
      </c>
      <c r="C13" s="7"/>
      <c r="D13" s="7"/>
      <c r="E13" s="7"/>
      <c r="F13" s="7"/>
      <c r="G13" s="7"/>
      <c r="H13" s="15">
        <v>1777590</v>
      </c>
      <c r="I13" s="7"/>
      <c r="J13" s="15">
        <v>33006.019999999997</v>
      </c>
      <c r="K13" s="7"/>
      <c r="L13" s="15">
        <v>7.38</v>
      </c>
      <c r="M13" s="15">
        <v>0.99</v>
      </c>
      <c r="N13" s="7"/>
    </row>
    <row r="14" spans="1:14" x14ac:dyDescent="0.2">
      <c r="A14" s="16"/>
      <c r="B14" s="16" t="s">
        <v>1229</v>
      </c>
      <c r="C14" s="17" t="s">
        <v>1230</v>
      </c>
      <c r="D14" s="17" t="s">
        <v>117</v>
      </c>
      <c r="E14" s="17" t="s">
        <v>1231</v>
      </c>
      <c r="F14" s="16" t="s">
        <v>1232</v>
      </c>
      <c r="G14" s="16" t="s">
        <v>81</v>
      </c>
      <c r="H14" s="18">
        <v>63465</v>
      </c>
      <c r="I14" s="18">
        <v>1210</v>
      </c>
      <c r="J14" s="18">
        <v>767.93</v>
      </c>
      <c r="K14" s="18">
        <v>0.03</v>
      </c>
      <c r="L14" s="18">
        <v>0.17</v>
      </c>
      <c r="M14" s="18">
        <v>0.02</v>
      </c>
      <c r="N14" s="16"/>
    </row>
    <row r="15" spans="1:14" x14ac:dyDescent="0.2">
      <c r="A15" s="16"/>
      <c r="B15" s="16" t="s">
        <v>1233</v>
      </c>
      <c r="C15" s="17" t="s">
        <v>1234</v>
      </c>
      <c r="D15" s="17" t="s">
        <v>117</v>
      </c>
      <c r="E15" s="17" t="s">
        <v>1231</v>
      </c>
      <c r="F15" s="16" t="s">
        <v>1232</v>
      </c>
      <c r="G15" s="16" t="s">
        <v>81</v>
      </c>
      <c r="H15" s="18">
        <v>4304</v>
      </c>
      <c r="I15" s="18">
        <v>1400</v>
      </c>
      <c r="J15" s="18">
        <v>60.26</v>
      </c>
      <c r="K15" s="18">
        <v>0</v>
      </c>
      <c r="L15" s="18">
        <v>0.01</v>
      </c>
      <c r="M15" s="18">
        <v>0</v>
      </c>
      <c r="N15" s="16"/>
    </row>
    <row r="16" spans="1:14" x14ac:dyDescent="0.2">
      <c r="A16" s="16"/>
      <c r="B16" s="16" t="s">
        <v>1235</v>
      </c>
      <c r="C16" s="17" t="s">
        <v>1236</v>
      </c>
      <c r="D16" s="17" t="s">
        <v>117</v>
      </c>
      <c r="E16" s="17" t="s">
        <v>1237</v>
      </c>
      <c r="F16" s="16" t="s">
        <v>1232</v>
      </c>
      <c r="G16" s="16" t="s">
        <v>81</v>
      </c>
      <c r="H16" s="18">
        <v>75344</v>
      </c>
      <c r="I16" s="18">
        <v>1205</v>
      </c>
      <c r="J16" s="18">
        <v>907.89</v>
      </c>
      <c r="K16" s="18">
        <v>0.03</v>
      </c>
      <c r="L16" s="18">
        <v>0.2</v>
      </c>
      <c r="M16" s="18">
        <v>0.03</v>
      </c>
      <c r="N16" s="16"/>
    </row>
    <row r="17" spans="1:14" x14ac:dyDescent="0.2">
      <c r="A17" s="16"/>
      <c r="B17" s="16" t="s">
        <v>1238</v>
      </c>
      <c r="C17" s="17" t="s">
        <v>1239</v>
      </c>
      <c r="D17" s="17" t="s">
        <v>117</v>
      </c>
      <c r="E17" s="17" t="s">
        <v>1237</v>
      </c>
      <c r="F17" s="16" t="s">
        <v>1232</v>
      </c>
      <c r="G17" s="16" t="s">
        <v>81</v>
      </c>
      <c r="H17" s="18">
        <v>26437</v>
      </c>
      <c r="I17" s="18">
        <v>1400</v>
      </c>
      <c r="J17" s="18">
        <v>370.12</v>
      </c>
      <c r="K17" s="18">
        <v>0.01</v>
      </c>
      <c r="L17" s="18">
        <v>0.08</v>
      </c>
      <c r="M17" s="18">
        <v>0.01</v>
      </c>
      <c r="N17" s="16"/>
    </row>
    <row r="18" spans="1:14" x14ac:dyDescent="0.2">
      <c r="A18" s="16"/>
      <c r="B18" s="16" t="s">
        <v>1240</v>
      </c>
      <c r="C18" s="17" t="s">
        <v>1241</v>
      </c>
      <c r="D18" s="17" t="s">
        <v>117</v>
      </c>
      <c r="E18" s="17" t="s">
        <v>1242</v>
      </c>
      <c r="F18" s="16" t="s">
        <v>1232</v>
      </c>
      <c r="G18" s="16" t="s">
        <v>81</v>
      </c>
      <c r="H18" s="18">
        <v>71543</v>
      </c>
      <c r="I18" s="18">
        <v>1207</v>
      </c>
      <c r="J18" s="18">
        <v>863.52</v>
      </c>
      <c r="K18" s="18">
        <v>0.05</v>
      </c>
      <c r="L18" s="18">
        <v>0.19</v>
      </c>
      <c r="M18" s="18">
        <v>0.03</v>
      </c>
      <c r="N18" s="16"/>
    </row>
    <row r="19" spans="1:14" x14ac:dyDescent="0.2">
      <c r="A19" s="16"/>
      <c r="B19" s="16" t="s">
        <v>1243</v>
      </c>
      <c r="C19" s="17" t="s">
        <v>1244</v>
      </c>
      <c r="D19" s="17" t="s">
        <v>117</v>
      </c>
      <c r="E19" s="17" t="s">
        <v>1242</v>
      </c>
      <c r="F19" s="16" t="s">
        <v>1232</v>
      </c>
      <c r="G19" s="16" t="s">
        <v>81</v>
      </c>
      <c r="H19" s="18">
        <v>38497</v>
      </c>
      <c r="I19" s="18">
        <v>1397</v>
      </c>
      <c r="J19" s="18">
        <v>537.79999999999995</v>
      </c>
      <c r="K19" s="18">
        <v>0.01</v>
      </c>
      <c r="L19" s="18">
        <v>0.12</v>
      </c>
      <c r="M19" s="18">
        <v>0.02</v>
      </c>
      <c r="N19" s="16"/>
    </row>
    <row r="20" spans="1:14" x14ac:dyDescent="0.2">
      <c r="A20" s="16"/>
      <c r="B20" s="16" t="s">
        <v>1245</v>
      </c>
      <c r="C20" s="17" t="s">
        <v>1246</v>
      </c>
      <c r="D20" s="17" t="s">
        <v>117</v>
      </c>
      <c r="E20" s="17" t="s">
        <v>1247</v>
      </c>
      <c r="F20" s="16" t="s">
        <v>1232</v>
      </c>
      <c r="G20" s="16" t="s">
        <v>81</v>
      </c>
      <c r="H20" s="18">
        <v>68000</v>
      </c>
      <c r="I20" s="18">
        <v>13960</v>
      </c>
      <c r="J20" s="18">
        <v>9492.7999999999993</v>
      </c>
      <c r="K20" s="18">
        <v>0.24</v>
      </c>
      <c r="L20" s="18">
        <v>2.12</v>
      </c>
      <c r="M20" s="18">
        <v>0.28000000000000003</v>
      </c>
      <c r="N20" s="16"/>
    </row>
    <row r="21" spans="1:14" x14ac:dyDescent="0.2">
      <c r="A21" s="16"/>
      <c r="B21" s="17" t="s">
        <v>1248</v>
      </c>
      <c r="C21" s="17" t="s">
        <v>1249</v>
      </c>
      <c r="D21" s="17" t="s">
        <v>117</v>
      </c>
      <c r="E21" s="17" t="s">
        <v>1250</v>
      </c>
      <c r="F21" s="16" t="s">
        <v>1232</v>
      </c>
      <c r="G21" s="16" t="s">
        <v>81</v>
      </c>
      <c r="H21" s="18">
        <v>1430000</v>
      </c>
      <c r="I21" s="18">
        <v>1399</v>
      </c>
      <c r="J21" s="18">
        <v>20005.7</v>
      </c>
      <c r="K21" s="18">
        <v>0.71</v>
      </c>
      <c r="L21" s="18">
        <v>4.47</v>
      </c>
      <c r="M21" s="18">
        <v>0.6</v>
      </c>
      <c r="N21" s="16"/>
    </row>
    <row r="22" spans="1:14" x14ac:dyDescent="0.2">
      <c r="A22" s="7"/>
      <c r="B22" s="7" t="s">
        <v>1251</v>
      </c>
      <c r="C22" s="7"/>
      <c r="D22" s="7"/>
      <c r="E22" s="7"/>
      <c r="F22" s="7"/>
      <c r="G22" s="7"/>
      <c r="H22" s="15">
        <v>3452003</v>
      </c>
      <c r="I22" s="7"/>
      <c r="J22" s="15">
        <v>147265.22</v>
      </c>
      <c r="K22" s="7"/>
      <c r="L22" s="15">
        <v>32.92</v>
      </c>
      <c r="M22" s="15">
        <v>4.42</v>
      </c>
      <c r="N22" s="7"/>
    </row>
    <row r="23" spans="1:14" x14ac:dyDescent="0.2">
      <c r="A23" s="16"/>
      <c r="B23" s="17" t="s">
        <v>1252</v>
      </c>
      <c r="C23" s="17" t="s">
        <v>1253</v>
      </c>
      <c r="D23" s="17" t="s">
        <v>117</v>
      </c>
      <c r="E23" s="17" t="s">
        <v>1231</v>
      </c>
      <c r="F23" s="16" t="s">
        <v>1232</v>
      </c>
      <c r="G23" s="16" t="s">
        <v>81</v>
      </c>
      <c r="H23" s="18">
        <v>10252</v>
      </c>
      <c r="I23" s="18">
        <v>852.9</v>
      </c>
      <c r="J23" s="18">
        <v>87.44</v>
      </c>
      <c r="K23" s="18">
        <v>0</v>
      </c>
      <c r="L23" s="18">
        <v>0.02</v>
      </c>
      <c r="M23" s="18">
        <v>0</v>
      </c>
      <c r="N23" s="16"/>
    </row>
    <row r="24" spans="1:14" x14ac:dyDescent="0.2">
      <c r="A24" s="16"/>
      <c r="B24" s="16" t="s">
        <v>1254</v>
      </c>
      <c r="C24" s="17" t="s">
        <v>1255</v>
      </c>
      <c r="D24" s="17" t="s">
        <v>117</v>
      </c>
      <c r="E24" s="17" t="s">
        <v>1256</v>
      </c>
      <c r="F24" s="16" t="s">
        <v>1232</v>
      </c>
      <c r="G24" s="16" t="s">
        <v>81</v>
      </c>
      <c r="H24" s="18">
        <v>104900</v>
      </c>
      <c r="I24" s="18">
        <v>4764</v>
      </c>
      <c r="J24" s="18">
        <v>4997.4399999999996</v>
      </c>
      <c r="K24" s="18">
        <v>1.38</v>
      </c>
      <c r="L24" s="18">
        <v>1.1200000000000001</v>
      </c>
      <c r="M24" s="18">
        <v>0.15</v>
      </c>
      <c r="N24" s="16"/>
    </row>
    <row r="25" spans="1:14" x14ac:dyDescent="0.2">
      <c r="A25" s="16"/>
      <c r="B25" s="16" t="s">
        <v>1257</v>
      </c>
      <c r="C25" s="17" t="s">
        <v>1258</v>
      </c>
      <c r="D25" s="17" t="s">
        <v>117</v>
      </c>
      <c r="E25" s="17" t="s">
        <v>1256</v>
      </c>
      <c r="F25" s="16" t="s">
        <v>1232</v>
      </c>
      <c r="G25" s="16" t="s">
        <v>81</v>
      </c>
      <c r="H25" s="18">
        <v>1250</v>
      </c>
      <c r="I25" s="18">
        <v>17470</v>
      </c>
      <c r="J25" s="18">
        <v>218.37</v>
      </c>
      <c r="K25" s="18">
        <v>0.01</v>
      </c>
      <c r="L25" s="18">
        <v>0.05</v>
      </c>
      <c r="M25" s="18">
        <v>0.01</v>
      </c>
      <c r="N25" s="16"/>
    </row>
    <row r="26" spans="1:14" x14ac:dyDescent="0.2">
      <c r="A26" s="16"/>
      <c r="B26" s="16" t="s">
        <v>1259</v>
      </c>
      <c r="C26" s="17" t="s">
        <v>1260</v>
      </c>
      <c r="D26" s="17" t="s">
        <v>117</v>
      </c>
      <c r="E26" s="17" t="s">
        <v>1242</v>
      </c>
      <c r="F26" s="16" t="s">
        <v>1232</v>
      </c>
      <c r="G26" s="16" t="s">
        <v>81</v>
      </c>
      <c r="H26" s="18">
        <v>57058</v>
      </c>
      <c r="I26" s="18">
        <v>6854</v>
      </c>
      <c r="J26" s="18">
        <v>3910.75</v>
      </c>
      <c r="K26" s="18">
        <v>1.76</v>
      </c>
      <c r="L26" s="18">
        <v>0.87</v>
      </c>
      <c r="M26" s="18">
        <v>0.12</v>
      </c>
      <c r="N26" s="16"/>
    </row>
    <row r="27" spans="1:14" x14ac:dyDescent="0.2">
      <c r="A27" s="16"/>
      <c r="B27" s="16" t="s">
        <v>1261</v>
      </c>
      <c r="C27" s="17" t="s">
        <v>1262</v>
      </c>
      <c r="D27" s="17" t="s">
        <v>117</v>
      </c>
      <c r="E27" s="17" t="s">
        <v>1242</v>
      </c>
      <c r="F27" s="16" t="s">
        <v>1232</v>
      </c>
      <c r="G27" s="16" t="s">
        <v>81</v>
      </c>
      <c r="H27" s="18">
        <v>30015</v>
      </c>
      <c r="I27" s="18">
        <v>21550</v>
      </c>
      <c r="J27" s="18">
        <v>6468.23</v>
      </c>
      <c r="K27" s="18">
        <v>1.54</v>
      </c>
      <c r="L27" s="18">
        <v>1.45</v>
      </c>
      <c r="M27" s="18">
        <v>0.19</v>
      </c>
      <c r="N27" s="16"/>
    </row>
    <row r="28" spans="1:14" x14ac:dyDescent="0.2">
      <c r="A28" s="16"/>
      <c r="B28" s="16" t="s">
        <v>1263</v>
      </c>
      <c r="C28" s="17" t="s">
        <v>1264</v>
      </c>
      <c r="D28" s="17" t="s">
        <v>117</v>
      </c>
      <c r="E28" s="17" t="s">
        <v>1247</v>
      </c>
      <c r="F28" s="16" t="s">
        <v>1232</v>
      </c>
      <c r="G28" s="16" t="s">
        <v>81</v>
      </c>
      <c r="H28" s="18">
        <v>220799</v>
      </c>
      <c r="I28" s="18">
        <v>842.1</v>
      </c>
      <c r="J28" s="18">
        <v>1859.35</v>
      </c>
      <c r="K28" s="18">
        <v>0.32</v>
      </c>
      <c r="L28" s="18">
        <v>0.42</v>
      </c>
      <c r="M28" s="18">
        <v>0.06</v>
      </c>
      <c r="N28" s="16"/>
    </row>
    <row r="29" spans="1:14" x14ac:dyDescent="0.2">
      <c r="A29" s="16"/>
      <c r="B29" s="16" t="s">
        <v>1265</v>
      </c>
      <c r="C29" s="17" t="s">
        <v>1266</v>
      </c>
      <c r="D29" s="17" t="s">
        <v>117</v>
      </c>
      <c r="E29" s="17" t="s">
        <v>1247</v>
      </c>
      <c r="F29" s="16" t="s">
        <v>1232</v>
      </c>
      <c r="G29" s="16" t="s">
        <v>81</v>
      </c>
      <c r="H29" s="18">
        <v>1017820</v>
      </c>
      <c r="I29" s="18">
        <v>2168</v>
      </c>
      <c r="J29" s="18">
        <v>22066.34</v>
      </c>
      <c r="K29" s="18">
        <v>5.19</v>
      </c>
      <c r="L29" s="18">
        <v>4.93</v>
      </c>
      <c r="M29" s="18">
        <v>0.66</v>
      </c>
      <c r="N29" s="16"/>
    </row>
    <row r="30" spans="1:14" x14ac:dyDescent="0.2">
      <c r="A30" s="16"/>
      <c r="B30" s="16" t="s">
        <v>1267</v>
      </c>
      <c r="C30" s="17" t="s">
        <v>1268</v>
      </c>
      <c r="D30" s="17" t="s">
        <v>117</v>
      </c>
      <c r="E30" s="17" t="s">
        <v>1247</v>
      </c>
      <c r="F30" s="16" t="s">
        <v>1232</v>
      </c>
      <c r="G30" s="16" t="s">
        <v>81</v>
      </c>
      <c r="H30" s="18">
        <v>167255</v>
      </c>
      <c r="I30" s="18">
        <v>2307</v>
      </c>
      <c r="J30" s="18">
        <v>3858.57</v>
      </c>
      <c r="K30" s="18">
        <v>1.52</v>
      </c>
      <c r="L30" s="18">
        <v>0.86</v>
      </c>
      <c r="M30" s="18">
        <v>0.12</v>
      </c>
      <c r="N30" s="16"/>
    </row>
    <row r="31" spans="1:14" x14ac:dyDescent="0.2">
      <c r="A31" s="16"/>
      <c r="B31" s="16" t="s">
        <v>1269</v>
      </c>
      <c r="C31" s="17" t="s">
        <v>1270</v>
      </c>
      <c r="D31" s="17" t="s">
        <v>117</v>
      </c>
      <c r="E31" s="17" t="s">
        <v>1247</v>
      </c>
      <c r="F31" s="16" t="s">
        <v>1232</v>
      </c>
      <c r="G31" s="16" t="s">
        <v>81</v>
      </c>
      <c r="H31" s="18">
        <v>4282</v>
      </c>
      <c r="I31" s="18">
        <v>3489</v>
      </c>
      <c r="J31" s="18">
        <v>149.4</v>
      </c>
      <c r="K31" s="18">
        <v>0.03</v>
      </c>
      <c r="L31" s="18">
        <v>0.03</v>
      </c>
      <c r="M31" s="18">
        <v>0</v>
      </c>
      <c r="N31" s="16"/>
    </row>
    <row r="32" spans="1:14" x14ac:dyDescent="0.2">
      <c r="A32" s="16"/>
      <c r="B32" s="16" t="s">
        <v>1271</v>
      </c>
      <c r="C32" s="17" t="s">
        <v>1272</v>
      </c>
      <c r="D32" s="17" t="s">
        <v>117</v>
      </c>
      <c r="E32" s="17" t="s">
        <v>1247</v>
      </c>
      <c r="F32" s="16" t="s">
        <v>1232</v>
      </c>
      <c r="G32" s="16" t="s">
        <v>81</v>
      </c>
      <c r="H32" s="18">
        <v>447000</v>
      </c>
      <c r="I32" s="18">
        <v>3858</v>
      </c>
      <c r="J32" s="18">
        <v>17245.259999999998</v>
      </c>
      <c r="K32" s="18">
        <v>2.13</v>
      </c>
      <c r="L32" s="18">
        <v>3.85</v>
      </c>
      <c r="M32" s="18">
        <v>0.52</v>
      </c>
      <c r="N32" s="16"/>
    </row>
    <row r="33" spans="1:14" x14ac:dyDescent="0.2">
      <c r="A33" s="16"/>
      <c r="B33" s="16" t="s">
        <v>1273</v>
      </c>
      <c r="C33" s="17" t="s">
        <v>1274</v>
      </c>
      <c r="D33" s="17" t="s">
        <v>117</v>
      </c>
      <c r="E33" s="17" t="s">
        <v>1247</v>
      </c>
      <c r="F33" s="16" t="s">
        <v>1232</v>
      </c>
      <c r="G33" s="16" t="s">
        <v>81</v>
      </c>
      <c r="H33" s="18">
        <v>4018</v>
      </c>
      <c r="I33" s="18">
        <v>6765</v>
      </c>
      <c r="J33" s="18">
        <v>271.82</v>
      </c>
      <c r="K33" s="18">
        <v>0.01</v>
      </c>
      <c r="L33" s="18">
        <v>0.06</v>
      </c>
      <c r="M33" s="18">
        <v>0.01</v>
      </c>
      <c r="N33" s="16"/>
    </row>
    <row r="34" spans="1:14" x14ac:dyDescent="0.2">
      <c r="A34" s="16"/>
      <c r="B34" s="16" t="s">
        <v>1275</v>
      </c>
      <c r="C34" s="17" t="s">
        <v>1276</v>
      </c>
      <c r="D34" s="17" t="s">
        <v>117</v>
      </c>
      <c r="E34" s="17" t="s">
        <v>1247</v>
      </c>
      <c r="F34" s="16" t="s">
        <v>1232</v>
      </c>
      <c r="G34" s="16" t="s">
        <v>81</v>
      </c>
      <c r="H34" s="18">
        <v>71000</v>
      </c>
      <c r="I34" s="18">
        <v>6925</v>
      </c>
      <c r="J34" s="18">
        <v>4916.75</v>
      </c>
      <c r="K34" s="18">
        <v>0.93</v>
      </c>
      <c r="L34" s="18">
        <v>1.1000000000000001</v>
      </c>
      <c r="M34" s="18">
        <v>0.15</v>
      </c>
      <c r="N34" s="16"/>
    </row>
    <row r="35" spans="1:14" x14ac:dyDescent="0.2">
      <c r="A35" s="16"/>
      <c r="B35" s="16" t="s">
        <v>1277</v>
      </c>
      <c r="C35" s="17" t="s">
        <v>1278</v>
      </c>
      <c r="D35" s="17" t="s">
        <v>117</v>
      </c>
      <c r="E35" s="17" t="s">
        <v>1247</v>
      </c>
      <c r="F35" s="16" t="s">
        <v>1232</v>
      </c>
      <c r="G35" s="16" t="s">
        <v>81</v>
      </c>
      <c r="H35" s="18">
        <v>436600</v>
      </c>
      <c r="I35" s="18">
        <v>8028</v>
      </c>
      <c r="J35" s="18">
        <v>35050.25</v>
      </c>
      <c r="K35" s="18">
        <v>0.92</v>
      </c>
      <c r="L35" s="18">
        <v>7.83</v>
      </c>
      <c r="M35" s="18">
        <v>1.05</v>
      </c>
      <c r="N35" s="16"/>
    </row>
    <row r="36" spans="1:14" x14ac:dyDescent="0.2">
      <c r="A36" s="16"/>
      <c r="B36" s="16" t="s">
        <v>1279</v>
      </c>
      <c r="C36" s="17" t="s">
        <v>1280</v>
      </c>
      <c r="D36" s="17" t="s">
        <v>117</v>
      </c>
      <c r="E36" s="17" t="s">
        <v>1247</v>
      </c>
      <c r="F36" s="16" t="s">
        <v>1232</v>
      </c>
      <c r="G36" s="16" t="s">
        <v>81</v>
      </c>
      <c r="H36" s="18">
        <v>45743</v>
      </c>
      <c r="I36" s="18">
        <v>9332</v>
      </c>
      <c r="J36" s="18">
        <v>4268.74</v>
      </c>
      <c r="K36" s="18">
        <v>0.3</v>
      </c>
      <c r="L36" s="18">
        <v>0.95</v>
      </c>
      <c r="M36" s="18">
        <v>0.13</v>
      </c>
      <c r="N36" s="16"/>
    </row>
    <row r="37" spans="1:14" x14ac:dyDescent="0.2">
      <c r="A37" s="16"/>
      <c r="B37" s="16" t="s">
        <v>1281</v>
      </c>
      <c r="C37" s="17" t="s">
        <v>1282</v>
      </c>
      <c r="D37" s="17" t="s">
        <v>117</v>
      </c>
      <c r="E37" s="17" t="s">
        <v>1247</v>
      </c>
      <c r="F37" s="16" t="s">
        <v>1232</v>
      </c>
      <c r="G37" s="16" t="s">
        <v>81</v>
      </c>
      <c r="H37" s="18">
        <v>187500</v>
      </c>
      <c r="I37" s="18">
        <v>16070</v>
      </c>
      <c r="J37" s="18">
        <v>30131.25</v>
      </c>
      <c r="K37" s="18">
        <v>1.39</v>
      </c>
      <c r="L37" s="18">
        <v>6.73</v>
      </c>
      <c r="M37" s="18">
        <v>0.9</v>
      </c>
      <c r="N37" s="16"/>
    </row>
    <row r="38" spans="1:14" x14ac:dyDescent="0.2">
      <c r="A38" s="16"/>
      <c r="B38" s="16" t="s">
        <v>1283</v>
      </c>
      <c r="C38" s="17" t="s">
        <v>1284</v>
      </c>
      <c r="D38" s="17" t="s">
        <v>117</v>
      </c>
      <c r="E38" s="17" t="s">
        <v>1285</v>
      </c>
      <c r="F38" s="16" t="s">
        <v>1232</v>
      </c>
      <c r="G38" s="16" t="s">
        <v>81</v>
      </c>
      <c r="H38" s="18">
        <v>561002</v>
      </c>
      <c r="I38" s="18">
        <v>1127</v>
      </c>
      <c r="J38" s="18">
        <v>6322.49</v>
      </c>
      <c r="K38" s="18">
        <v>0.69</v>
      </c>
      <c r="L38" s="18">
        <v>1.41</v>
      </c>
      <c r="M38" s="18">
        <v>0.19</v>
      </c>
      <c r="N38" s="16"/>
    </row>
    <row r="39" spans="1:14" x14ac:dyDescent="0.2">
      <c r="A39" s="16"/>
      <c r="B39" s="16" t="s">
        <v>1286</v>
      </c>
      <c r="C39" s="17" t="s">
        <v>1287</v>
      </c>
      <c r="D39" s="17" t="s">
        <v>117</v>
      </c>
      <c r="E39" s="17" t="s">
        <v>1285</v>
      </c>
      <c r="F39" s="16" t="s">
        <v>1232</v>
      </c>
      <c r="G39" s="16" t="s">
        <v>81</v>
      </c>
      <c r="H39" s="18">
        <v>15315</v>
      </c>
      <c r="I39" s="18">
        <v>2071</v>
      </c>
      <c r="J39" s="18">
        <v>317.17</v>
      </c>
      <c r="K39" s="18">
        <v>0.04</v>
      </c>
      <c r="L39" s="18">
        <v>7.0000000000000007E-2</v>
      </c>
      <c r="M39" s="18">
        <v>0.01</v>
      </c>
      <c r="N39" s="16"/>
    </row>
    <row r="40" spans="1:14" x14ac:dyDescent="0.2">
      <c r="A40" s="16"/>
      <c r="B40" s="16" t="s">
        <v>1288</v>
      </c>
      <c r="C40" s="17" t="s">
        <v>1289</v>
      </c>
      <c r="D40" s="17" t="s">
        <v>117</v>
      </c>
      <c r="E40" s="17" t="s">
        <v>1285</v>
      </c>
      <c r="F40" s="16" t="s">
        <v>1232</v>
      </c>
      <c r="G40" s="16" t="s">
        <v>81</v>
      </c>
      <c r="H40" s="18">
        <v>11390</v>
      </c>
      <c r="I40" s="18">
        <v>2897</v>
      </c>
      <c r="J40" s="18">
        <v>329.97</v>
      </c>
      <c r="K40" s="18">
        <v>0.05</v>
      </c>
      <c r="L40" s="18">
        <v>7.0000000000000007E-2</v>
      </c>
      <c r="M40" s="18">
        <v>0.01</v>
      </c>
      <c r="N40" s="16"/>
    </row>
    <row r="41" spans="1:14" x14ac:dyDescent="0.2">
      <c r="A41" s="16"/>
      <c r="B41" s="16" t="s">
        <v>1290</v>
      </c>
      <c r="C41" s="17" t="s">
        <v>1291</v>
      </c>
      <c r="D41" s="17" t="s">
        <v>117</v>
      </c>
      <c r="E41" s="17" t="s">
        <v>1292</v>
      </c>
      <c r="F41" s="16" t="s">
        <v>1232</v>
      </c>
      <c r="G41" s="16" t="s">
        <v>81</v>
      </c>
      <c r="H41" s="18">
        <v>22420</v>
      </c>
      <c r="I41" s="18">
        <v>4571</v>
      </c>
      <c r="J41" s="18">
        <v>1024.82</v>
      </c>
      <c r="K41" s="18">
        <v>0.2</v>
      </c>
      <c r="L41" s="18">
        <v>0.23</v>
      </c>
      <c r="M41" s="18">
        <v>0.03</v>
      </c>
      <c r="N41" s="16"/>
    </row>
    <row r="42" spans="1:14" x14ac:dyDescent="0.2">
      <c r="A42" s="16"/>
      <c r="B42" s="16" t="s">
        <v>1293</v>
      </c>
      <c r="C42" s="17" t="s">
        <v>1294</v>
      </c>
      <c r="D42" s="17" t="s">
        <v>117</v>
      </c>
      <c r="E42" s="17" t="s">
        <v>1292</v>
      </c>
      <c r="F42" s="16" t="s">
        <v>1232</v>
      </c>
      <c r="G42" s="16" t="s">
        <v>81</v>
      </c>
      <c r="H42" s="18">
        <v>28964</v>
      </c>
      <c r="I42" s="18">
        <v>9207</v>
      </c>
      <c r="J42" s="18">
        <v>2666.71</v>
      </c>
      <c r="K42" s="18">
        <v>0.26</v>
      </c>
      <c r="L42" s="18">
        <v>0.6</v>
      </c>
      <c r="M42" s="18">
        <v>0.08</v>
      </c>
      <c r="N42" s="16"/>
    </row>
    <row r="43" spans="1:14" x14ac:dyDescent="0.2">
      <c r="A43" s="16"/>
      <c r="B43" s="16" t="s">
        <v>1295</v>
      </c>
      <c r="C43" s="17" t="s">
        <v>1296</v>
      </c>
      <c r="D43" s="17" t="s">
        <v>117</v>
      </c>
      <c r="E43" s="17" t="s">
        <v>1292</v>
      </c>
      <c r="F43" s="16" t="s">
        <v>1232</v>
      </c>
      <c r="G43" s="16" t="s">
        <v>81</v>
      </c>
      <c r="H43" s="18">
        <v>7420</v>
      </c>
      <c r="I43" s="18">
        <v>14880</v>
      </c>
      <c r="J43" s="18">
        <v>1104.0999999999999</v>
      </c>
      <c r="K43" s="18">
        <v>0.19</v>
      </c>
      <c r="L43" s="18">
        <v>0.25</v>
      </c>
      <c r="M43" s="18">
        <v>0.03</v>
      </c>
      <c r="N43" s="16"/>
    </row>
    <row r="44" spans="1:14" x14ac:dyDescent="0.2">
      <c r="A44" s="7"/>
      <c r="B44" s="7" t="s">
        <v>1297</v>
      </c>
      <c r="C44" s="7"/>
      <c r="D44" s="7"/>
      <c r="E44" s="7"/>
      <c r="F44" s="7"/>
      <c r="G44" s="7"/>
      <c r="H44" s="15">
        <v>2487393</v>
      </c>
      <c r="I44" s="7"/>
      <c r="J44" s="15">
        <v>22763.11</v>
      </c>
      <c r="K44" s="7"/>
      <c r="L44" s="15">
        <v>5.09</v>
      </c>
      <c r="M44" s="15">
        <v>0.68</v>
      </c>
      <c r="N44" s="7"/>
    </row>
    <row r="45" spans="1:14" x14ac:dyDescent="0.2">
      <c r="A45" s="16"/>
      <c r="B45" s="16" t="s">
        <v>1298</v>
      </c>
      <c r="C45" s="17" t="s">
        <v>1299</v>
      </c>
      <c r="D45" s="17" t="s">
        <v>117</v>
      </c>
      <c r="E45" s="17" t="s">
        <v>1231</v>
      </c>
      <c r="F45" s="16" t="s">
        <v>1300</v>
      </c>
      <c r="G45" s="16" t="s">
        <v>81</v>
      </c>
      <c r="H45" s="18">
        <v>1424046</v>
      </c>
      <c r="I45" s="18">
        <v>307.32</v>
      </c>
      <c r="J45" s="18">
        <v>4376.38</v>
      </c>
      <c r="K45" s="18">
        <v>0.55000000000000004</v>
      </c>
      <c r="L45" s="18">
        <v>0.98</v>
      </c>
      <c r="M45" s="18">
        <v>0.13</v>
      </c>
      <c r="N45" s="16"/>
    </row>
    <row r="46" spans="1:14" x14ac:dyDescent="0.2">
      <c r="A46" s="16"/>
      <c r="B46" s="16" t="s">
        <v>1301</v>
      </c>
      <c r="C46" s="17" t="s">
        <v>1302</v>
      </c>
      <c r="D46" s="17" t="s">
        <v>117</v>
      </c>
      <c r="E46" s="17" t="s">
        <v>1231</v>
      </c>
      <c r="F46" s="16" t="s">
        <v>1300</v>
      </c>
      <c r="G46" s="16" t="s">
        <v>81</v>
      </c>
      <c r="H46" s="18">
        <v>531660</v>
      </c>
      <c r="I46" s="18">
        <v>313.58999999999997</v>
      </c>
      <c r="J46" s="18">
        <v>1667.23</v>
      </c>
      <c r="K46" s="18">
        <v>0.22</v>
      </c>
      <c r="L46" s="18">
        <v>0.37</v>
      </c>
      <c r="M46" s="18">
        <v>0.05</v>
      </c>
      <c r="N46" s="16"/>
    </row>
    <row r="47" spans="1:14" x14ac:dyDescent="0.2">
      <c r="A47" s="16"/>
      <c r="B47" s="16" t="s">
        <v>1303</v>
      </c>
      <c r="C47" s="17" t="s">
        <v>1304</v>
      </c>
      <c r="D47" s="17" t="s">
        <v>117</v>
      </c>
      <c r="E47" s="17" t="s">
        <v>1256</v>
      </c>
      <c r="F47" s="16" t="s">
        <v>1300</v>
      </c>
      <c r="G47" s="16" t="s">
        <v>81</v>
      </c>
      <c r="H47" s="18">
        <v>321426</v>
      </c>
      <c r="I47" s="18">
        <v>3145.92</v>
      </c>
      <c r="J47" s="18">
        <v>10111.799999999999</v>
      </c>
      <c r="K47" s="18">
        <v>1.0900000000000001</v>
      </c>
      <c r="L47" s="18">
        <v>2.2599999999999998</v>
      </c>
      <c r="M47" s="18">
        <v>0.3</v>
      </c>
      <c r="N47" s="16"/>
    </row>
    <row r="48" spans="1:14" x14ac:dyDescent="0.2">
      <c r="A48" s="16"/>
      <c r="B48" s="16" t="s">
        <v>1305</v>
      </c>
      <c r="C48" s="17" t="s">
        <v>1306</v>
      </c>
      <c r="D48" s="17" t="s">
        <v>117</v>
      </c>
      <c r="E48" s="17" t="s">
        <v>1247</v>
      </c>
      <c r="F48" s="16" t="s">
        <v>1300</v>
      </c>
      <c r="G48" s="16" t="s">
        <v>81</v>
      </c>
      <c r="H48" s="18">
        <v>3759</v>
      </c>
      <c r="I48" s="18">
        <v>3113.8</v>
      </c>
      <c r="J48" s="18">
        <v>117.05</v>
      </c>
      <c r="K48" s="18">
        <v>0</v>
      </c>
      <c r="L48" s="18">
        <v>0.03</v>
      </c>
      <c r="M48" s="18">
        <v>0</v>
      </c>
      <c r="N48" s="16"/>
    </row>
    <row r="49" spans="1:14" x14ac:dyDescent="0.2">
      <c r="A49" s="16"/>
      <c r="B49" s="16" t="s">
        <v>1307</v>
      </c>
      <c r="C49" s="17" t="s">
        <v>1308</v>
      </c>
      <c r="D49" s="17" t="s">
        <v>117</v>
      </c>
      <c r="E49" s="17" t="s">
        <v>1309</v>
      </c>
      <c r="F49" s="16" t="s">
        <v>1300</v>
      </c>
      <c r="G49" s="16" t="s">
        <v>81</v>
      </c>
      <c r="H49" s="18">
        <v>1102</v>
      </c>
      <c r="I49" s="18">
        <v>3412.95</v>
      </c>
      <c r="J49" s="18">
        <v>37.61</v>
      </c>
      <c r="K49" s="18">
        <v>0</v>
      </c>
      <c r="L49" s="18">
        <v>0.01</v>
      </c>
      <c r="M49" s="18">
        <v>0</v>
      </c>
      <c r="N49" s="16"/>
    </row>
    <row r="50" spans="1:14" x14ac:dyDescent="0.2">
      <c r="A50" s="16"/>
      <c r="B50" s="16" t="s">
        <v>1310</v>
      </c>
      <c r="C50" s="17" t="s">
        <v>1311</v>
      </c>
      <c r="D50" s="17" t="s">
        <v>117</v>
      </c>
      <c r="E50" s="17" t="s">
        <v>1292</v>
      </c>
      <c r="F50" s="16" t="s">
        <v>1300</v>
      </c>
      <c r="G50" s="16" t="s">
        <v>81</v>
      </c>
      <c r="H50" s="18">
        <v>25000</v>
      </c>
      <c r="I50" s="18">
        <v>3092.35</v>
      </c>
      <c r="J50" s="18">
        <v>773.09</v>
      </c>
      <c r="K50" s="18">
        <v>0.02</v>
      </c>
      <c r="L50" s="18">
        <v>0.17</v>
      </c>
      <c r="M50" s="18">
        <v>0.02</v>
      </c>
      <c r="N50" s="16"/>
    </row>
    <row r="51" spans="1:14" x14ac:dyDescent="0.2">
      <c r="A51" s="16"/>
      <c r="B51" s="16" t="s">
        <v>1312</v>
      </c>
      <c r="C51" s="17" t="s">
        <v>1313</v>
      </c>
      <c r="D51" s="17" t="s">
        <v>117</v>
      </c>
      <c r="E51" s="17" t="s">
        <v>1292</v>
      </c>
      <c r="F51" s="16" t="s">
        <v>1300</v>
      </c>
      <c r="G51" s="16" t="s">
        <v>81</v>
      </c>
      <c r="H51" s="18">
        <v>180400</v>
      </c>
      <c r="I51" s="18">
        <v>3148.53</v>
      </c>
      <c r="J51" s="18">
        <v>5679.95</v>
      </c>
      <c r="K51" s="18">
        <v>0.12</v>
      </c>
      <c r="L51" s="18">
        <v>1.27</v>
      </c>
      <c r="M51" s="18">
        <v>0.17</v>
      </c>
      <c r="N51" s="16"/>
    </row>
    <row r="52" spans="1:14" x14ac:dyDescent="0.2">
      <c r="A52" s="7"/>
      <c r="B52" s="7" t="s">
        <v>1314</v>
      </c>
      <c r="C52" s="7"/>
      <c r="D52" s="7"/>
      <c r="E52" s="7"/>
      <c r="F52" s="7"/>
      <c r="G52" s="7"/>
      <c r="H52" s="15">
        <v>0</v>
      </c>
      <c r="I52" s="7"/>
      <c r="J52" s="15">
        <v>0</v>
      </c>
      <c r="K52" s="7"/>
      <c r="L52" s="15">
        <v>0</v>
      </c>
      <c r="M52" s="15">
        <v>0</v>
      </c>
      <c r="N52" s="7"/>
    </row>
    <row r="53" spans="1:14" x14ac:dyDescent="0.2">
      <c r="A53" s="7"/>
      <c r="B53" s="7" t="s">
        <v>1315</v>
      </c>
      <c r="C53" s="7"/>
      <c r="D53" s="7"/>
      <c r="E53" s="7"/>
      <c r="F53" s="7"/>
      <c r="G53" s="7"/>
      <c r="H53" s="15">
        <v>0</v>
      </c>
      <c r="I53" s="7"/>
      <c r="J53" s="15">
        <v>0</v>
      </c>
      <c r="K53" s="7"/>
      <c r="L53" s="15">
        <v>0</v>
      </c>
      <c r="M53" s="15">
        <v>0</v>
      </c>
      <c r="N53" s="7"/>
    </row>
    <row r="54" spans="1:14" x14ac:dyDescent="0.2">
      <c r="A54" s="7"/>
      <c r="B54" s="7" t="s">
        <v>1316</v>
      </c>
      <c r="C54" s="7"/>
      <c r="D54" s="7"/>
      <c r="E54" s="7"/>
      <c r="F54" s="7"/>
      <c r="G54" s="7"/>
      <c r="H54" s="15">
        <v>0</v>
      </c>
      <c r="I54" s="7"/>
      <c r="J54" s="15">
        <v>0</v>
      </c>
      <c r="K54" s="7"/>
      <c r="L54" s="15">
        <v>0</v>
      </c>
      <c r="M54" s="15">
        <v>0</v>
      </c>
      <c r="N54" s="7"/>
    </row>
    <row r="55" spans="1:14" x14ac:dyDescent="0.2">
      <c r="A55" s="7"/>
      <c r="B55" s="7" t="s">
        <v>91</v>
      </c>
      <c r="C55" s="7"/>
      <c r="D55" s="7"/>
      <c r="E55" s="7"/>
      <c r="F55" s="7"/>
      <c r="G55" s="7"/>
      <c r="H55" s="15">
        <v>1561356</v>
      </c>
      <c r="I55" s="7"/>
      <c r="J55" s="15">
        <v>244356</v>
      </c>
      <c r="K55" s="7"/>
      <c r="L55" s="15">
        <v>54.62</v>
      </c>
      <c r="M55" s="15">
        <v>7.33</v>
      </c>
      <c r="N55" s="7"/>
    </row>
    <row r="56" spans="1:14" x14ac:dyDescent="0.2">
      <c r="A56" s="7"/>
      <c r="B56" s="7" t="s">
        <v>1317</v>
      </c>
      <c r="C56" s="7"/>
      <c r="D56" s="7"/>
      <c r="E56" s="7"/>
      <c r="F56" s="7"/>
      <c r="G56" s="7"/>
      <c r="H56" s="15">
        <v>1561356</v>
      </c>
      <c r="I56" s="7"/>
      <c r="J56" s="15">
        <v>244356</v>
      </c>
      <c r="K56" s="7"/>
      <c r="L56" s="15">
        <v>54.62</v>
      </c>
      <c r="M56" s="15">
        <v>7.33</v>
      </c>
      <c r="N56" s="7"/>
    </row>
    <row r="57" spans="1:14" x14ac:dyDescent="0.2">
      <c r="A57" s="16"/>
      <c r="B57" s="17" t="s">
        <v>1318</v>
      </c>
      <c r="C57" s="17" t="s">
        <v>1319</v>
      </c>
      <c r="D57" s="16" t="s">
        <v>687</v>
      </c>
      <c r="E57" s="17" t="s">
        <v>1320</v>
      </c>
      <c r="F57" s="16" t="s">
        <v>1232</v>
      </c>
      <c r="G57" s="16" t="s">
        <v>50</v>
      </c>
      <c r="H57" s="18">
        <v>760</v>
      </c>
      <c r="I57" s="18">
        <v>6655</v>
      </c>
      <c r="J57" s="18">
        <v>216.67</v>
      </c>
      <c r="K57" s="18">
        <v>0.09</v>
      </c>
      <c r="L57" s="18">
        <v>0.05</v>
      </c>
      <c r="M57" s="18">
        <v>0.01</v>
      </c>
      <c r="N57" s="17" t="s">
        <v>1321</v>
      </c>
    </row>
    <row r="58" spans="1:14" x14ac:dyDescent="0.2">
      <c r="A58" s="16"/>
      <c r="B58" s="17" t="s">
        <v>1322</v>
      </c>
      <c r="C58" s="17" t="s">
        <v>1323</v>
      </c>
      <c r="D58" s="17" t="s">
        <v>1121</v>
      </c>
      <c r="E58" s="17" t="s">
        <v>1324</v>
      </c>
      <c r="F58" s="16" t="s">
        <v>1232</v>
      </c>
      <c r="G58" s="16" t="s">
        <v>1325</v>
      </c>
      <c r="H58" s="18">
        <v>16390</v>
      </c>
      <c r="I58" s="18">
        <v>1180100</v>
      </c>
      <c r="J58" s="18">
        <v>7233.46</v>
      </c>
      <c r="K58" s="18">
        <v>1.61</v>
      </c>
      <c r="L58" s="18">
        <v>1.62</v>
      </c>
      <c r="M58" s="18">
        <v>0.22</v>
      </c>
      <c r="N58" s="17" t="s">
        <v>1326</v>
      </c>
    </row>
    <row r="59" spans="1:14" x14ac:dyDescent="0.2">
      <c r="A59" s="16"/>
      <c r="B59" s="17" t="s">
        <v>1327</v>
      </c>
      <c r="C59" s="17" t="s">
        <v>1328</v>
      </c>
      <c r="D59" s="17" t="s">
        <v>1121</v>
      </c>
      <c r="E59" s="17" t="s">
        <v>1324</v>
      </c>
      <c r="F59" s="16" t="s">
        <v>1232</v>
      </c>
      <c r="G59" s="16" t="s">
        <v>44</v>
      </c>
      <c r="H59" s="18">
        <v>125479</v>
      </c>
      <c r="I59" s="18">
        <v>2389</v>
      </c>
      <c r="J59" s="18">
        <v>11529.13</v>
      </c>
      <c r="K59" s="18">
        <v>0.38</v>
      </c>
      <c r="L59" s="18">
        <v>2.58</v>
      </c>
      <c r="M59" s="18">
        <v>0.35</v>
      </c>
      <c r="N59" s="17" t="s">
        <v>1329</v>
      </c>
    </row>
    <row r="60" spans="1:14" x14ac:dyDescent="0.2">
      <c r="A60" s="16"/>
      <c r="B60" s="17" t="s">
        <v>1330</v>
      </c>
      <c r="C60" s="17" t="s">
        <v>1331</v>
      </c>
      <c r="D60" s="16" t="s">
        <v>687</v>
      </c>
      <c r="E60" s="17" t="s">
        <v>1332</v>
      </c>
      <c r="F60" s="16" t="s">
        <v>1232</v>
      </c>
      <c r="G60" s="16" t="s">
        <v>50</v>
      </c>
      <c r="H60" s="18">
        <v>3270</v>
      </c>
      <c r="I60" s="18">
        <v>868</v>
      </c>
      <c r="J60" s="18">
        <v>121.59</v>
      </c>
      <c r="K60" s="18">
        <v>0</v>
      </c>
      <c r="L60" s="18">
        <v>0.03</v>
      </c>
      <c r="M60" s="18">
        <v>0</v>
      </c>
      <c r="N60" s="17" t="s">
        <v>1333</v>
      </c>
    </row>
    <row r="61" spans="1:14" x14ac:dyDescent="0.2">
      <c r="A61" s="16"/>
      <c r="B61" s="17" t="s">
        <v>1334</v>
      </c>
      <c r="C61" s="17" t="s">
        <v>1335</v>
      </c>
      <c r="D61" s="16" t="s">
        <v>687</v>
      </c>
      <c r="E61" s="17" t="s">
        <v>1332</v>
      </c>
      <c r="F61" s="16" t="s">
        <v>1232</v>
      </c>
      <c r="G61" s="16" t="s">
        <v>50</v>
      </c>
      <c r="H61" s="18">
        <v>4466</v>
      </c>
      <c r="I61" s="18">
        <v>2323</v>
      </c>
      <c r="J61" s="18">
        <v>444.43</v>
      </c>
      <c r="K61" s="18">
        <v>0.16</v>
      </c>
      <c r="L61" s="18">
        <v>0.1</v>
      </c>
      <c r="M61" s="18">
        <v>0.01</v>
      </c>
      <c r="N61" s="17" t="s">
        <v>1336</v>
      </c>
    </row>
    <row r="62" spans="1:14" x14ac:dyDescent="0.2">
      <c r="A62" s="16"/>
      <c r="B62" s="17" t="s">
        <v>1337</v>
      </c>
      <c r="C62" s="17" t="s">
        <v>1338</v>
      </c>
      <c r="D62" s="17" t="s">
        <v>693</v>
      </c>
      <c r="E62" s="17" t="s">
        <v>1332</v>
      </c>
      <c r="F62" s="16" t="s">
        <v>1232</v>
      </c>
      <c r="G62" s="16" t="s">
        <v>46</v>
      </c>
      <c r="H62" s="18">
        <v>28958</v>
      </c>
      <c r="I62" s="18">
        <v>643</v>
      </c>
      <c r="J62" s="18">
        <v>962.9</v>
      </c>
      <c r="K62" s="18">
        <v>0</v>
      </c>
      <c r="L62" s="18">
        <v>0.21</v>
      </c>
      <c r="M62" s="18">
        <v>0.03</v>
      </c>
      <c r="N62" s="17" t="s">
        <v>1339</v>
      </c>
    </row>
    <row r="63" spans="1:14" x14ac:dyDescent="0.2">
      <c r="A63" s="16"/>
      <c r="B63" s="17" t="s">
        <v>1340</v>
      </c>
      <c r="C63" s="17" t="s">
        <v>1341</v>
      </c>
      <c r="D63" s="16" t="s">
        <v>687</v>
      </c>
      <c r="E63" s="17" t="s">
        <v>1342</v>
      </c>
      <c r="F63" s="16" t="s">
        <v>1232</v>
      </c>
      <c r="G63" s="16" t="s">
        <v>50</v>
      </c>
      <c r="H63" s="18">
        <v>1237</v>
      </c>
      <c r="I63" s="18">
        <v>8474</v>
      </c>
      <c r="J63" s="18">
        <v>449.05</v>
      </c>
      <c r="K63" s="18">
        <v>0</v>
      </c>
      <c r="L63" s="18">
        <v>0.1</v>
      </c>
      <c r="M63" s="18">
        <v>0.01</v>
      </c>
      <c r="N63" s="17" t="s">
        <v>1343</v>
      </c>
    </row>
    <row r="64" spans="1:14" x14ac:dyDescent="0.2">
      <c r="A64" s="16"/>
      <c r="B64" s="17" t="s">
        <v>1344</v>
      </c>
      <c r="C64" s="17" t="s">
        <v>1345</v>
      </c>
      <c r="D64" s="17" t="s">
        <v>711</v>
      </c>
      <c r="E64" s="17" t="s">
        <v>1342</v>
      </c>
      <c r="F64" s="16" t="s">
        <v>1232</v>
      </c>
      <c r="G64" s="16" t="s">
        <v>44</v>
      </c>
      <c r="H64" s="18">
        <v>24730</v>
      </c>
      <c r="I64" s="18">
        <v>8528</v>
      </c>
      <c r="J64" s="18">
        <v>8111.12</v>
      </c>
      <c r="K64" s="18">
        <v>0.01</v>
      </c>
      <c r="L64" s="18">
        <v>1.81</v>
      </c>
      <c r="M64" s="18">
        <v>0.24</v>
      </c>
      <c r="N64" s="17" t="s">
        <v>1346</v>
      </c>
    </row>
    <row r="65" spans="1:14" x14ac:dyDescent="0.2">
      <c r="A65" s="16"/>
      <c r="B65" s="17" t="s">
        <v>1347</v>
      </c>
      <c r="C65" s="17" t="s">
        <v>1348</v>
      </c>
      <c r="D65" s="17" t="s">
        <v>711</v>
      </c>
      <c r="E65" s="17" t="s">
        <v>1342</v>
      </c>
      <c r="F65" s="16" t="s">
        <v>1232</v>
      </c>
      <c r="G65" s="16" t="s">
        <v>44</v>
      </c>
      <c r="H65" s="18">
        <v>4532</v>
      </c>
      <c r="I65" s="18">
        <v>21050</v>
      </c>
      <c r="J65" s="18">
        <v>3669.03</v>
      </c>
      <c r="K65" s="18">
        <v>0</v>
      </c>
      <c r="L65" s="18">
        <v>0.82</v>
      </c>
      <c r="M65" s="18">
        <v>0.11</v>
      </c>
      <c r="N65" s="17" t="s">
        <v>1349</v>
      </c>
    </row>
    <row r="66" spans="1:14" x14ac:dyDescent="0.2">
      <c r="A66" s="16"/>
      <c r="B66" s="17" t="s">
        <v>1350</v>
      </c>
      <c r="C66" s="17" t="s">
        <v>1351</v>
      </c>
      <c r="D66" s="16" t="s">
        <v>687</v>
      </c>
      <c r="E66" s="17" t="s">
        <v>1352</v>
      </c>
      <c r="F66" s="16" t="s">
        <v>1232</v>
      </c>
      <c r="G66" s="16" t="s">
        <v>50</v>
      </c>
      <c r="H66" s="18">
        <v>3180</v>
      </c>
      <c r="I66" s="18">
        <v>4610</v>
      </c>
      <c r="J66" s="18">
        <v>628.01</v>
      </c>
      <c r="K66" s="18">
        <v>0.46</v>
      </c>
      <c r="L66" s="18">
        <v>0.14000000000000001</v>
      </c>
      <c r="M66" s="18">
        <v>0.02</v>
      </c>
      <c r="N66" s="17" t="s">
        <v>1353</v>
      </c>
    </row>
    <row r="67" spans="1:14" x14ac:dyDescent="0.2">
      <c r="A67" s="16"/>
      <c r="B67" s="17" t="s">
        <v>1354</v>
      </c>
      <c r="C67" s="17" t="s">
        <v>1355</v>
      </c>
      <c r="D67" s="17" t="s">
        <v>693</v>
      </c>
      <c r="E67" s="17" t="s">
        <v>1352</v>
      </c>
      <c r="F67" s="16" t="s">
        <v>1232</v>
      </c>
      <c r="G67" s="16" t="s">
        <v>44</v>
      </c>
      <c r="H67" s="18">
        <v>14651</v>
      </c>
      <c r="I67" s="18">
        <v>1977.5</v>
      </c>
      <c r="J67" s="18">
        <v>1114.28</v>
      </c>
      <c r="K67" s="18">
        <v>0.22</v>
      </c>
      <c r="L67" s="18">
        <v>0.25</v>
      </c>
      <c r="M67" s="18">
        <v>0.03</v>
      </c>
      <c r="N67" s="17" t="s">
        <v>1356</v>
      </c>
    </row>
    <row r="68" spans="1:14" x14ac:dyDescent="0.2">
      <c r="A68" s="16"/>
      <c r="B68" s="17" t="s">
        <v>1357</v>
      </c>
      <c r="C68" s="17" t="s">
        <v>1358</v>
      </c>
      <c r="D68" s="16" t="s">
        <v>687</v>
      </c>
      <c r="E68" s="17" t="s">
        <v>1352</v>
      </c>
      <c r="F68" s="16" t="s">
        <v>1232</v>
      </c>
      <c r="G68" s="16" t="s">
        <v>50</v>
      </c>
      <c r="H68" s="18">
        <v>100138</v>
      </c>
      <c r="I68" s="18">
        <v>6504</v>
      </c>
      <c r="J68" s="18">
        <v>27900.94</v>
      </c>
      <c r="K68" s="18">
        <v>0.72</v>
      </c>
      <c r="L68" s="18">
        <v>6.24</v>
      </c>
      <c r="M68" s="18">
        <v>0.84</v>
      </c>
      <c r="N68" s="17" t="s">
        <v>1359</v>
      </c>
    </row>
    <row r="69" spans="1:14" x14ac:dyDescent="0.2">
      <c r="A69" s="16"/>
      <c r="B69" s="17" t="s">
        <v>1360</v>
      </c>
      <c r="C69" s="17" t="s">
        <v>1361</v>
      </c>
      <c r="D69" s="17" t="s">
        <v>693</v>
      </c>
      <c r="E69" s="17" t="s">
        <v>1320</v>
      </c>
      <c r="F69" s="16" t="s">
        <v>1232</v>
      </c>
      <c r="G69" s="16" t="s">
        <v>44</v>
      </c>
      <c r="H69" s="18">
        <v>22972</v>
      </c>
      <c r="I69" s="18">
        <v>5319.5</v>
      </c>
      <c r="J69" s="18">
        <v>4699.79</v>
      </c>
      <c r="K69" s="18">
        <v>0.62</v>
      </c>
      <c r="L69" s="18">
        <v>1.05</v>
      </c>
      <c r="M69" s="18">
        <v>0.14000000000000001</v>
      </c>
      <c r="N69" s="17" t="s">
        <v>1362</v>
      </c>
    </row>
    <row r="70" spans="1:14" x14ac:dyDescent="0.2">
      <c r="A70" s="16"/>
      <c r="B70" s="17" t="s">
        <v>1363</v>
      </c>
      <c r="C70" s="17" t="s">
        <v>1364</v>
      </c>
      <c r="D70" s="17" t="s">
        <v>693</v>
      </c>
      <c r="E70" s="17" t="s">
        <v>1320</v>
      </c>
      <c r="F70" s="16" t="s">
        <v>1232</v>
      </c>
      <c r="G70" s="16" t="s">
        <v>44</v>
      </c>
      <c r="H70" s="18">
        <v>5740</v>
      </c>
      <c r="I70" s="18">
        <v>4669</v>
      </c>
      <c r="J70" s="18">
        <v>1030.73</v>
      </c>
      <c r="K70" s="18">
        <v>0.05</v>
      </c>
      <c r="L70" s="18">
        <v>0.23</v>
      </c>
      <c r="M70" s="18">
        <v>0.03</v>
      </c>
      <c r="N70" s="17" t="s">
        <v>1365</v>
      </c>
    </row>
    <row r="71" spans="1:14" x14ac:dyDescent="0.2">
      <c r="A71" s="16"/>
      <c r="B71" s="17" t="s">
        <v>1366</v>
      </c>
      <c r="C71" s="17" t="s">
        <v>1367</v>
      </c>
      <c r="D71" s="16" t="s">
        <v>687</v>
      </c>
      <c r="E71" s="17" t="s">
        <v>1320</v>
      </c>
      <c r="F71" s="16" t="s">
        <v>1232</v>
      </c>
      <c r="G71" s="16" t="s">
        <v>50</v>
      </c>
      <c r="H71" s="18">
        <v>35747</v>
      </c>
      <c r="I71" s="18">
        <v>1808</v>
      </c>
      <c r="J71" s="18">
        <v>2768.71</v>
      </c>
      <c r="K71" s="18">
        <v>0.37</v>
      </c>
      <c r="L71" s="18">
        <v>0.62</v>
      </c>
      <c r="M71" s="18">
        <v>0.08</v>
      </c>
      <c r="N71" s="17" t="s">
        <v>1368</v>
      </c>
    </row>
    <row r="72" spans="1:14" x14ac:dyDescent="0.2">
      <c r="A72" s="16"/>
      <c r="B72" s="17" t="s">
        <v>1369</v>
      </c>
      <c r="C72" s="17" t="s">
        <v>1370</v>
      </c>
      <c r="D72" s="17" t="s">
        <v>693</v>
      </c>
      <c r="E72" s="17" t="s">
        <v>1320</v>
      </c>
      <c r="F72" s="16" t="s">
        <v>1232</v>
      </c>
      <c r="G72" s="16" t="s">
        <v>44</v>
      </c>
      <c r="H72" s="18">
        <v>118700</v>
      </c>
      <c r="I72" s="18">
        <v>1185</v>
      </c>
      <c r="J72" s="18">
        <v>5409.76</v>
      </c>
      <c r="K72" s="18">
        <v>1.1599999999999999</v>
      </c>
      <c r="L72" s="18">
        <v>1.21</v>
      </c>
      <c r="M72" s="18">
        <v>0.16</v>
      </c>
      <c r="N72" s="17" t="s">
        <v>1371</v>
      </c>
    </row>
    <row r="73" spans="1:14" x14ac:dyDescent="0.2">
      <c r="A73" s="16"/>
      <c r="B73" s="17" t="s">
        <v>1360</v>
      </c>
      <c r="C73" s="17" t="s">
        <v>1361</v>
      </c>
      <c r="D73" s="16" t="s">
        <v>687</v>
      </c>
      <c r="E73" s="17" t="s">
        <v>1320</v>
      </c>
      <c r="F73" s="16" t="s">
        <v>1232</v>
      </c>
      <c r="G73" s="16" t="s">
        <v>50</v>
      </c>
      <c r="H73" s="18">
        <v>6860</v>
      </c>
      <c r="I73" s="18">
        <v>4798</v>
      </c>
      <c r="J73" s="18">
        <v>1410.01</v>
      </c>
      <c r="K73" s="18">
        <v>0.19</v>
      </c>
      <c r="L73" s="18">
        <v>0.31</v>
      </c>
      <c r="M73" s="18">
        <v>0.04</v>
      </c>
      <c r="N73" s="17" t="s">
        <v>1372</v>
      </c>
    </row>
    <row r="74" spans="1:14" x14ac:dyDescent="0.2">
      <c r="A74" s="16"/>
      <c r="B74" s="17" t="s">
        <v>1373</v>
      </c>
      <c r="C74" s="17" t="s">
        <v>1374</v>
      </c>
      <c r="D74" s="16" t="s">
        <v>687</v>
      </c>
      <c r="E74" s="17" t="s">
        <v>1375</v>
      </c>
      <c r="F74" s="16" t="s">
        <v>1232</v>
      </c>
      <c r="G74" s="16" t="s">
        <v>50</v>
      </c>
      <c r="H74" s="18">
        <v>33043</v>
      </c>
      <c r="I74" s="18">
        <v>2923.5</v>
      </c>
      <c r="J74" s="18">
        <v>4138.3</v>
      </c>
      <c r="K74" s="18">
        <v>0.02</v>
      </c>
      <c r="L74" s="18">
        <v>0.92</v>
      </c>
      <c r="M74" s="18">
        <v>0.12</v>
      </c>
      <c r="N74" s="17" t="s">
        <v>1376</v>
      </c>
    </row>
    <row r="75" spans="1:14" x14ac:dyDescent="0.2">
      <c r="A75" s="16"/>
      <c r="B75" s="17" t="s">
        <v>1377</v>
      </c>
      <c r="C75" s="17" t="s">
        <v>1378</v>
      </c>
      <c r="D75" s="17" t="s">
        <v>693</v>
      </c>
      <c r="E75" s="17" t="s">
        <v>1379</v>
      </c>
      <c r="F75" s="16" t="s">
        <v>1232</v>
      </c>
      <c r="G75" s="16" t="s">
        <v>44</v>
      </c>
      <c r="H75" s="18">
        <v>26500</v>
      </c>
      <c r="I75" s="18">
        <v>3769</v>
      </c>
      <c r="J75" s="18">
        <v>3841.33</v>
      </c>
      <c r="K75" s="18">
        <v>0.4</v>
      </c>
      <c r="L75" s="18">
        <v>0.86</v>
      </c>
      <c r="M75" s="18">
        <v>0.11</v>
      </c>
      <c r="N75" s="17" t="s">
        <v>1380</v>
      </c>
    </row>
    <row r="76" spans="1:14" x14ac:dyDescent="0.2">
      <c r="A76" s="16"/>
      <c r="B76" s="17" t="s">
        <v>1381</v>
      </c>
      <c r="C76" s="17" t="s">
        <v>1382</v>
      </c>
      <c r="D76" s="17" t="s">
        <v>693</v>
      </c>
      <c r="E76" s="17" t="s">
        <v>1379</v>
      </c>
      <c r="F76" s="16" t="s">
        <v>1232</v>
      </c>
      <c r="G76" s="16" t="s">
        <v>44</v>
      </c>
      <c r="H76" s="18">
        <v>4630</v>
      </c>
      <c r="I76" s="18">
        <v>7399</v>
      </c>
      <c r="J76" s="18">
        <v>1317.54</v>
      </c>
      <c r="K76" s="18">
        <v>0.2</v>
      </c>
      <c r="L76" s="18">
        <v>0.28999999999999998</v>
      </c>
      <c r="M76" s="18">
        <v>0.04</v>
      </c>
      <c r="N76" s="17" t="s">
        <v>1383</v>
      </c>
    </row>
    <row r="77" spans="1:14" x14ac:dyDescent="0.2">
      <c r="A77" s="16"/>
      <c r="B77" s="17" t="s">
        <v>1384</v>
      </c>
      <c r="C77" s="17" t="s">
        <v>1385</v>
      </c>
      <c r="D77" s="17" t="s">
        <v>711</v>
      </c>
      <c r="E77" s="17" t="s">
        <v>1386</v>
      </c>
      <c r="F77" s="16" t="s">
        <v>1232</v>
      </c>
      <c r="G77" s="16" t="s">
        <v>44</v>
      </c>
      <c r="H77" s="18">
        <v>34287</v>
      </c>
      <c r="I77" s="18">
        <v>3330</v>
      </c>
      <c r="J77" s="18">
        <v>4391.2</v>
      </c>
      <c r="K77" s="18">
        <v>0.14000000000000001</v>
      </c>
      <c r="L77" s="18">
        <v>0.98</v>
      </c>
      <c r="M77" s="18">
        <v>0.13</v>
      </c>
      <c r="N77" s="17" t="s">
        <v>1387</v>
      </c>
    </row>
    <row r="78" spans="1:14" x14ac:dyDescent="0.2">
      <c r="A78" s="16"/>
      <c r="B78" s="17" t="s">
        <v>1388</v>
      </c>
      <c r="C78" s="17" t="s">
        <v>1389</v>
      </c>
      <c r="D78" s="17" t="s">
        <v>1121</v>
      </c>
      <c r="E78" s="17" t="s">
        <v>1390</v>
      </c>
      <c r="F78" s="16" t="s">
        <v>1232</v>
      </c>
      <c r="G78" s="16" t="s">
        <v>50</v>
      </c>
      <c r="H78" s="18">
        <v>291076</v>
      </c>
      <c r="I78" s="18">
        <v>1464</v>
      </c>
      <c r="J78" s="18">
        <v>18255.21</v>
      </c>
      <c r="K78" s="18">
        <v>0.67</v>
      </c>
      <c r="L78" s="18">
        <v>4.08</v>
      </c>
      <c r="M78" s="18">
        <v>0.55000000000000004</v>
      </c>
      <c r="N78" s="17" t="s">
        <v>1391</v>
      </c>
    </row>
    <row r="79" spans="1:14" x14ac:dyDescent="0.2">
      <c r="A79" s="16"/>
      <c r="B79" s="17" t="s">
        <v>1392</v>
      </c>
      <c r="C79" s="17" t="s">
        <v>1393</v>
      </c>
      <c r="D79" s="17" t="s">
        <v>1100</v>
      </c>
      <c r="E79" s="17" t="s">
        <v>1394</v>
      </c>
      <c r="F79" s="16" t="s">
        <v>1232</v>
      </c>
      <c r="G79" s="16" t="s">
        <v>44</v>
      </c>
      <c r="H79" s="18">
        <v>15175</v>
      </c>
      <c r="I79" s="18">
        <v>10754</v>
      </c>
      <c r="J79" s="18">
        <v>6276.36</v>
      </c>
      <c r="K79" s="18">
        <v>0</v>
      </c>
      <c r="L79" s="18">
        <v>1.4</v>
      </c>
      <c r="M79" s="18">
        <v>0.19</v>
      </c>
      <c r="N79" s="17" t="s">
        <v>1395</v>
      </c>
    </row>
    <row r="80" spans="1:14" x14ac:dyDescent="0.2">
      <c r="A80" s="16"/>
      <c r="B80" s="17" t="s">
        <v>1396</v>
      </c>
      <c r="C80" s="17" t="s">
        <v>1397</v>
      </c>
      <c r="D80" s="16" t="s">
        <v>687</v>
      </c>
      <c r="E80" s="17" t="s">
        <v>1398</v>
      </c>
      <c r="F80" s="16" t="s">
        <v>1232</v>
      </c>
      <c r="G80" s="16" t="s">
        <v>50</v>
      </c>
      <c r="H80" s="18">
        <v>192</v>
      </c>
      <c r="I80" s="18">
        <v>5037</v>
      </c>
      <c r="J80" s="18">
        <v>41.43</v>
      </c>
      <c r="K80" s="18">
        <v>0.01</v>
      </c>
      <c r="L80" s="18">
        <v>0.01</v>
      </c>
      <c r="M80" s="18">
        <v>0</v>
      </c>
      <c r="N80" s="17" t="s">
        <v>1399</v>
      </c>
    </row>
    <row r="81" spans="1:14" x14ac:dyDescent="0.2">
      <c r="A81" s="16"/>
      <c r="B81" s="17" t="s">
        <v>1400</v>
      </c>
      <c r="C81" s="17" t="s">
        <v>1401</v>
      </c>
      <c r="D81" s="16" t="s">
        <v>687</v>
      </c>
      <c r="E81" s="17" t="s">
        <v>1398</v>
      </c>
      <c r="F81" s="16" t="s">
        <v>1232</v>
      </c>
      <c r="G81" s="16" t="s">
        <v>50</v>
      </c>
      <c r="H81" s="18">
        <v>3375</v>
      </c>
      <c r="I81" s="18">
        <v>23214</v>
      </c>
      <c r="J81" s="18">
        <v>3356.32</v>
      </c>
      <c r="K81" s="18">
        <v>0.53</v>
      </c>
      <c r="L81" s="18">
        <v>0.75</v>
      </c>
      <c r="M81" s="18">
        <v>0.1</v>
      </c>
      <c r="N81" s="17" t="s">
        <v>1402</v>
      </c>
    </row>
    <row r="82" spans="1:14" x14ac:dyDescent="0.2">
      <c r="A82" s="16"/>
      <c r="B82" s="17" t="s">
        <v>1403</v>
      </c>
      <c r="C82" s="17" t="s">
        <v>1404</v>
      </c>
      <c r="D82" s="16" t="s">
        <v>687</v>
      </c>
      <c r="E82" s="17" t="s">
        <v>1398</v>
      </c>
      <c r="F82" s="16" t="s">
        <v>1232</v>
      </c>
      <c r="G82" s="16" t="s">
        <v>50</v>
      </c>
      <c r="H82" s="18">
        <v>13970</v>
      </c>
      <c r="I82" s="18">
        <v>6449</v>
      </c>
      <c r="J82" s="18">
        <v>3859.47</v>
      </c>
      <c r="K82" s="18">
        <v>0.34</v>
      </c>
      <c r="L82" s="18">
        <v>0.86</v>
      </c>
      <c r="M82" s="18">
        <v>0.12</v>
      </c>
      <c r="N82" s="17" t="s">
        <v>1405</v>
      </c>
    </row>
    <row r="83" spans="1:14" x14ac:dyDescent="0.2">
      <c r="A83" s="16"/>
      <c r="B83" s="17" t="s">
        <v>1406</v>
      </c>
      <c r="C83" s="17" t="s">
        <v>1407</v>
      </c>
      <c r="D83" s="16" t="s">
        <v>687</v>
      </c>
      <c r="E83" s="17" t="s">
        <v>1398</v>
      </c>
      <c r="F83" s="16" t="s">
        <v>1232</v>
      </c>
      <c r="G83" s="16" t="s">
        <v>50</v>
      </c>
      <c r="H83" s="18">
        <v>3788</v>
      </c>
      <c r="I83" s="18">
        <v>7426</v>
      </c>
      <c r="J83" s="18">
        <v>1205.05</v>
      </c>
      <c r="K83" s="18">
        <v>0.22</v>
      </c>
      <c r="L83" s="18">
        <v>0.27</v>
      </c>
      <c r="M83" s="18">
        <v>0.04</v>
      </c>
      <c r="N83" s="17" t="s">
        <v>1408</v>
      </c>
    </row>
    <row r="84" spans="1:14" x14ac:dyDescent="0.2">
      <c r="A84" s="16"/>
      <c r="B84" s="17" t="s">
        <v>1409</v>
      </c>
      <c r="C84" s="17" t="s">
        <v>1410</v>
      </c>
      <c r="D84" s="17" t="s">
        <v>711</v>
      </c>
      <c r="E84" s="17" t="s">
        <v>1411</v>
      </c>
      <c r="F84" s="16" t="s">
        <v>1232</v>
      </c>
      <c r="G84" s="16" t="s">
        <v>44</v>
      </c>
      <c r="H84" s="18">
        <v>93934</v>
      </c>
      <c r="I84" s="18">
        <v>4337</v>
      </c>
      <c r="J84" s="18">
        <v>15668.29</v>
      </c>
      <c r="K84" s="18">
        <v>0.03</v>
      </c>
      <c r="L84" s="18">
        <v>3.5</v>
      </c>
      <c r="M84" s="18">
        <v>0.47</v>
      </c>
      <c r="N84" s="17" t="s">
        <v>1412</v>
      </c>
    </row>
    <row r="85" spans="1:14" x14ac:dyDescent="0.2">
      <c r="A85" s="16"/>
      <c r="B85" s="17" t="s">
        <v>1413</v>
      </c>
      <c r="C85" s="17" t="s">
        <v>1414</v>
      </c>
      <c r="D85" s="17" t="s">
        <v>711</v>
      </c>
      <c r="E85" s="17" t="s">
        <v>1411</v>
      </c>
      <c r="F85" s="16" t="s">
        <v>1232</v>
      </c>
      <c r="G85" s="16" t="s">
        <v>44</v>
      </c>
      <c r="H85" s="18">
        <v>4270</v>
      </c>
      <c r="I85" s="18">
        <v>4634</v>
      </c>
      <c r="J85" s="18">
        <v>761.01</v>
      </c>
      <c r="K85" s="18">
        <v>0.01</v>
      </c>
      <c r="L85" s="18">
        <v>0.17</v>
      </c>
      <c r="M85" s="18">
        <v>0.02</v>
      </c>
      <c r="N85" s="17" t="s">
        <v>1415</v>
      </c>
    </row>
    <row r="86" spans="1:14" x14ac:dyDescent="0.2">
      <c r="A86" s="16"/>
      <c r="B86" s="17" t="s">
        <v>1416</v>
      </c>
      <c r="C86" s="17" t="s">
        <v>1417</v>
      </c>
      <c r="D86" s="17" t="s">
        <v>711</v>
      </c>
      <c r="E86" s="17" t="s">
        <v>1411</v>
      </c>
      <c r="F86" s="16" t="s">
        <v>1232</v>
      </c>
      <c r="G86" s="16" t="s">
        <v>44</v>
      </c>
      <c r="H86" s="18">
        <v>14434</v>
      </c>
      <c r="I86" s="18">
        <v>7806</v>
      </c>
      <c r="J86" s="18">
        <v>4333.3599999999997</v>
      </c>
      <c r="K86" s="18">
        <v>0.01</v>
      </c>
      <c r="L86" s="18">
        <v>0.97</v>
      </c>
      <c r="M86" s="18">
        <v>0.13</v>
      </c>
      <c r="N86" s="17" t="s">
        <v>1418</v>
      </c>
    </row>
    <row r="87" spans="1:14" x14ac:dyDescent="0.2">
      <c r="A87" s="16"/>
      <c r="B87" s="17" t="s">
        <v>1419</v>
      </c>
      <c r="C87" s="17" t="s">
        <v>1420</v>
      </c>
      <c r="D87" s="17" t="s">
        <v>711</v>
      </c>
      <c r="E87" s="17" t="s">
        <v>1411</v>
      </c>
      <c r="F87" s="16" t="s">
        <v>1232</v>
      </c>
      <c r="G87" s="16" t="s">
        <v>44</v>
      </c>
      <c r="H87" s="18">
        <v>85596</v>
      </c>
      <c r="I87" s="18">
        <v>3048</v>
      </c>
      <c r="J87" s="18">
        <v>10034.08</v>
      </c>
      <c r="K87" s="18">
        <v>0.13</v>
      </c>
      <c r="L87" s="18">
        <v>2.2400000000000002</v>
      </c>
      <c r="M87" s="18">
        <v>0.3</v>
      </c>
      <c r="N87" s="17" t="s">
        <v>1421</v>
      </c>
    </row>
    <row r="88" spans="1:14" x14ac:dyDescent="0.2">
      <c r="A88" s="16"/>
      <c r="B88" s="17" t="s">
        <v>1422</v>
      </c>
      <c r="C88" s="17" t="s">
        <v>1423</v>
      </c>
      <c r="D88" s="17" t="s">
        <v>711</v>
      </c>
      <c r="E88" s="17" t="s">
        <v>1411</v>
      </c>
      <c r="F88" s="16" t="s">
        <v>1232</v>
      </c>
      <c r="G88" s="16" t="s">
        <v>44</v>
      </c>
      <c r="H88" s="18">
        <v>41324</v>
      </c>
      <c r="I88" s="18">
        <v>3354</v>
      </c>
      <c r="J88" s="18">
        <v>5330.58</v>
      </c>
      <c r="K88" s="18">
        <v>0.11</v>
      </c>
      <c r="L88" s="18">
        <v>1.19</v>
      </c>
      <c r="M88" s="18">
        <v>0.16</v>
      </c>
      <c r="N88" s="17" t="s">
        <v>1424</v>
      </c>
    </row>
    <row r="89" spans="1:14" x14ac:dyDescent="0.2">
      <c r="A89" s="16"/>
      <c r="B89" s="17" t="s">
        <v>1425</v>
      </c>
      <c r="C89" s="17" t="s">
        <v>1426</v>
      </c>
      <c r="D89" s="17" t="s">
        <v>711</v>
      </c>
      <c r="E89" s="17" t="s">
        <v>1411</v>
      </c>
      <c r="F89" s="16" t="s">
        <v>1232</v>
      </c>
      <c r="G89" s="16" t="s">
        <v>44</v>
      </c>
      <c r="H89" s="18">
        <v>2419</v>
      </c>
      <c r="I89" s="18">
        <v>2441</v>
      </c>
      <c r="J89" s="18">
        <v>227.1</v>
      </c>
      <c r="K89" s="18">
        <v>0.01</v>
      </c>
      <c r="L89" s="18">
        <v>0.05</v>
      </c>
      <c r="M89" s="18">
        <v>0.01</v>
      </c>
      <c r="N89" s="17" t="s">
        <v>1427</v>
      </c>
    </row>
    <row r="90" spans="1:14" x14ac:dyDescent="0.2">
      <c r="A90" s="16"/>
      <c r="B90" s="17" t="s">
        <v>1428</v>
      </c>
      <c r="C90" s="17" t="s">
        <v>1429</v>
      </c>
      <c r="D90" s="17" t="s">
        <v>711</v>
      </c>
      <c r="E90" s="17" t="s">
        <v>1430</v>
      </c>
      <c r="F90" s="16" t="s">
        <v>1232</v>
      </c>
      <c r="G90" s="16" t="s">
        <v>44</v>
      </c>
      <c r="H90" s="18">
        <v>18373</v>
      </c>
      <c r="I90" s="18">
        <v>5601</v>
      </c>
      <c r="J90" s="18">
        <v>3957.81</v>
      </c>
      <c r="K90" s="18">
        <v>0.02</v>
      </c>
      <c r="L90" s="18">
        <v>0.88</v>
      </c>
      <c r="M90" s="18">
        <v>0.12</v>
      </c>
      <c r="N90" s="17" t="s">
        <v>1431</v>
      </c>
    </row>
    <row r="91" spans="1:14" x14ac:dyDescent="0.2">
      <c r="A91" s="16"/>
      <c r="B91" s="17" t="s">
        <v>1432</v>
      </c>
      <c r="C91" s="17" t="s">
        <v>1433</v>
      </c>
      <c r="D91" s="17" t="s">
        <v>711</v>
      </c>
      <c r="E91" s="17" t="s">
        <v>1430</v>
      </c>
      <c r="F91" s="16" t="s">
        <v>1232</v>
      </c>
      <c r="G91" s="16" t="s">
        <v>44</v>
      </c>
      <c r="H91" s="18">
        <v>58100</v>
      </c>
      <c r="I91" s="18">
        <v>3840</v>
      </c>
      <c r="J91" s="18">
        <v>8580.58</v>
      </c>
      <c r="K91" s="18">
        <v>0.13</v>
      </c>
      <c r="L91" s="18">
        <v>1.92</v>
      </c>
      <c r="M91" s="18">
        <v>0.26</v>
      </c>
      <c r="N91" s="17" t="s">
        <v>1434</v>
      </c>
    </row>
    <row r="92" spans="1:14" x14ac:dyDescent="0.2">
      <c r="A92" s="16"/>
      <c r="B92" s="17" t="s">
        <v>1435</v>
      </c>
      <c r="C92" s="17" t="s">
        <v>1436</v>
      </c>
      <c r="D92" s="17" t="s">
        <v>711</v>
      </c>
      <c r="E92" s="17" t="s">
        <v>1437</v>
      </c>
      <c r="F92" s="16" t="s">
        <v>1232</v>
      </c>
      <c r="G92" s="16" t="s">
        <v>44</v>
      </c>
      <c r="H92" s="18">
        <v>24202</v>
      </c>
      <c r="I92" s="18">
        <v>5515</v>
      </c>
      <c r="J92" s="18">
        <v>5133.41</v>
      </c>
      <c r="K92" s="18">
        <v>0.01</v>
      </c>
      <c r="L92" s="18">
        <v>1.1499999999999999</v>
      </c>
      <c r="M92" s="18">
        <v>0.15</v>
      </c>
      <c r="N92" s="17" t="s">
        <v>1438</v>
      </c>
    </row>
    <row r="93" spans="1:14" x14ac:dyDescent="0.2">
      <c r="A93" s="16"/>
      <c r="B93" s="17" t="s">
        <v>1439</v>
      </c>
      <c r="C93" s="17" t="s">
        <v>1440</v>
      </c>
      <c r="D93" s="17" t="s">
        <v>711</v>
      </c>
      <c r="E93" s="17" t="s">
        <v>1437</v>
      </c>
      <c r="F93" s="16" t="s">
        <v>1232</v>
      </c>
      <c r="G93" s="16" t="s">
        <v>44</v>
      </c>
      <c r="H93" s="18">
        <v>34096</v>
      </c>
      <c r="I93" s="18">
        <v>7170.5</v>
      </c>
      <c r="J93" s="18">
        <v>9402.91</v>
      </c>
      <c r="K93" s="18">
        <v>0.02</v>
      </c>
      <c r="L93" s="18">
        <v>2.1</v>
      </c>
      <c r="M93" s="18">
        <v>0.28000000000000003</v>
      </c>
      <c r="N93" s="17" t="s">
        <v>1441</v>
      </c>
    </row>
    <row r="94" spans="1:14" x14ac:dyDescent="0.2">
      <c r="A94" s="16"/>
      <c r="B94" s="17" t="s">
        <v>1442</v>
      </c>
      <c r="C94" s="17" t="s">
        <v>1443</v>
      </c>
      <c r="D94" s="17" t="s">
        <v>711</v>
      </c>
      <c r="E94" s="17" t="s">
        <v>1437</v>
      </c>
      <c r="F94" s="16" t="s">
        <v>1232</v>
      </c>
      <c r="G94" s="16" t="s">
        <v>44</v>
      </c>
      <c r="H94" s="18">
        <v>156172</v>
      </c>
      <c r="I94" s="18">
        <v>2285.5</v>
      </c>
      <c r="J94" s="18">
        <v>13727.57</v>
      </c>
      <c r="K94" s="18">
        <v>0.02</v>
      </c>
      <c r="L94" s="18">
        <v>3.07</v>
      </c>
      <c r="M94" s="18">
        <v>0.41</v>
      </c>
      <c r="N94" s="17" t="s">
        <v>1444</v>
      </c>
    </row>
    <row r="95" spans="1:14" x14ac:dyDescent="0.2">
      <c r="A95" s="16"/>
      <c r="B95" s="17" t="s">
        <v>1445</v>
      </c>
      <c r="C95" s="17" t="s">
        <v>1446</v>
      </c>
      <c r="D95" s="17" t="s">
        <v>711</v>
      </c>
      <c r="E95" s="17" t="s">
        <v>1437</v>
      </c>
      <c r="F95" s="16" t="s">
        <v>1232</v>
      </c>
      <c r="G95" s="16" t="s">
        <v>44</v>
      </c>
      <c r="H95" s="18">
        <v>11962</v>
      </c>
      <c r="I95" s="18">
        <v>20947.5</v>
      </c>
      <c r="J95" s="18">
        <v>9637.08</v>
      </c>
      <c r="K95" s="18">
        <v>0</v>
      </c>
      <c r="L95" s="18">
        <v>2.15</v>
      </c>
      <c r="M95" s="18">
        <v>0.28999999999999998</v>
      </c>
      <c r="N95" s="17" t="s">
        <v>1447</v>
      </c>
    </row>
    <row r="96" spans="1:14" x14ac:dyDescent="0.2">
      <c r="A96" s="16"/>
      <c r="B96" s="17" t="s">
        <v>1448</v>
      </c>
      <c r="C96" s="17" t="s">
        <v>1449</v>
      </c>
      <c r="D96" s="17" t="s">
        <v>711</v>
      </c>
      <c r="E96" s="17" t="s">
        <v>1437</v>
      </c>
      <c r="F96" s="16" t="s">
        <v>1232</v>
      </c>
      <c r="G96" s="16" t="s">
        <v>44</v>
      </c>
      <c r="H96" s="18">
        <v>31513</v>
      </c>
      <c r="I96" s="18">
        <v>6824</v>
      </c>
      <c r="J96" s="18">
        <v>8270.6200000000008</v>
      </c>
      <c r="K96" s="18">
        <v>0.01</v>
      </c>
      <c r="L96" s="18">
        <v>1.85</v>
      </c>
      <c r="M96" s="18">
        <v>0.25</v>
      </c>
      <c r="N96" s="17" t="s">
        <v>1450</v>
      </c>
    </row>
    <row r="97" spans="1:14" x14ac:dyDescent="0.2">
      <c r="A97" s="16"/>
      <c r="B97" s="17" t="s">
        <v>1451</v>
      </c>
      <c r="C97" s="17" t="s">
        <v>1452</v>
      </c>
      <c r="D97" s="17" t="s">
        <v>711</v>
      </c>
      <c r="E97" s="17" t="s">
        <v>1453</v>
      </c>
      <c r="F97" s="16" t="s">
        <v>1232</v>
      </c>
      <c r="G97" s="16" t="s">
        <v>44</v>
      </c>
      <c r="H97" s="18">
        <v>23100</v>
      </c>
      <c r="I97" s="18">
        <v>13049</v>
      </c>
      <c r="J97" s="18">
        <v>11593.07</v>
      </c>
      <c r="K97" s="18">
        <v>0.05</v>
      </c>
      <c r="L97" s="18">
        <v>2.59</v>
      </c>
      <c r="M97" s="18">
        <v>0.35</v>
      </c>
      <c r="N97" s="17" t="s">
        <v>1454</v>
      </c>
    </row>
    <row r="98" spans="1:14" x14ac:dyDescent="0.2">
      <c r="A98" s="16"/>
      <c r="B98" s="17" t="s">
        <v>1455</v>
      </c>
      <c r="C98" s="17" t="s">
        <v>1456</v>
      </c>
      <c r="D98" s="17" t="s">
        <v>711</v>
      </c>
      <c r="E98" s="17" t="s">
        <v>1453</v>
      </c>
      <c r="F98" s="16" t="s">
        <v>1232</v>
      </c>
      <c r="G98" s="16" t="s">
        <v>44</v>
      </c>
      <c r="H98" s="18">
        <v>18015</v>
      </c>
      <c r="I98" s="18">
        <v>19220</v>
      </c>
      <c r="J98" s="18">
        <v>13316.71</v>
      </c>
      <c r="K98" s="18">
        <v>0.01</v>
      </c>
      <c r="L98" s="18">
        <v>2.98</v>
      </c>
      <c r="M98" s="18">
        <v>0.4</v>
      </c>
      <c r="N98" s="17" t="s">
        <v>1457</v>
      </c>
    </row>
    <row r="99" spans="1:14" x14ac:dyDescent="0.2">
      <c r="A99" s="7"/>
      <c r="B99" s="7" t="s">
        <v>1458</v>
      </c>
      <c r="C99" s="7"/>
      <c r="D99" s="7"/>
      <c r="E99" s="7"/>
      <c r="F99" s="7"/>
      <c r="G99" s="7"/>
      <c r="H99" s="15">
        <v>0</v>
      </c>
      <c r="I99" s="7"/>
      <c r="J99" s="15">
        <v>0</v>
      </c>
      <c r="K99" s="7"/>
      <c r="L99" s="15">
        <v>0</v>
      </c>
      <c r="M99" s="15">
        <v>0</v>
      </c>
      <c r="N99" s="7"/>
    </row>
    <row r="100" spans="1:14" x14ac:dyDescent="0.2">
      <c r="A100" s="7"/>
      <c r="B100" s="7" t="s">
        <v>1459</v>
      </c>
      <c r="C100" s="7"/>
      <c r="D100" s="7"/>
      <c r="E100" s="7"/>
      <c r="F100" s="7"/>
      <c r="G100" s="7"/>
      <c r="H100" s="15">
        <v>0</v>
      </c>
      <c r="I100" s="7"/>
      <c r="J100" s="15">
        <v>0</v>
      </c>
      <c r="K100" s="7"/>
      <c r="L100" s="15">
        <v>0</v>
      </c>
      <c r="M100" s="15">
        <v>0</v>
      </c>
      <c r="N100" s="7"/>
    </row>
    <row r="101" spans="1:14" x14ac:dyDescent="0.2">
      <c r="A101" s="7"/>
      <c r="B101" s="7" t="s">
        <v>1316</v>
      </c>
      <c r="C101" s="7"/>
      <c r="D101" s="7"/>
      <c r="E101" s="7"/>
      <c r="F101" s="7"/>
      <c r="G101" s="7"/>
      <c r="H101" s="15">
        <v>0</v>
      </c>
      <c r="I101" s="7"/>
      <c r="J101" s="15">
        <v>0</v>
      </c>
      <c r="K101" s="7"/>
      <c r="L101" s="15">
        <v>0</v>
      </c>
      <c r="M101" s="15">
        <v>0</v>
      </c>
      <c r="N101" s="7"/>
    </row>
    <row r="102" spans="1:14" x14ac:dyDescent="0.2">
      <c r="A102" s="13"/>
      <c r="B102" s="19" t="s">
        <v>94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x14ac:dyDescent="0.2">
      <c r="A103" s="13"/>
      <c r="B103" s="19" t="s">
        <v>148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x14ac:dyDescent="0.2">
      <c r="A104" s="3" t="s">
        <v>1460</v>
      </c>
      <c r="B104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10" width="14" style="1"/>
    <col min="11" max="11" width="15" style="1"/>
    <col min="12" max="12" width="12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1461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57</v>
      </c>
      <c r="C8" s="4" t="s">
        <v>58</v>
      </c>
      <c r="D8" s="4" t="s">
        <v>97</v>
      </c>
      <c r="E8" s="4" t="s">
        <v>59</v>
      </c>
      <c r="F8" s="4" t="s">
        <v>151</v>
      </c>
      <c r="G8" s="4" t="s">
        <v>60</v>
      </c>
      <c r="H8" s="4" t="s">
        <v>61</v>
      </c>
      <c r="I8" s="4" t="s">
        <v>62</v>
      </c>
      <c r="J8" s="4" t="s">
        <v>100</v>
      </c>
      <c r="K8" s="4" t="s">
        <v>101</v>
      </c>
      <c r="L8" s="4" t="s">
        <v>65</v>
      </c>
      <c r="M8" s="4" t="s">
        <v>102</v>
      </c>
      <c r="N8" s="4" t="s">
        <v>66</v>
      </c>
      <c r="O8" s="4" t="s">
        <v>103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105</v>
      </c>
      <c r="K9" s="4" t="s">
        <v>106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12" t="s">
        <v>108</v>
      </c>
      <c r="N10" s="12" t="s">
        <v>109</v>
      </c>
      <c r="O10" s="12" t="s">
        <v>110</v>
      </c>
      <c r="P10" s="4"/>
    </row>
    <row r="11" spans="1:16" x14ac:dyDescent="0.2">
      <c r="A11" s="13"/>
      <c r="B11" s="13" t="s">
        <v>1462</v>
      </c>
      <c r="C11" s="13"/>
      <c r="D11" s="13"/>
      <c r="E11" s="13"/>
      <c r="F11" s="13"/>
      <c r="G11" s="13"/>
      <c r="H11" s="13"/>
      <c r="I11" s="13"/>
      <c r="J11" s="14">
        <v>1042057.73</v>
      </c>
      <c r="K11" s="13"/>
      <c r="L11" s="14">
        <v>212713.52</v>
      </c>
      <c r="M11" s="13"/>
      <c r="N11" s="14">
        <v>100</v>
      </c>
      <c r="O11" s="14">
        <v>6.38</v>
      </c>
      <c r="P11" s="13"/>
    </row>
    <row r="12" spans="1:16" x14ac:dyDescent="0.2">
      <c r="A12" s="7"/>
      <c r="B12" s="7" t="s">
        <v>75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1463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91</v>
      </c>
      <c r="C14" s="7"/>
      <c r="D14" s="7"/>
      <c r="E14" s="7"/>
      <c r="F14" s="7"/>
      <c r="G14" s="7"/>
      <c r="H14" s="7"/>
      <c r="I14" s="7"/>
      <c r="J14" s="15">
        <v>1042057.73</v>
      </c>
      <c r="K14" s="7"/>
      <c r="L14" s="15">
        <v>212713.52</v>
      </c>
      <c r="M14" s="7"/>
      <c r="N14" s="15">
        <v>100</v>
      </c>
      <c r="O14" s="15">
        <v>6.38</v>
      </c>
      <c r="P14" s="7"/>
    </row>
    <row r="15" spans="1:16" x14ac:dyDescent="0.2">
      <c r="A15" s="7"/>
      <c r="B15" s="7" t="s">
        <v>1464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6"/>
      <c r="B16" s="17" t="s">
        <v>1465</v>
      </c>
      <c r="C16" s="17" t="s">
        <v>1466</v>
      </c>
      <c r="D16" s="16" t="s">
        <v>726</v>
      </c>
      <c r="E16" s="17" t="s">
        <v>1324</v>
      </c>
      <c r="F16" s="17" t="s">
        <v>701</v>
      </c>
      <c r="G16" s="16" t="s">
        <v>119</v>
      </c>
      <c r="H16" s="16" t="s">
        <v>119</v>
      </c>
      <c r="I16" s="16" t="s">
        <v>1325</v>
      </c>
      <c r="J16" s="18">
        <v>406</v>
      </c>
      <c r="K16" s="18">
        <v>10771400</v>
      </c>
      <c r="L16" s="18">
        <v>1635.48</v>
      </c>
      <c r="M16" s="18">
        <v>11.35</v>
      </c>
      <c r="N16" s="18">
        <v>0.77</v>
      </c>
      <c r="O16" s="18">
        <v>0.05</v>
      </c>
      <c r="P16" s="17" t="s">
        <v>1467</v>
      </c>
    </row>
    <row r="17" spans="1:16" x14ac:dyDescent="0.2">
      <c r="A17" s="16"/>
      <c r="B17" s="17" t="s">
        <v>1468</v>
      </c>
      <c r="C17" s="17" t="s">
        <v>1469</v>
      </c>
      <c r="D17" s="16" t="s">
        <v>726</v>
      </c>
      <c r="E17" s="17" t="s">
        <v>1470</v>
      </c>
      <c r="F17" s="17" t="s">
        <v>1471</v>
      </c>
      <c r="G17" s="16" t="s">
        <v>119</v>
      </c>
      <c r="H17" s="16" t="s">
        <v>119</v>
      </c>
      <c r="I17" s="16" t="s">
        <v>50</v>
      </c>
      <c r="J17" s="18">
        <v>64619</v>
      </c>
      <c r="K17" s="18">
        <v>2035</v>
      </c>
      <c r="L17" s="18">
        <v>5633.31</v>
      </c>
      <c r="M17" s="18">
        <v>0.06</v>
      </c>
      <c r="N17" s="18">
        <v>2.65</v>
      </c>
      <c r="O17" s="18">
        <v>0.17</v>
      </c>
      <c r="P17" s="17" t="s">
        <v>1472</v>
      </c>
    </row>
    <row r="18" spans="1:16" x14ac:dyDescent="0.2">
      <c r="A18" s="16"/>
      <c r="B18" s="17" t="s">
        <v>1473</v>
      </c>
      <c r="C18" s="17" t="s">
        <v>1474</v>
      </c>
      <c r="D18" s="16" t="s">
        <v>687</v>
      </c>
      <c r="E18" s="17" t="s">
        <v>1475</v>
      </c>
      <c r="F18" s="17" t="s">
        <v>701</v>
      </c>
      <c r="G18" s="16" t="s">
        <v>119</v>
      </c>
      <c r="H18" s="16" t="s">
        <v>119</v>
      </c>
      <c r="I18" s="16" t="s">
        <v>44</v>
      </c>
      <c r="J18" s="18">
        <v>10171</v>
      </c>
      <c r="K18" s="18">
        <v>113463</v>
      </c>
      <c r="L18" s="18">
        <v>44384.08</v>
      </c>
      <c r="M18" s="18">
        <v>0.27</v>
      </c>
      <c r="N18" s="18">
        <v>20.87</v>
      </c>
      <c r="O18" s="18">
        <v>1.33</v>
      </c>
      <c r="P18" s="17" t="s">
        <v>1476</v>
      </c>
    </row>
    <row r="19" spans="1:16" x14ac:dyDescent="0.2">
      <c r="A19" s="16"/>
      <c r="B19" s="17" t="s">
        <v>1477</v>
      </c>
      <c r="C19" s="17" t="s">
        <v>1478</v>
      </c>
      <c r="D19" s="16" t="s">
        <v>726</v>
      </c>
      <c r="E19" s="17" t="s">
        <v>1479</v>
      </c>
      <c r="F19" s="17" t="s">
        <v>1480</v>
      </c>
      <c r="G19" s="16" t="s">
        <v>119</v>
      </c>
      <c r="H19" s="16" t="s">
        <v>119</v>
      </c>
      <c r="I19" s="16" t="s">
        <v>44</v>
      </c>
      <c r="J19" s="18">
        <v>2000</v>
      </c>
      <c r="K19" s="18">
        <v>98236</v>
      </c>
      <c r="L19" s="18">
        <v>7556.31</v>
      </c>
      <c r="M19" s="18">
        <v>0.27</v>
      </c>
      <c r="N19" s="18">
        <v>3.55</v>
      </c>
      <c r="O19" s="18">
        <v>0.23</v>
      </c>
      <c r="P19" s="17" t="s">
        <v>1481</v>
      </c>
    </row>
    <row r="20" spans="1:16" x14ac:dyDescent="0.2">
      <c r="A20" s="16"/>
      <c r="B20" s="17" t="s">
        <v>1482</v>
      </c>
      <c r="C20" s="17" t="s">
        <v>1483</v>
      </c>
      <c r="D20" s="16" t="s">
        <v>687</v>
      </c>
      <c r="E20" s="17" t="s">
        <v>1484</v>
      </c>
      <c r="F20" s="17" t="s">
        <v>1471</v>
      </c>
      <c r="G20" s="16" t="s">
        <v>119</v>
      </c>
      <c r="H20" s="16" t="s">
        <v>119</v>
      </c>
      <c r="I20" s="16" t="s">
        <v>50</v>
      </c>
      <c r="J20" s="18">
        <v>81280</v>
      </c>
      <c r="K20" s="18">
        <v>1797</v>
      </c>
      <c r="L20" s="18">
        <v>6257.07</v>
      </c>
      <c r="M20" s="18">
        <v>0.73</v>
      </c>
      <c r="N20" s="18">
        <v>2.94</v>
      </c>
      <c r="O20" s="18">
        <v>0.19</v>
      </c>
      <c r="P20" s="17" t="s">
        <v>1485</v>
      </c>
    </row>
    <row r="21" spans="1:16" x14ac:dyDescent="0.2">
      <c r="A21" s="16"/>
      <c r="B21" s="17" t="s">
        <v>1486</v>
      </c>
      <c r="C21" s="17" t="s">
        <v>1487</v>
      </c>
      <c r="D21" s="16" t="s">
        <v>687</v>
      </c>
      <c r="E21" s="17" t="s">
        <v>1488</v>
      </c>
      <c r="F21" s="17" t="s">
        <v>1471</v>
      </c>
      <c r="G21" s="16" t="s">
        <v>119</v>
      </c>
      <c r="H21" s="16" t="s">
        <v>119</v>
      </c>
      <c r="I21" s="16" t="s">
        <v>44</v>
      </c>
      <c r="J21" s="18">
        <v>29880</v>
      </c>
      <c r="K21" s="18">
        <v>10411.43</v>
      </c>
      <c r="L21" s="18">
        <v>11964.66</v>
      </c>
      <c r="M21" s="18">
        <v>0.52</v>
      </c>
      <c r="N21" s="18">
        <v>5.62</v>
      </c>
      <c r="O21" s="18">
        <v>0.36</v>
      </c>
      <c r="P21" s="17" t="s">
        <v>1489</v>
      </c>
    </row>
    <row r="22" spans="1:16" x14ac:dyDescent="0.2">
      <c r="A22" s="16"/>
      <c r="B22" s="17" t="s">
        <v>1490</v>
      </c>
      <c r="C22" s="17" t="s">
        <v>1491</v>
      </c>
      <c r="D22" s="16" t="s">
        <v>687</v>
      </c>
      <c r="E22" s="17" t="s">
        <v>1492</v>
      </c>
      <c r="F22" s="17" t="s">
        <v>1493</v>
      </c>
      <c r="G22" s="16" t="s">
        <v>119</v>
      </c>
      <c r="H22" s="16" t="s">
        <v>119</v>
      </c>
      <c r="I22" s="16" t="s">
        <v>44</v>
      </c>
      <c r="J22" s="18">
        <v>1000</v>
      </c>
      <c r="K22" s="18">
        <v>1051589</v>
      </c>
      <c r="L22" s="18">
        <v>40444.11</v>
      </c>
      <c r="M22" s="18">
        <v>0.26</v>
      </c>
      <c r="N22" s="18">
        <v>19.010000000000002</v>
      </c>
      <c r="O22" s="18">
        <v>1.21</v>
      </c>
      <c r="P22" s="17" t="s">
        <v>1494</v>
      </c>
    </row>
    <row r="23" spans="1:16" x14ac:dyDescent="0.2">
      <c r="A23" s="16"/>
      <c r="B23" s="17" t="s">
        <v>1495</v>
      </c>
      <c r="C23" s="17" t="s">
        <v>1496</v>
      </c>
      <c r="D23" s="16" t="s">
        <v>687</v>
      </c>
      <c r="E23" s="17" t="s">
        <v>1497</v>
      </c>
      <c r="F23" s="17" t="s">
        <v>1471</v>
      </c>
      <c r="G23" s="16" t="s">
        <v>119</v>
      </c>
      <c r="H23" s="16" t="s">
        <v>119</v>
      </c>
      <c r="I23" s="16" t="s">
        <v>46</v>
      </c>
      <c r="J23" s="18">
        <v>449220</v>
      </c>
      <c r="K23" s="18">
        <v>328.54</v>
      </c>
      <c r="L23" s="18">
        <v>7632.15</v>
      </c>
      <c r="M23" s="18">
        <v>14.87</v>
      </c>
      <c r="N23" s="18">
        <v>3.59</v>
      </c>
      <c r="O23" s="18">
        <v>0.23</v>
      </c>
      <c r="P23" s="17" t="s">
        <v>1498</v>
      </c>
    </row>
    <row r="24" spans="1:16" x14ac:dyDescent="0.2">
      <c r="A24" s="16"/>
      <c r="B24" s="17" t="s">
        <v>1499</v>
      </c>
      <c r="C24" s="17" t="s">
        <v>1500</v>
      </c>
      <c r="D24" s="16" t="s">
        <v>687</v>
      </c>
      <c r="E24" s="17" t="s">
        <v>1497</v>
      </c>
      <c r="F24" s="17" t="s">
        <v>1471</v>
      </c>
      <c r="G24" s="16" t="s">
        <v>119</v>
      </c>
      <c r="H24" s="16" t="s">
        <v>119</v>
      </c>
      <c r="I24" s="16" t="s">
        <v>46</v>
      </c>
      <c r="J24" s="18">
        <v>123503</v>
      </c>
      <c r="K24" s="18">
        <v>1614.96</v>
      </c>
      <c r="L24" s="18">
        <v>10314.280000000001</v>
      </c>
      <c r="M24" s="18">
        <v>5.37</v>
      </c>
      <c r="N24" s="18">
        <v>4.8499999999999996</v>
      </c>
      <c r="O24" s="18">
        <v>0.31</v>
      </c>
      <c r="P24" s="17" t="s">
        <v>1501</v>
      </c>
    </row>
    <row r="25" spans="1:16" x14ac:dyDescent="0.2">
      <c r="A25" s="16"/>
      <c r="B25" s="17" t="s">
        <v>1502</v>
      </c>
      <c r="C25" s="17" t="s">
        <v>1503</v>
      </c>
      <c r="D25" s="16" t="s">
        <v>726</v>
      </c>
      <c r="E25" s="17" t="s">
        <v>1504</v>
      </c>
      <c r="F25" s="17" t="s">
        <v>1493</v>
      </c>
      <c r="G25" s="16" t="s">
        <v>119</v>
      </c>
      <c r="H25" s="16" t="s">
        <v>119</v>
      </c>
      <c r="I25" s="16" t="s">
        <v>44</v>
      </c>
      <c r="J25" s="18">
        <v>16310</v>
      </c>
      <c r="K25" s="18">
        <v>24991.95</v>
      </c>
      <c r="L25" s="18">
        <v>15677.01</v>
      </c>
      <c r="M25" s="18">
        <v>0.16</v>
      </c>
      <c r="N25" s="18">
        <v>7.37</v>
      </c>
      <c r="O25" s="18">
        <v>0.47</v>
      </c>
      <c r="P25" s="17" t="s">
        <v>1505</v>
      </c>
    </row>
    <row r="26" spans="1:16" x14ac:dyDescent="0.2">
      <c r="A26" s="16"/>
      <c r="B26" s="17" t="s">
        <v>1506</v>
      </c>
      <c r="C26" s="17" t="s">
        <v>1507</v>
      </c>
      <c r="D26" s="16" t="s">
        <v>687</v>
      </c>
      <c r="E26" s="17" t="s">
        <v>1508</v>
      </c>
      <c r="F26" s="17" t="s">
        <v>1471</v>
      </c>
      <c r="G26" s="16" t="s">
        <v>119</v>
      </c>
      <c r="H26" s="16" t="s">
        <v>119</v>
      </c>
      <c r="I26" s="16" t="s">
        <v>1325</v>
      </c>
      <c r="J26" s="18">
        <v>46315.73</v>
      </c>
      <c r="K26" s="18">
        <v>1313402</v>
      </c>
      <c r="L26" s="18">
        <v>22749.64</v>
      </c>
      <c r="M26" s="18">
        <v>0.65</v>
      </c>
      <c r="N26" s="18">
        <v>10.69</v>
      </c>
      <c r="O26" s="18">
        <v>0.68</v>
      </c>
      <c r="P26" s="17" t="s">
        <v>1509</v>
      </c>
    </row>
    <row r="27" spans="1:16" x14ac:dyDescent="0.2">
      <c r="A27" s="16"/>
      <c r="B27" s="17" t="s">
        <v>1510</v>
      </c>
      <c r="C27" s="17" t="s">
        <v>1511</v>
      </c>
      <c r="D27" s="16" t="s">
        <v>687</v>
      </c>
      <c r="E27" s="17" t="s">
        <v>1512</v>
      </c>
      <c r="F27" s="17" t="s">
        <v>1493</v>
      </c>
      <c r="G27" s="16" t="s">
        <v>119</v>
      </c>
      <c r="H27" s="16" t="s">
        <v>119</v>
      </c>
      <c r="I27" s="16" t="s">
        <v>44</v>
      </c>
      <c r="J27" s="18">
        <v>6349</v>
      </c>
      <c r="K27" s="18">
        <v>30422</v>
      </c>
      <c r="L27" s="18">
        <v>7428.52</v>
      </c>
      <c r="M27" s="18">
        <v>0.04</v>
      </c>
      <c r="N27" s="18">
        <v>3.49</v>
      </c>
      <c r="O27" s="18">
        <v>0.22</v>
      </c>
      <c r="P27" s="17" t="s">
        <v>1513</v>
      </c>
    </row>
    <row r="28" spans="1:16" x14ac:dyDescent="0.2">
      <c r="A28" s="16"/>
      <c r="B28" s="17" t="s">
        <v>1514</v>
      </c>
      <c r="C28" s="17" t="s">
        <v>1515</v>
      </c>
      <c r="D28" s="16" t="s">
        <v>687</v>
      </c>
      <c r="E28" s="17" t="s">
        <v>1512</v>
      </c>
      <c r="F28" s="17" t="s">
        <v>1471</v>
      </c>
      <c r="G28" s="16" t="s">
        <v>119</v>
      </c>
      <c r="H28" s="16" t="s">
        <v>119</v>
      </c>
      <c r="I28" s="16" t="s">
        <v>1325</v>
      </c>
      <c r="J28" s="18">
        <v>5698</v>
      </c>
      <c r="K28" s="18">
        <v>775667</v>
      </c>
      <c r="L28" s="18">
        <v>1652.9</v>
      </c>
      <c r="M28" s="18">
        <v>0.02</v>
      </c>
      <c r="N28" s="18">
        <v>0.78</v>
      </c>
      <c r="O28" s="18">
        <v>0.05</v>
      </c>
      <c r="P28" s="17" t="s">
        <v>1516</v>
      </c>
    </row>
    <row r="29" spans="1:16" x14ac:dyDescent="0.2">
      <c r="A29" s="16"/>
      <c r="B29" s="17" t="s">
        <v>1517</v>
      </c>
      <c r="C29" s="17" t="s">
        <v>1518</v>
      </c>
      <c r="D29" s="16" t="s">
        <v>687</v>
      </c>
      <c r="E29" s="17" t="s">
        <v>1519</v>
      </c>
      <c r="F29" s="17" t="s">
        <v>1192</v>
      </c>
      <c r="G29" s="16" t="s">
        <v>119</v>
      </c>
      <c r="H29" s="16" t="s">
        <v>119</v>
      </c>
      <c r="I29" s="16" t="s">
        <v>44</v>
      </c>
      <c r="J29" s="18">
        <v>154304</v>
      </c>
      <c r="K29" s="18">
        <v>1195</v>
      </c>
      <c r="L29" s="18">
        <v>7091.77</v>
      </c>
      <c r="M29" s="18">
        <v>0.04</v>
      </c>
      <c r="N29" s="18">
        <v>3.33</v>
      </c>
      <c r="O29" s="18">
        <v>0.21</v>
      </c>
      <c r="P29" s="17" t="s">
        <v>1520</v>
      </c>
    </row>
    <row r="30" spans="1:16" x14ac:dyDescent="0.2">
      <c r="A30" s="16"/>
      <c r="B30" s="17" t="s">
        <v>1521</v>
      </c>
      <c r="C30" s="17" t="s">
        <v>1522</v>
      </c>
      <c r="D30" s="16" t="s">
        <v>687</v>
      </c>
      <c r="E30" s="17" t="s">
        <v>1523</v>
      </c>
      <c r="F30" s="17" t="s">
        <v>1471</v>
      </c>
      <c r="G30" s="16" t="s">
        <v>119</v>
      </c>
      <c r="H30" s="16" t="s">
        <v>119</v>
      </c>
      <c r="I30" s="16" t="s">
        <v>44</v>
      </c>
      <c r="J30" s="18">
        <v>10926</v>
      </c>
      <c r="K30" s="18">
        <v>14910</v>
      </c>
      <c r="L30" s="18">
        <v>6265.39</v>
      </c>
      <c r="M30" s="18">
        <v>7.0000000000000007E-2</v>
      </c>
      <c r="N30" s="18">
        <v>2.94</v>
      </c>
      <c r="O30" s="18">
        <v>0.19</v>
      </c>
      <c r="P30" s="17" t="s">
        <v>1524</v>
      </c>
    </row>
    <row r="31" spans="1:16" x14ac:dyDescent="0.2">
      <c r="A31" s="16"/>
      <c r="B31" s="17" t="s">
        <v>1525</v>
      </c>
      <c r="C31" s="17" t="s">
        <v>1526</v>
      </c>
      <c r="D31" s="16" t="s">
        <v>687</v>
      </c>
      <c r="E31" s="17" t="s">
        <v>1527</v>
      </c>
      <c r="F31" s="17" t="s">
        <v>1493</v>
      </c>
      <c r="G31" s="16" t="s">
        <v>119</v>
      </c>
      <c r="H31" s="16" t="s">
        <v>119</v>
      </c>
      <c r="I31" s="16" t="s">
        <v>44</v>
      </c>
      <c r="J31" s="18">
        <v>23080</v>
      </c>
      <c r="K31" s="18">
        <v>4187.96</v>
      </c>
      <c r="L31" s="18">
        <v>3717.47</v>
      </c>
      <c r="M31" s="18">
        <v>0.04</v>
      </c>
      <c r="N31" s="18">
        <v>1.75</v>
      </c>
      <c r="O31" s="18">
        <v>0.11</v>
      </c>
      <c r="P31" s="17" t="s">
        <v>1528</v>
      </c>
    </row>
    <row r="32" spans="1:16" x14ac:dyDescent="0.2">
      <c r="A32" s="16"/>
      <c r="B32" s="17" t="s">
        <v>1529</v>
      </c>
      <c r="C32" s="17" t="s">
        <v>1530</v>
      </c>
      <c r="D32" s="16" t="s">
        <v>726</v>
      </c>
      <c r="E32" s="17" t="s">
        <v>1531</v>
      </c>
      <c r="F32" s="17" t="s">
        <v>1471</v>
      </c>
      <c r="G32" s="16" t="s">
        <v>119</v>
      </c>
      <c r="H32" s="16" t="s">
        <v>119</v>
      </c>
      <c r="I32" s="16" t="s">
        <v>1325</v>
      </c>
      <c r="J32" s="18">
        <v>11250</v>
      </c>
      <c r="K32" s="18">
        <v>1157000</v>
      </c>
      <c r="L32" s="18">
        <v>4867.82</v>
      </c>
      <c r="M32" s="18">
        <v>0.24</v>
      </c>
      <c r="N32" s="18">
        <v>2.29</v>
      </c>
      <c r="O32" s="18">
        <v>0.15</v>
      </c>
      <c r="P32" s="17" t="s">
        <v>1532</v>
      </c>
    </row>
    <row r="33" spans="1:16" x14ac:dyDescent="0.2">
      <c r="A33" s="16"/>
      <c r="B33" s="17" t="s">
        <v>1533</v>
      </c>
      <c r="C33" s="17" t="s">
        <v>1534</v>
      </c>
      <c r="D33" s="16" t="s">
        <v>687</v>
      </c>
      <c r="E33" s="17" t="s">
        <v>1535</v>
      </c>
      <c r="F33" s="17" t="s">
        <v>1471</v>
      </c>
      <c r="G33" s="16" t="s">
        <v>119</v>
      </c>
      <c r="H33" s="16" t="s">
        <v>119</v>
      </c>
      <c r="I33" s="16" t="s">
        <v>44</v>
      </c>
      <c r="J33" s="18">
        <v>1321</v>
      </c>
      <c r="K33" s="18">
        <v>95970</v>
      </c>
      <c r="L33" s="18">
        <v>4875.82</v>
      </c>
      <c r="M33" s="18">
        <v>0.32</v>
      </c>
      <c r="N33" s="18">
        <v>2.29</v>
      </c>
      <c r="O33" s="18">
        <v>0.15</v>
      </c>
      <c r="P33" s="17" t="s">
        <v>1536</v>
      </c>
    </row>
    <row r="34" spans="1:16" x14ac:dyDescent="0.2">
      <c r="A34" s="16"/>
      <c r="B34" s="17" t="s">
        <v>1537</v>
      </c>
      <c r="C34" s="17" t="s">
        <v>1538</v>
      </c>
      <c r="D34" s="16" t="s">
        <v>687</v>
      </c>
      <c r="E34" s="17" t="s">
        <v>1535</v>
      </c>
      <c r="F34" s="17" t="s">
        <v>1480</v>
      </c>
      <c r="G34" s="16" t="s">
        <v>119</v>
      </c>
      <c r="H34" s="16" t="s">
        <v>119</v>
      </c>
      <c r="I34" s="16" t="s">
        <v>44</v>
      </c>
      <c r="J34" s="18">
        <v>4425</v>
      </c>
      <c r="K34" s="18">
        <v>15076</v>
      </c>
      <c r="L34" s="18">
        <v>2565.7199999999998</v>
      </c>
      <c r="M34" s="18">
        <v>0.02</v>
      </c>
      <c r="N34" s="18">
        <v>1.21</v>
      </c>
      <c r="O34" s="18">
        <v>0.08</v>
      </c>
      <c r="P34" s="17" t="s">
        <v>1539</v>
      </c>
    </row>
    <row r="35" spans="1:16" x14ac:dyDescent="0.2">
      <c r="A35" s="13"/>
      <c r="B35" s="19" t="s">
        <v>94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">
      <c r="A36" s="13"/>
      <c r="B36" s="19" t="s">
        <v>148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">
      <c r="A37" s="3" t="s">
        <v>1460</v>
      </c>
      <c r="B37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14" style="1"/>
    <col min="6" max="6" width="10" style="1"/>
    <col min="7" max="7" width="12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1540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161</v>
      </c>
      <c r="C8" s="4" t="s">
        <v>58</v>
      </c>
      <c r="D8" s="4" t="s">
        <v>97</v>
      </c>
      <c r="E8" s="4" t="s">
        <v>151</v>
      </c>
      <c r="F8" s="4" t="s">
        <v>62</v>
      </c>
      <c r="G8" s="4" t="s">
        <v>100</v>
      </c>
      <c r="H8" s="4" t="s">
        <v>101</v>
      </c>
      <c r="I8" s="4" t="s">
        <v>65</v>
      </c>
      <c r="J8" s="4" t="s">
        <v>102</v>
      </c>
      <c r="K8" s="4" t="s">
        <v>66</v>
      </c>
      <c r="L8" s="4" t="s">
        <v>103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105</v>
      </c>
      <c r="H9" s="4" t="s">
        <v>106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67</v>
      </c>
      <c r="F10" s="12" t="s">
        <v>68</v>
      </c>
      <c r="G10" s="12" t="s">
        <v>69</v>
      </c>
      <c r="H10" s="12" t="s">
        <v>70</v>
      </c>
      <c r="I10" s="12" t="s">
        <v>71</v>
      </c>
      <c r="J10" s="12" t="s">
        <v>72</v>
      </c>
      <c r="K10" s="12" t="s">
        <v>73</v>
      </c>
      <c r="L10" s="12" t="s">
        <v>107</v>
      </c>
      <c r="M10" s="4"/>
    </row>
    <row r="11" spans="1:13" x14ac:dyDescent="0.2">
      <c r="A11" s="13"/>
      <c r="B11" s="13" t="s">
        <v>1541</v>
      </c>
      <c r="C11" s="13"/>
      <c r="D11" s="13"/>
      <c r="E11" s="13"/>
      <c r="F11" s="13"/>
      <c r="G11" s="14">
        <v>112330.6</v>
      </c>
      <c r="H11" s="13"/>
      <c r="I11" s="14">
        <v>73.959999999999994</v>
      </c>
      <c r="J11" s="13"/>
      <c r="K11" s="14">
        <v>100</v>
      </c>
      <c r="L11" s="14">
        <v>0</v>
      </c>
      <c r="M11" s="13"/>
    </row>
    <row r="12" spans="1:13" x14ac:dyDescent="0.2">
      <c r="A12" s="7"/>
      <c r="B12" s="7" t="s">
        <v>75</v>
      </c>
      <c r="C12" s="7"/>
      <c r="D12" s="7"/>
      <c r="E12" s="7"/>
      <c r="F12" s="7"/>
      <c r="G12" s="15">
        <v>112330.6</v>
      </c>
      <c r="H12" s="7"/>
      <c r="I12" s="15">
        <v>73.959999999999994</v>
      </c>
      <c r="J12" s="7"/>
      <c r="K12" s="15">
        <v>100</v>
      </c>
      <c r="L12" s="15">
        <v>0</v>
      </c>
      <c r="M12" s="7"/>
    </row>
    <row r="13" spans="1:13" x14ac:dyDescent="0.2">
      <c r="A13" s="7"/>
      <c r="B13" s="7" t="s">
        <v>1542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1543</v>
      </c>
      <c r="C14" s="17" t="s">
        <v>1544</v>
      </c>
      <c r="D14" s="17" t="s">
        <v>117</v>
      </c>
      <c r="E14" s="16" t="s">
        <v>189</v>
      </c>
      <c r="F14" s="16" t="s">
        <v>81</v>
      </c>
      <c r="G14" s="18">
        <v>70378.559999999998</v>
      </c>
      <c r="H14" s="18">
        <v>52.9</v>
      </c>
      <c r="I14" s="18">
        <v>37.229999999999997</v>
      </c>
      <c r="J14" s="18">
        <v>0.62</v>
      </c>
      <c r="K14" s="18">
        <v>50.34</v>
      </c>
      <c r="L14" s="18">
        <v>0</v>
      </c>
      <c r="M14" s="16"/>
    </row>
    <row r="15" spans="1:13" x14ac:dyDescent="0.2">
      <c r="A15" s="16"/>
      <c r="B15" s="16" t="s">
        <v>1545</v>
      </c>
      <c r="C15" s="17" t="s">
        <v>1546</v>
      </c>
      <c r="D15" s="17" t="s">
        <v>117</v>
      </c>
      <c r="E15" s="16" t="s">
        <v>197</v>
      </c>
      <c r="F15" s="16" t="s">
        <v>81</v>
      </c>
      <c r="G15" s="18">
        <v>34606.199999999997</v>
      </c>
      <c r="H15" s="18">
        <v>105.8</v>
      </c>
      <c r="I15" s="18">
        <v>36.61</v>
      </c>
      <c r="J15" s="18">
        <v>1.06</v>
      </c>
      <c r="K15" s="18">
        <v>49.5</v>
      </c>
      <c r="L15" s="18">
        <v>0</v>
      </c>
      <c r="M15" s="16"/>
    </row>
    <row r="16" spans="1:13" x14ac:dyDescent="0.2">
      <c r="A16" s="16"/>
      <c r="B16" s="16" t="s">
        <v>1547</v>
      </c>
      <c r="C16" s="17" t="s">
        <v>1548</v>
      </c>
      <c r="D16" s="17" t="s">
        <v>117</v>
      </c>
      <c r="E16" s="16" t="s">
        <v>189</v>
      </c>
      <c r="F16" s="16" t="s">
        <v>81</v>
      </c>
      <c r="G16" s="18">
        <v>7345.84</v>
      </c>
      <c r="H16" s="18">
        <v>1.6</v>
      </c>
      <c r="I16" s="18">
        <v>0.12</v>
      </c>
      <c r="J16" s="18">
        <v>0.93</v>
      </c>
      <c r="K16" s="18">
        <v>0.16</v>
      </c>
      <c r="L16" s="18">
        <v>0</v>
      </c>
      <c r="M16" s="16"/>
    </row>
    <row r="17" spans="1:13" x14ac:dyDescent="0.2">
      <c r="A17" s="7"/>
      <c r="B17" s="7" t="s">
        <v>91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1549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">
      <c r="A19" s="13"/>
      <c r="B19" s="19" t="s">
        <v>94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">
      <c r="A20" s="13"/>
      <c r="B20" s="19" t="s">
        <v>148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">
      <c r="A21" s="3" t="s">
        <v>1460</v>
      </c>
      <c r="B21" s="3" t="s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0822 - שי מסנברג</dc:creator>
  <cp:lastModifiedBy>קובי פסי</cp:lastModifiedBy>
  <dcterms:created xsi:type="dcterms:W3CDTF">2016-07-11T09:36:12Z</dcterms:created>
  <dcterms:modified xsi:type="dcterms:W3CDTF">2016-08-15T06:01:44Z</dcterms:modified>
</cp:coreProperties>
</file>