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29" i="2"/>
  <c r="L10" i="2"/>
  <c r="J10" i="2"/>
  <c r="J29" i="2"/>
  <c r="J31" i="2"/>
  <c r="K11" i="26"/>
  <c r="K10" i="26"/>
  <c r="J14" i="26"/>
  <c r="J11" i="26"/>
  <c r="I10" i="26"/>
  <c r="I11" i="26"/>
  <c r="I12" i="26"/>
</calcChain>
</file>

<file path=xl/sharedStrings.xml><?xml version="1.0" encoding="utf-8"?>
<sst xmlns="http://schemas.openxmlformats.org/spreadsheetml/2006/main" count="1713" uniqueCount="611">
  <si>
    <t>תאריך הדיווח: 31/12/2016</t>
  </si>
  <si>
    <t>החברה המדווחת: מיטב דש גמל ופנסיה בעמ</t>
  </si>
  <si>
    <t>שם מסלול/קרן/קופה: מיטב דש השתלמות חו"ל (321)</t>
  </si>
  <si>
    <t>מספר מסלול/קרן/קופה: 2055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</si>
  <si>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</si>
  <si>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</si>
  <si>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</si>
  <si>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</si>
  <si>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</si>
  <si>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</si>
  <si>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</si>
  <si>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</si>
  <si>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</si>
  <si>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</si>
  <si>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</si>
  <si>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</si>
  <si>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</si>
  <si>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</si>
  <si>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</si>
  <si>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</si>
  <si>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</si>
  <si>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</si>
  <si>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</si>
  <si>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</si>
  <si>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</si>
  <si>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</si>
  <si>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</si>
  <si>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</si>
  <si>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</si>
  <si>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</si>
  <si>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</si>
  <si>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</si>
  <si>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</si>
  <si>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</si>
  <si>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</si>
  <si>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</si>
  <si>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</si>
  <si>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</si>
  <si>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</si>
  <si>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</si>
  <si>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</si>
  <si>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</si>
  <si>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</si>
  <si>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</si>
  <si>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</si>
  <si>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</si>
  <si>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</si>
  <si>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</si>
  <si>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</si>
  <si>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</si>
  <si>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</si>
  <si>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</si>
  <si>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</si>
  <si>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</si>
  <si>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</si>
  <si>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</si>
  <si>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</si>
  <si>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</si>
  <si>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</si>
  <si>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</si>
  <si>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</si>
  <si>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</si>
  <si>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</si>
  <si>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</si>
  <si>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</si>
  <si>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</si>
  <si>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</si>
  <si>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</si>
  <si>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</si>
  <si>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</si>
  <si>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</si>
  <si>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</si>
  <si>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</si>
  <si>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</si>
  <si>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</si>
  <si>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</si>
  <si>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</si>
  <si>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</si>
  <si>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</si>
  <si>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</si>
  <si>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</si>
  <si>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</si>
  <si>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</si>
  <si>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</si>
  <si>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</si>
  <si>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</si>
  <si>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</si>
  <si>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</si>
  <si>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</si>
  <si>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</si>
  <si>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</si>
  <si>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</si>
  <si>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</si>
  <si>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</si>
  <si>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</si>
  <si>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</si>
  <si>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</si>
  <si>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</si>
  <si>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</si>
  <si>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</si>
  <si>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</si>
  <si>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</si>
  <si>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</si>
  <si>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</si>
  <si>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</si>
  <si>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</si>
  <si>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</si>
  <si>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</si>
  <si>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</si>
  <si>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</si>
  <si>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</si>
  <si>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</si>
  <si>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</si>
  <si>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</si>
  <si>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</si>
  <si>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</si>
  <si>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</si>
  <si>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</si>
  <si>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</si>
  <si>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</si>
  <si>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</si>
  <si>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יין (הבינלאומי)</t>
  </si>
  <si>
    <t>31-00001002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</si>
  <si>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</si>
  <si>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</si>
  <si>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</si>
  <si>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</si>
  <si>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</si>
  <si>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</si>
  <si>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</si>
  <si>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</si>
  <si>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</si>
  <si>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</si>
  <si>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</si>
  <si>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</si>
  <si>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JPM</t>
  </si>
  <si>
    <t>FUTEURJPM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</si>
  <si>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</si>
  <si>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</si>
  <si>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</si>
  <si>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</si>
  <si>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</si>
  <si>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</si>
  <si>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</si>
  <si>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</si>
  <si>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</si>
  <si>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</si>
  <si>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</si>
  <si>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</si>
  <si>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</si>
  <si>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</si>
  <si>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</si>
  <si>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</si>
  <si>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</si>
  <si>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</si>
  <si>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</si>
  <si>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</si>
  <si>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</si>
  <si>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</si>
  <si>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</si>
  <si>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</si>
  <si>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</si>
  <si>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</si>
  <si>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</si>
  <si>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</si>
  <si>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</si>
  <si>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</si>
  <si>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</si>
  <si>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</si>
  <si>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0 01/17.</t>
  </si>
  <si>
    <t>US912796HV42</t>
  </si>
  <si>
    <t>אחר</t>
  </si>
  <si>
    <t>S&amp;P</t>
  </si>
  <si>
    <t>1.3 09/20</t>
  </si>
  <si>
    <t>US912828L658</t>
  </si>
  <si>
    <t>2.0 02/25</t>
  </si>
  <si>
    <t>US912828J272</t>
  </si>
  <si>
    <t>B0 12/10/17 GOV</t>
  </si>
  <si>
    <t>US912796KR92</t>
  </si>
  <si>
    <t>T BILL 0 8/17</t>
  </si>
  <si>
    <t>US912796KF54</t>
  </si>
  <si>
    <t>T BILL 11/17</t>
  </si>
  <si>
    <t>US912796KX60</t>
  </si>
  <si>
    <t>T BILL 5/17</t>
  </si>
  <si>
    <t>US912828R366</t>
  </si>
  <si>
    <t>US912796JT77</t>
  </si>
  <si>
    <t>TB 2/17</t>
  </si>
  <si>
    <t>US912796JE09</t>
  </si>
  <si>
    <t>TBILL 03/17</t>
  </si>
  <si>
    <t>US912796JJ95</t>
  </si>
  <si>
    <t>TREASURY 2%</t>
  </si>
  <si>
    <t>US912828U246</t>
  </si>
  <si>
    <t>b.0 04/17</t>
  </si>
  <si>
    <t>US912796JP55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</si>
  <si>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</si>
  <si>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</si>
  <si>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</si>
  <si>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</si>
  <si>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</si>
  <si>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</si>
  <si>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</si>
  <si>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</si>
  <si>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</si>
  <si>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</si>
  <si>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</si>
  <si>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</si>
  <si>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</si>
  <si>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</si>
  <si>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</si>
  <si>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</si>
  <si>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</si>
  <si>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</si>
  <si>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</si>
  <si>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</si>
  <si>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</si>
  <si>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</si>
  <si>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</si>
  <si>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</si>
  <si>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</si>
  <si>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</si>
  <si>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</si>
  <si>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UBS A 7.6 08/22</t>
  </si>
  <si>
    <t>US90261AAB89</t>
  </si>
  <si>
    <t>NYSE</t>
  </si>
  <si>
    <t>בלומברג</t>
  </si>
  <si>
    <t>Banks</t>
  </si>
  <si>
    <t>BBB+</t>
  </si>
  <si>
    <t>5.2 03/21</t>
  </si>
  <si>
    <t>XS1194054166</t>
  </si>
  <si>
    <t>ISE</t>
  </si>
  <si>
    <t>BBB</t>
  </si>
  <si>
    <t>m4.8 06/25</t>
  </si>
  <si>
    <t>US55608YAB11</t>
  </si>
  <si>
    <t>BBB-</t>
  </si>
  <si>
    <t>NDASS 6.125 12/</t>
  </si>
  <si>
    <t>US65557DAL55</t>
  </si>
  <si>
    <t>BB+</t>
  </si>
  <si>
    <t>SESGFP 5 5/8 29</t>
  </si>
  <si>
    <t>XS1405765659</t>
  </si>
  <si>
    <t>FWB</t>
  </si>
  <si>
    <t>Media</t>
  </si>
  <si>
    <t>6.6 07/75</t>
  </si>
  <si>
    <t>XS1254119750</t>
  </si>
  <si>
    <t>Utilities</t>
  </si>
  <si>
    <t>BB</t>
  </si>
  <si>
    <t>RWE AG7.0 10/72</t>
  </si>
  <si>
    <t>XS0767140022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</si>
  <si>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</si>
  <si>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</si>
  <si>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</si>
  <si>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</si>
  <si>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</si>
  <si>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</si>
  <si>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</si>
  <si>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</si>
  <si>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</si>
  <si>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</si>
  <si>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</si>
  <si>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ANHUI EXPRESSWA</t>
  </si>
  <si>
    <t>CNE1000001X0</t>
  </si>
  <si>
    <t>HKSE</t>
  </si>
  <si>
    <t>Transportation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</si>
  <si>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</si>
  <si>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</si>
  <si>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</si>
  <si>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</si>
  <si>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</si>
  <si>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תכלית ניקיי 225 שקלי (*) (*)</t>
  </si>
  <si>
    <t>TASE</t>
  </si>
  <si>
    <t>מדדי מניות בחול</t>
  </si>
  <si>
    <t>תכלתמר מא כלעול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</si>
  <si>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</si>
  <si>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</si>
  <si>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</si>
  <si>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</si>
  <si>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</si>
  <si>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</si>
  <si>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DAX</t>
  </si>
  <si>
    <t>DE0005933931</t>
  </si>
  <si>
    <t>ISHARES PLC -FT</t>
  </si>
  <si>
    <t>IE0005042456</t>
  </si>
  <si>
    <t>LSE</t>
  </si>
  <si>
    <t>ISHARES S&amp;P 100</t>
  </si>
  <si>
    <t>US4642871010</t>
  </si>
  <si>
    <t>NOMURA TOPIX BA</t>
  </si>
  <si>
    <t>JP3040170007</t>
  </si>
  <si>
    <t>TSE</t>
  </si>
  <si>
    <t>VANGUARD EMERG</t>
  </si>
  <si>
    <t>US9220428588</t>
  </si>
  <si>
    <t>VANGUARD S&amp;P 50</t>
  </si>
  <si>
    <t>US9229083632</t>
  </si>
  <si>
    <t>סה"כ תעודות סל שמחקות מדדים אחרים</t>
  </si>
  <si>
    <t>ISHARES MARKIT</t>
  </si>
  <si>
    <t>IE00B4PY7Y77</t>
  </si>
  <si>
    <t>מדדים אחרים בחול</t>
  </si>
  <si>
    <t>ISHARES MKRKIT</t>
  </si>
  <si>
    <t>IE00B66F4759</t>
  </si>
  <si>
    <t>ISHARES USD COR</t>
  </si>
  <si>
    <t>IE0032895942</t>
  </si>
  <si>
    <t>SPDR EMERGING M</t>
  </si>
  <si>
    <t>IE00B4613386</t>
  </si>
  <si>
    <t>ISHARES COMEX G</t>
  </si>
  <si>
    <t>US4642851053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</si>
  <si>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</si>
  <si>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</si>
  <si>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</si>
  <si>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</si>
  <si>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</si>
  <si>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</si>
  <si>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</si>
  <si>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</si>
  <si>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</si>
  <si>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</si>
  <si>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</si>
  <si>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</si>
  <si>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</si>
  <si>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GAM STAR CREDIT</t>
  </si>
  <si>
    <t>IE00B5769310</t>
  </si>
  <si>
    <t>IE00B50JD354</t>
  </si>
  <si>
    <t>HENDERSON HOR-P</t>
  </si>
  <si>
    <t>LU0828814763</t>
  </si>
  <si>
    <t>CAC</t>
  </si>
  <si>
    <t>מניות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</si>
  <si>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</si>
  <si>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</si>
  <si>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</si>
  <si>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</si>
  <si>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</si>
  <si>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</si>
  <si>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</si>
  <si>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</si>
  <si>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</si>
  <si>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</si>
  <si>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</si>
  <si>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</si>
  <si>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</si>
  <si>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</si>
  <si>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</si>
  <si>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</si>
  <si>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</si>
  <si>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</si>
  <si>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</si>
  <si>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PIMCO GBL INV G</t>
  </si>
  <si>
    <t>IE0034085260</t>
  </si>
  <si>
    <t>ROBECO HIGH YLD</t>
  </si>
  <si>
    <t>LU0398248921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</si>
  <si>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</si>
  <si>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</si>
  <si>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</si>
  <si>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</si>
  <si>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</si>
  <si>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</si>
  <si>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</si>
  <si>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</si>
  <si>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</si>
  <si>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</si>
  <si>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</si>
  <si>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</si>
  <si>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</si>
  <si>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</si>
  <si>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</si>
  <si>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</si>
  <si>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</si>
  <si>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</si>
  <si>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</si>
  <si>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</si>
  <si>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</si>
  <si>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</si>
  <si>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</si>
  <si>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</si>
  <si>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</si>
  <si>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</si>
  <si>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</si>
  <si>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</si>
  <si>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</si>
  <si>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</si>
  <si>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03/12 MINI N</t>
  </si>
  <si>
    <t>NQH7</t>
  </si>
  <si>
    <t>ל.ר.</t>
  </si>
  <si>
    <t>F 03/17 EUROSTXד"ש</t>
  </si>
  <si>
    <t>VGH7</t>
  </si>
  <si>
    <t>F 3/17 MINI S&amp;P</t>
  </si>
  <si>
    <t>ESH7</t>
  </si>
  <si>
    <t>F03/17 JPX-NIKK</t>
  </si>
  <si>
    <t>JPWH7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</si>
  <si>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</si>
  <si>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</si>
  <si>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</si>
  <si>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</si>
  <si>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</si>
  <si>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</si>
  <si>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</si>
  <si>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</si>
  <si>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</si>
  <si>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</si>
  <si>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</si>
  <si>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</si>
  <si>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</si>
  <si>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</si>
  <si>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</si>
  <si>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</si>
  <si>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</si>
  <si>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</si>
  <si>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</si>
  <si>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</si>
  <si>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</si>
  <si>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</si>
  <si>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</si>
  <si>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</si>
  <si>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</si>
  <si>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</si>
  <si>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</si>
  <si>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</si>
  <si>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</si>
  <si>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</si>
  <si>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</si>
  <si>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</si>
  <si>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</si>
  <si>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</si>
  <si>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</si>
  <si>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</si>
  <si>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</si>
  <si>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</si>
  <si>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</si>
  <si>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</si>
  <si>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</si>
  <si>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</si>
  <si>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</si>
  <si>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</si>
  <si>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</si>
  <si>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</si>
  <si>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</si>
  <si>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</si>
  <si>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</si>
  <si>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HPS קרן הון סיכון</t>
  </si>
  <si>
    <t>BK III (K)</t>
  </si>
  <si>
    <t>KYG131022009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</si>
  <si>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</si>
  <si>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</si>
  <si>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</si>
  <si>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</si>
  <si>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</si>
  <si>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</si>
  <si>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</si>
  <si>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</si>
  <si>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</si>
  <si>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</si>
  <si>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</si>
  <si>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</si>
  <si>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</si>
  <si>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</si>
  <si>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</si>
  <si>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</si>
  <si>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</si>
  <si>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</si>
  <si>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</si>
  <si>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</si>
  <si>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</si>
  <si>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FW080217 EUR/USD1.07</t>
  </si>
  <si>
    <t>21/11/2016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</si>
  <si>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</si>
  <si>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</si>
  <si>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</si>
  <si>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</si>
  <si>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</si>
  <si>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</si>
  <si>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</si>
  <si>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</si>
  <si>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</si>
  <si>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</si>
  <si>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</si>
  <si>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</si>
  <si>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</si>
  <si>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</si>
  <si>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</si>
  <si>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</si>
  <si>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</si>
  <si>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</si>
  <si>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</si>
  <si>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</si>
  <si>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</si>
  <si>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</si>
  <si>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</si>
  <si>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</si>
  <si>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</si>
  <si>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</si>
  <si>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</si>
  <si>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</si>
  <si>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</si>
  <si>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</si>
  <si>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</si>
  <si>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</si>
  <si>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</si>
  <si>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</si>
  <si>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</si>
  <si>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</si>
  <si>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</si>
  <si>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</si>
  <si>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</si>
  <si>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</si>
  <si>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</si>
  <si>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</si>
  <si>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</si>
  <si>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</si>
  <si>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</si>
  <si>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</si>
  <si>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</si>
  <si>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</si>
  <si>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</si>
  <si>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</si>
  <si>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</si>
  <si>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</si>
  <si>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</si>
  <si>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</si>
  <si>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</si>
  <si>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</si>
  <si>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</si>
  <si>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</si>
  <si>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</si>
  <si>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</si>
  <si>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</si>
  <si>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</si>
  <si>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</si>
  <si>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</si>
  <si>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</si>
  <si>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</si>
  <si>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</si>
  <si>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</si>
  <si>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</si>
  <si>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</si>
  <si>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</si>
  <si>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</si>
  <si>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</si>
  <si>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</si>
  <si>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</si>
  <si>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</si>
  <si>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</si>
  <si>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</si>
  <si>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</si>
  <si>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</si>
  <si>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</si>
  <si>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</si>
  <si>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</si>
  <si>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</si>
  <si>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</si>
  <si>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</si>
  <si>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</si>
  <si>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</si>
  <si>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</si>
  <si>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</si>
  <si>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</si>
  <si>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</si>
  <si>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</si>
  <si>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</si>
  <si>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</si>
  <si>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</si>
  <si>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</si>
  <si>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</si>
  <si>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</si>
  <si>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</si>
  <si>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</si>
  <si>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</si>
  <si>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</si>
  <si>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</si>
  <si>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</si>
  <si>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קלירמארק קרן השקעה</t>
  </si>
  <si>
    <t>קלירמארק קרן השקעה II</t>
  </si>
  <si>
    <t>קרן השקעה נוי חוצה י</t>
  </si>
  <si>
    <t>קרן השקעה נוי1-דש</t>
  </si>
  <si>
    <t>Cogito</t>
  </si>
  <si>
    <t>FIMI VI</t>
  </si>
  <si>
    <t>נוי נגב אנרגיה</t>
  </si>
  <si>
    <t xml:space="preserve">פנינסולה </t>
  </si>
  <si>
    <t>קרן מנוף בראשית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</si>
  <si>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</si>
  <si>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</si>
  <si>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</si>
  <si>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</si>
  <si>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</si>
  <si>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</si>
  <si>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</si>
  <si>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</si>
  <si>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</si>
  <si>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</si>
  <si>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</si>
  <si>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</si>
  <si>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</si>
  <si>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</si>
  <si>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</si>
  <si>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</si>
  <si>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</si>
  <si>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</si>
  <si>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</si>
  <si>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</si>
  <si>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</si>
  <si>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</si>
  <si>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</si>
  <si>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</si>
  <si>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</si>
  <si>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</si>
  <si>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</si>
  <si>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</si>
  <si>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</si>
  <si>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Dover Street IX</t>
  </si>
  <si>
    <t>Gamut</t>
  </si>
  <si>
    <t>ARES ELOF קרן</t>
  </si>
  <si>
    <t>Thoma Bravo Fund XII</t>
  </si>
  <si>
    <t>Saw Mill Capital Partners II</t>
  </si>
  <si>
    <t>ICG</t>
  </si>
  <si>
    <t>ARES Special Situations Fund IV קרן הש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</si>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</sst>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7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  <font>
      <sz val="10"/>
      <color theme="1"/>
      <name val="Arie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9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0" fontId="16" fillId="2" borderId="0" xfId="0" applyFont="1" applyFill="1" applyAlignment="1">
      <alignment horizontal="right" readingOrder="2"/>
    </xf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topLeftCell="A18" workbookViewId="0">
      <selection activeCell="F38" sqref="F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2201.5700000000002</v>
      </c>
      <c r="D11" s="8">
        <f>C11/C42</f>
        <v>0.10844223602989644</v>
      </c>
      <c r="E11" s="38"/>
    </row>
    <row r="12" spans="2:5">
      <c r="B12" s="6" t="s">
        <v>10</v>
      </c>
      <c r="C12" s="7">
        <v>17889.65263</v>
      </c>
      <c r="D12" s="8">
        <v>0.87238534440242599</v>
      </c>
    </row>
    <row r="13" spans="2:5">
      <c r="B13" s="6" t="s">
        <v>11</v>
      </c>
      <c r="C13" s="7">
        <v>11252.49978</v>
      </c>
      <c r="D13" s="8">
        <v>0.54820983068936702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97.816990000000004</v>
      </c>
      <c r="D15" s="8">
        <v>4.7655397978104697E-3</v>
      </c>
    </row>
    <row r="16" spans="2:5">
      <c r="B16" s="6" t="s">
        <v>14</v>
      </c>
      <c r="C16" s="7">
        <v>3.0493399999999999</v>
      </c>
      <c r="D16" s="8">
        <v>1.4856060411443201E-4</v>
      </c>
    </row>
    <row r="17" spans="2:4">
      <c r="B17" s="6" t="s">
        <v>15</v>
      </c>
      <c r="C17" s="7">
        <v>4363.7277899999999</v>
      </c>
      <c r="D17" s="8">
        <v>0.21259618037783101</v>
      </c>
    </row>
    <row r="18" spans="2:4">
      <c r="B18" s="6" t="s">
        <v>16</v>
      </c>
      <c r="C18" s="7">
        <v>2166.1904800000002</v>
      </c>
      <c r="D18" s="8">
        <v>0.10553449806703501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6.3682499999999997</v>
      </c>
      <c r="D21" s="8">
        <v>1.1307348662672201E-3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33.366340000000001</v>
      </c>
      <c r="D23" s="8">
        <v>2.8557287134308401E-3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0</v>
      </c>
      <c r="D26" s="8">
        <v>0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40.33128</v>
      </c>
      <c r="D28" s="8">
        <v>1.96489709953902E-3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-6.9649400000000004</v>
      </c>
      <c r="D31" s="8">
        <v>8.9083161389182097E-4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62.292859999999997</v>
      </c>
      <c r="D33" s="8">
        <v>3.0348419374736E-3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114.898</v>
      </c>
      <c r="D37" s="8">
        <f>C37/C42</f>
        <v>5.6595048239951673E-3</v>
      </c>
      <c r="E37" s="38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20301.776140000002</v>
      </c>
      <c r="D42" s="10">
        <v>1</v>
      </c>
      <c r="E42" s="38"/>
    </row>
    <row r="43" spans="2:5">
      <c r="B43" s="6" t="s">
        <v>40</v>
      </c>
      <c r="C43" s="29">
        <v>15.400955250000001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149</v>
      </c>
    </row>
    <row r="7" spans="2:12" ht="15.75">
      <c r="B7" s="2" t="s">
        <v>360</v>
      </c>
    </row>
    <row r="8" spans="2:12">
      <c r="B8" s="3" t="s">
        <v>88</v>
      </c>
      <c r="C8" s="3" t="s">
        <v>89</v>
      </c>
      <c r="D8" s="3" t="s">
        <v>151</v>
      </c>
      <c r="E8" s="3" t="s">
        <v>201</v>
      </c>
      <c r="F8" s="3" t="s">
        <v>93</v>
      </c>
      <c r="G8" s="3" t="s">
        <v>154</v>
      </c>
      <c r="H8" s="3" t="s">
        <v>42</v>
      </c>
      <c r="I8" s="3" t="s">
        <v>96</v>
      </c>
      <c r="J8" s="3" t="s">
        <v>155</v>
      </c>
      <c r="K8" s="3" t="s">
        <v>156</v>
      </c>
      <c r="L8" s="3" t="s">
        <v>98</v>
      </c>
    </row>
    <row r="9" spans="2:12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361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364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365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366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367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363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368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365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369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366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148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149</v>
      </c>
    </row>
    <row r="7" spans="2:11" ht="15.75">
      <c r="B7" s="2" t="s">
        <v>370</v>
      </c>
    </row>
    <row r="8" spans="2:11">
      <c r="B8" s="3" t="s">
        <v>88</v>
      </c>
      <c r="C8" s="3" t="s">
        <v>89</v>
      </c>
      <c r="D8" s="3" t="s">
        <v>151</v>
      </c>
      <c r="E8" s="3" t="s">
        <v>201</v>
      </c>
      <c r="F8" s="3" t="s">
        <v>93</v>
      </c>
      <c r="G8" s="3" t="s">
        <v>154</v>
      </c>
      <c r="H8" s="3" t="s">
        <v>42</v>
      </c>
      <c r="I8" s="3" t="s">
        <v>96</v>
      </c>
      <c r="J8" s="3" t="s">
        <v>156</v>
      </c>
      <c r="K8" s="3" t="s">
        <v>98</v>
      </c>
    </row>
    <row r="9" spans="2:11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</row>
    <row r="11" spans="2:11">
      <c r="B11" s="3" t="s">
        <v>371</v>
      </c>
      <c r="C11" s="12"/>
      <c r="D11" s="3"/>
      <c r="E11" s="3"/>
      <c r="F11" s="3"/>
      <c r="G11" s="9">
        <v>30</v>
      </c>
      <c r="I11" s="9">
        <v>6.37</v>
      </c>
      <c r="J11" s="10">
        <v>1</v>
      </c>
      <c r="K11" s="10">
        <v>1.1000000000000001E-3</v>
      </c>
    </row>
    <row r="12" spans="2:11">
      <c r="B12" s="3" t="s">
        <v>372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373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374</v>
      </c>
      <c r="C14" s="12"/>
      <c r="D14" s="3"/>
      <c r="E14" s="3"/>
      <c r="F14" s="3"/>
      <c r="G14" s="9">
        <v>30</v>
      </c>
      <c r="I14" s="9">
        <v>6.37</v>
      </c>
      <c r="J14" s="10">
        <v>1</v>
      </c>
      <c r="K14" s="10">
        <v>1.1000000000000001E-3</v>
      </c>
    </row>
    <row r="15" spans="2:11">
      <c r="B15" s="13" t="s">
        <v>375</v>
      </c>
      <c r="C15" s="14"/>
      <c r="D15" s="13"/>
      <c r="E15" s="13"/>
      <c r="F15" s="13"/>
      <c r="G15" s="15">
        <v>30</v>
      </c>
      <c r="I15" s="15">
        <v>6.37</v>
      </c>
      <c r="J15" s="16">
        <v>1</v>
      </c>
      <c r="K15" s="16">
        <v>1.1000000000000001E-3</v>
      </c>
    </row>
    <row r="16" spans="2:11">
      <c r="B16" s="6" t="s">
        <v>376</v>
      </c>
      <c r="C16" s="17" t="s">
        <v>377</v>
      </c>
      <c r="D16" s="6" t="s">
        <v>171</v>
      </c>
      <c r="E16" s="6" t="s">
        <v>378</v>
      </c>
      <c r="F16" s="6" t="s">
        <v>43</v>
      </c>
      <c r="G16" s="7">
        <v>1</v>
      </c>
      <c r="H16" s="7">
        <v>486400</v>
      </c>
      <c r="I16" s="7">
        <v>-0.17</v>
      </c>
      <c r="J16" s="8">
        <v>7.4999999999999997E-3</v>
      </c>
      <c r="K16" s="8">
        <v>0</v>
      </c>
    </row>
    <row r="17" spans="2:11">
      <c r="B17" s="6" t="s">
        <v>379</v>
      </c>
      <c r="C17" s="17" t="s">
        <v>380</v>
      </c>
      <c r="D17" s="6" t="s">
        <v>171</v>
      </c>
      <c r="E17" s="6" t="s">
        <v>378</v>
      </c>
      <c r="F17" s="6" t="s">
        <v>48</v>
      </c>
      <c r="G17" s="7">
        <v>8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381</v>
      </c>
      <c r="C18" s="17" t="s">
        <v>382</v>
      </c>
      <c r="D18" s="6" t="s">
        <v>171</v>
      </c>
      <c r="E18" s="6" t="s">
        <v>378</v>
      </c>
      <c r="F18" s="6" t="s">
        <v>43</v>
      </c>
      <c r="G18" s="7">
        <v>3</v>
      </c>
      <c r="H18" s="7">
        <v>223625</v>
      </c>
      <c r="I18" s="7">
        <v>-8.25</v>
      </c>
      <c r="J18" s="8">
        <v>0.35539999999999999</v>
      </c>
      <c r="K18" s="8">
        <v>4.0000000000000002E-4</v>
      </c>
    </row>
    <row r="19" spans="2:11">
      <c r="B19" s="6" t="s">
        <v>383</v>
      </c>
      <c r="C19" s="17" t="s">
        <v>384</v>
      </c>
      <c r="D19" s="6" t="s">
        <v>171</v>
      </c>
      <c r="E19" s="6" t="s">
        <v>378</v>
      </c>
      <c r="F19" s="6" t="s">
        <v>44</v>
      </c>
      <c r="G19" s="7">
        <v>18</v>
      </c>
      <c r="H19" s="7">
        <v>1361000</v>
      </c>
      <c r="I19" s="7">
        <v>14.79</v>
      </c>
      <c r="J19" s="8">
        <v>0.63719999999999999</v>
      </c>
      <c r="K19" s="8">
        <v>6.9999999999999999E-4</v>
      </c>
    </row>
    <row r="22" spans="2:11">
      <c r="B22" s="6" t="s">
        <v>148</v>
      </c>
      <c r="C22" s="17"/>
      <c r="D22" s="6"/>
      <c r="E22" s="6"/>
      <c r="F22" s="6"/>
    </row>
    <row r="26" spans="2:1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149</v>
      </c>
    </row>
    <row r="7" spans="2:17" ht="15.75">
      <c r="B7" s="2" t="s">
        <v>385</v>
      </c>
    </row>
    <row r="8" spans="2:17">
      <c r="B8" s="3" t="s">
        <v>88</v>
      </c>
      <c r="C8" s="3" t="s">
        <v>89</v>
      </c>
      <c r="D8" s="3" t="s">
        <v>386</v>
      </c>
      <c r="E8" s="3" t="s">
        <v>91</v>
      </c>
      <c r="F8" s="3" t="s">
        <v>92</v>
      </c>
      <c r="G8" s="3" t="s">
        <v>152</v>
      </c>
      <c r="H8" s="3" t="s">
        <v>153</v>
      </c>
      <c r="I8" s="3" t="s">
        <v>93</v>
      </c>
      <c r="J8" s="3" t="s">
        <v>94</v>
      </c>
      <c r="K8" s="3" t="s">
        <v>95</v>
      </c>
      <c r="L8" s="3" t="s">
        <v>154</v>
      </c>
      <c r="M8" s="3" t="s">
        <v>42</v>
      </c>
      <c r="N8" s="3" t="s">
        <v>96</v>
      </c>
      <c r="O8" s="3" t="s">
        <v>155</v>
      </c>
      <c r="P8" s="3" t="s">
        <v>156</v>
      </c>
      <c r="Q8" s="3" t="s">
        <v>98</v>
      </c>
    </row>
    <row r="9" spans="2:17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99</v>
      </c>
      <c r="K9" s="4" t="s">
        <v>99</v>
      </c>
      <c r="L9" s="4" t="s">
        <v>159</v>
      </c>
      <c r="M9" s="4" t="s">
        <v>160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387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388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389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390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391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392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393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394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395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389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390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391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392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393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394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148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396</v>
      </c>
    </row>
    <row r="7" spans="2:16" ht="15.75">
      <c r="B7" s="2" t="s">
        <v>150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152</v>
      </c>
      <c r="G8" s="3" t="s">
        <v>153</v>
      </c>
      <c r="H8" s="3" t="s">
        <v>93</v>
      </c>
      <c r="I8" s="3" t="s">
        <v>94</v>
      </c>
      <c r="J8" s="3" t="s">
        <v>95</v>
      </c>
      <c r="K8" s="3" t="s">
        <v>154</v>
      </c>
      <c r="L8" s="3" t="s">
        <v>42</v>
      </c>
      <c r="M8" s="3" t="s">
        <v>397</v>
      </c>
      <c r="N8" s="3" t="s">
        <v>155</v>
      </c>
      <c r="O8" s="3" t="s">
        <v>156</v>
      </c>
      <c r="P8" s="3" t="s">
        <v>98</v>
      </c>
    </row>
    <row r="9" spans="2:16">
      <c r="B9" s="4"/>
      <c r="C9" s="4"/>
      <c r="D9" s="4"/>
      <c r="E9" s="4"/>
      <c r="F9" s="4" t="s">
        <v>157</v>
      </c>
      <c r="G9" s="4" t="s">
        <v>158</v>
      </c>
      <c r="H9" s="4"/>
      <c r="I9" s="4" t="s">
        <v>99</v>
      </c>
      <c r="J9" s="4" t="s">
        <v>99</v>
      </c>
      <c r="K9" s="4" t="s">
        <v>159</v>
      </c>
      <c r="L9" s="4" t="s">
        <v>160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398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399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402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403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404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405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148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396</v>
      </c>
    </row>
    <row r="7" spans="2:19" ht="15.75">
      <c r="B7" s="2" t="s">
        <v>199</v>
      </c>
    </row>
    <row r="8" spans="2:19">
      <c r="B8" s="3" t="s">
        <v>88</v>
      </c>
      <c r="C8" s="3" t="s">
        <v>89</v>
      </c>
      <c r="D8" s="3" t="s">
        <v>200</v>
      </c>
      <c r="E8" s="3" t="s">
        <v>90</v>
      </c>
      <c r="F8" s="3" t="s">
        <v>201</v>
      </c>
      <c r="G8" s="3" t="s">
        <v>91</v>
      </c>
      <c r="H8" s="3" t="s">
        <v>92</v>
      </c>
      <c r="I8" s="3" t="s">
        <v>152</v>
      </c>
      <c r="J8" s="3" t="s">
        <v>153</v>
      </c>
      <c r="K8" s="3" t="s">
        <v>93</v>
      </c>
      <c r="L8" s="3" t="s">
        <v>94</v>
      </c>
      <c r="M8" s="3" t="s">
        <v>95</v>
      </c>
      <c r="N8" s="3" t="s">
        <v>154</v>
      </c>
      <c r="O8" s="3" t="s">
        <v>42</v>
      </c>
      <c r="P8" s="3" t="s">
        <v>397</v>
      </c>
      <c r="Q8" s="3" t="s">
        <v>155</v>
      </c>
      <c r="R8" s="3" t="s">
        <v>156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/>
      <c r="L9" s="4" t="s">
        <v>99</v>
      </c>
      <c r="M9" s="4" t="s">
        <v>99</v>
      </c>
      <c r="N9" s="4" t="s">
        <v>159</v>
      </c>
      <c r="O9" s="4" t="s">
        <v>160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406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407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408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409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410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411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412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413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396</v>
      </c>
    </row>
    <row r="7" spans="2:19" ht="15.75">
      <c r="B7" s="2" t="s">
        <v>211</v>
      </c>
    </row>
    <row r="8" spans="2:19">
      <c r="B8" s="3" t="s">
        <v>88</v>
      </c>
      <c r="C8" s="3" t="s">
        <v>89</v>
      </c>
      <c r="D8" s="3" t="s">
        <v>200</v>
      </c>
      <c r="E8" s="3" t="s">
        <v>90</v>
      </c>
      <c r="F8" s="3" t="s">
        <v>201</v>
      </c>
      <c r="G8" s="3" t="s">
        <v>91</v>
      </c>
      <c r="H8" s="3" t="s">
        <v>92</v>
      </c>
      <c r="I8" s="3" t="s">
        <v>152</v>
      </c>
      <c r="J8" s="3" t="s">
        <v>153</v>
      </c>
      <c r="K8" s="3" t="s">
        <v>93</v>
      </c>
      <c r="L8" s="3" t="s">
        <v>94</v>
      </c>
      <c r="M8" s="3" t="s">
        <v>95</v>
      </c>
      <c r="N8" s="3" t="s">
        <v>154</v>
      </c>
      <c r="O8" s="3" t="s">
        <v>42</v>
      </c>
      <c r="P8" s="3" t="s">
        <v>397</v>
      </c>
      <c r="Q8" s="3" t="s">
        <v>155</v>
      </c>
      <c r="R8" s="3" t="s">
        <v>156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/>
      <c r="L9" s="4" t="s">
        <v>99</v>
      </c>
      <c r="M9" s="4" t="s">
        <v>99</v>
      </c>
      <c r="N9" s="4" t="s">
        <v>159</v>
      </c>
      <c r="O9" s="4" t="s">
        <v>160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414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415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416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417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418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419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420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421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422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396</v>
      </c>
    </row>
    <row r="7" spans="2:13" ht="15.75">
      <c r="B7" s="2" t="s">
        <v>247</v>
      </c>
    </row>
    <row r="8" spans="2:13">
      <c r="B8" s="3" t="s">
        <v>88</v>
      </c>
      <c r="C8" s="3" t="s">
        <v>89</v>
      </c>
      <c r="D8" s="3" t="s">
        <v>200</v>
      </c>
      <c r="E8" s="3" t="s">
        <v>90</v>
      </c>
      <c r="F8" s="3" t="s">
        <v>201</v>
      </c>
      <c r="G8" s="3" t="s">
        <v>93</v>
      </c>
      <c r="H8" s="3" t="s">
        <v>154</v>
      </c>
      <c r="I8" s="3" t="s">
        <v>42</v>
      </c>
      <c r="J8" s="3" t="s">
        <v>397</v>
      </c>
      <c r="K8" s="3" t="s">
        <v>155</v>
      </c>
      <c r="L8" s="3" t="s">
        <v>156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159</v>
      </c>
      <c r="I9" s="4" t="s">
        <v>160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423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424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249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425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256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257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148</v>
      </c>
      <c r="C19" s="17"/>
      <c r="D19" s="6"/>
      <c r="E19" s="6"/>
      <c r="F19" s="6"/>
      <c r="G19" s="6"/>
    </row>
    <row r="23" spans="2:7">
      <c r="B2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1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396</v>
      </c>
    </row>
    <row r="7" spans="2:11" ht="15.75">
      <c r="B7" s="2" t="s">
        <v>426</v>
      </c>
    </row>
    <row r="8" spans="2:11">
      <c r="B8" s="3" t="s">
        <v>88</v>
      </c>
      <c r="C8" s="3" t="s">
        <v>89</v>
      </c>
      <c r="D8" s="3" t="s">
        <v>93</v>
      </c>
      <c r="E8" s="3" t="s">
        <v>152</v>
      </c>
      <c r="F8" s="3" t="s">
        <v>154</v>
      </c>
      <c r="G8" s="3" t="s">
        <v>42</v>
      </c>
      <c r="H8" s="3" t="s">
        <v>397</v>
      </c>
      <c r="I8" s="3" t="s">
        <v>155</v>
      </c>
      <c r="J8" s="3" t="s">
        <v>156</v>
      </c>
      <c r="K8" s="3" t="s">
        <v>98</v>
      </c>
    </row>
    <row r="9" spans="2:11">
      <c r="B9" s="4"/>
      <c r="C9" s="4"/>
      <c r="D9" s="4"/>
      <c r="E9" s="4" t="s">
        <v>157</v>
      </c>
      <c r="F9" s="4" t="s">
        <v>159</v>
      </c>
      <c r="G9" s="4" t="s">
        <v>160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427</v>
      </c>
      <c r="C11" s="12"/>
      <c r="D11" s="3"/>
      <c r="E11" s="3"/>
      <c r="F11" s="9">
        <v>4000.03</v>
      </c>
      <c r="H11" s="9">
        <v>40.33</v>
      </c>
      <c r="J11" s="10">
        <v>1</v>
      </c>
      <c r="K11" s="10">
        <v>2E-3</v>
      </c>
    </row>
    <row r="12" spans="2:11">
      <c r="B12" s="3" t="s">
        <v>428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429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430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431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432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433</v>
      </c>
      <c r="C17" s="12"/>
      <c r="D17" s="3"/>
      <c r="E17" s="3"/>
      <c r="F17" s="9">
        <v>4000.03</v>
      </c>
      <c r="H17" s="9">
        <v>40.33</v>
      </c>
      <c r="J17" s="10">
        <v>1</v>
      </c>
      <c r="K17" s="10">
        <v>2E-3</v>
      </c>
    </row>
    <row r="18" spans="2:11">
      <c r="B18" s="13" t="s">
        <v>429</v>
      </c>
      <c r="C18" s="14"/>
      <c r="D18" s="13"/>
      <c r="E18" s="13"/>
      <c r="F18" s="15">
        <v>3994.55</v>
      </c>
      <c r="H18" s="15">
        <v>15.36</v>
      </c>
      <c r="J18" s="16">
        <v>0.38080000000000003</v>
      </c>
      <c r="K18" s="16">
        <v>6.9999999999999999E-4</v>
      </c>
    </row>
    <row r="19" spans="2:11">
      <c r="B19" s="6" t="s">
        <v>434</v>
      </c>
      <c r="C19" s="17">
        <v>666103650</v>
      </c>
      <c r="D19" s="6" t="s">
        <v>43</v>
      </c>
      <c r="E19" s="6"/>
      <c r="F19" s="7">
        <v>3994.55</v>
      </c>
      <c r="G19" s="7">
        <v>100</v>
      </c>
      <c r="H19" s="7">
        <v>15.36</v>
      </c>
      <c r="J19" s="8">
        <v>0.38080000000000003</v>
      </c>
      <c r="K19" s="8">
        <v>6.9999999999999999E-4</v>
      </c>
    </row>
    <row r="20" spans="2:11">
      <c r="B20" s="13" t="s">
        <v>430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431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432</v>
      </c>
      <c r="C22" s="14"/>
      <c r="D22" s="13"/>
      <c r="E22" s="13"/>
      <c r="F22" s="15">
        <v>5.48</v>
      </c>
      <c r="H22" s="15">
        <v>24.97</v>
      </c>
      <c r="J22" s="16">
        <v>0.61919999999999997</v>
      </c>
      <c r="K22" s="16">
        <v>1.1999999999999999E-3</v>
      </c>
    </row>
    <row r="23" spans="2:11">
      <c r="B23" s="6" t="s">
        <v>435</v>
      </c>
      <c r="C23" s="17" t="s">
        <v>436</v>
      </c>
      <c r="D23" s="6" t="s">
        <v>43</v>
      </c>
      <c r="E23" s="6"/>
      <c r="F23" s="7">
        <v>5.48</v>
      </c>
      <c r="G23" s="7">
        <v>118517</v>
      </c>
      <c r="H23" s="7">
        <v>24.97</v>
      </c>
      <c r="J23" s="8">
        <v>0.61919999999999997</v>
      </c>
      <c r="K23" s="8">
        <v>1.1999999999999999E-3</v>
      </c>
    </row>
    <row r="26" spans="2:11">
      <c r="B26" s="6" t="s">
        <v>148</v>
      </c>
      <c r="C26" s="17"/>
      <c r="D26" s="6"/>
      <c r="E26" s="6"/>
    </row>
    <row r="30" spans="2:11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396</v>
      </c>
    </row>
    <row r="7" spans="2:12" ht="15.75">
      <c r="B7" s="2" t="s">
        <v>437</v>
      </c>
    </row>
    <row r="8" spans="2:12">
      <c r="B8" s="3" t="s">
        <v>88</v>
      </c>
      <c r="C8" s="3" t="s">
        <v>89</v>
      </c>
      <c r="D8" s="3" t="s">
        <v>201</v>
      </c>
      <c r="E8" s="3" t="s">
        <v>93</v>
      </c>
      <c r="F8" s="3" t="s">
        <v>152</v>
      </c>
      <c r="G8" s="3" t="s">
        <v>154</v>
      </c>
      <c r="H8" s="3" t="s">
        <v>42</v>
      </c>
      <c r="I8" s="3" t="s">
        <v>397</v>
      </c>
      <c r="J8" s="3" t="s">
        <v>155</v>
      </c>
      <c r="K8" s="3" t="s">
        <v>156</v>
      </c>
      <c r="L8" s="3" t="s">
        <v>98</v>
      </c>
    </row>
    <row r="9" spans="2:12">
      <c r="B9" s="4"/>
      <c r="C9" s="4"/>
      <c r="D9" s="4"/>
      <c r="E9" s="4"/>
      <c r="F9" s="4" t="s">
        <v>157</v>
      </c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438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439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440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359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396</v>
      </c>
    </row>
    <row r="7" spans="2:12" ht="15.75">
      <c r="B7" s="2" t="s">
        <v>441</v>
      </c>
    </row>
    <row r="8" spans="2:12">
      <c r="B8" s="3" t="s">
        <v>88</v>
      </c>
      <c r="C8" s="3" t="s">
        <v>89</v>
      </c>
      <c r="D8" s="3" t="s">
        <v>201</v>
      </c>
      <c r="E8" s="3" t="s">
        <v>152</v>
      </c>
      <c r="F8" s="3" t="s">
        <v>93</v>
      </c>
      <c r="G8" s="3" t="s">
        <v>154</v>
      </c>
      <c r="H8" s="3" t="s">
        <v>42</v>
      </c>
      <c r="I8" s="3" t="s">
        <v>397</v>
      </c>
      <c r="J8" s="3" t="s">
        <v>155</v>
      </c>
      <c r="K8" s="3" t="s">
        <v>156</v>
      </c>
      <c r="L8" s="3" t="s">
        <v>98</v>
      </c>
    </row>
    <row r="9" spans="2:12">
      <c r="B9" s="4"/>
      <c r="C9" s="4"/>
      <c r="D9" s="4"/>
      <c r="E9" s="4" t="s">
        <v>157</v>
      </c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444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445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446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447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448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449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444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450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447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451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448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148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rightToLeft="1" topLeftCell="E2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J11+J29</f>
        <v>2201.5699999999997</v>
      </c>
      <c r="K10" s="10">
        <v>1</v>
      </c>
      <c r="L10" s="10">
        <f>J10/'סכום נכסי הקרן'!C42</f>
        <v>0.10844223602989642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1107.3399999999999</v>
      </c>
      <c r="K11" s="10">
        <v>0.46710000000000002</v>
      </c>
      <c r="L11" s="10">
        <v>5.6800000000000003E-2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22.21</v>
      </c>
      <c r="K12" s="16">
        <v>3.2000000000000001E-2</v>
      </c>
      <c r="L12" s="16">
        <v>3.8999999999999998E-3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-28.77</v>
      </c>
      <c r="K13" s="8">
        <v>1.15E-2</v>
      </c>
      <c r="L13" s="8">
        <v>1.4E-3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50.98</v>
      </c>
      <c r="K14" s="8">
        <v>2.0400000000000001E-2</v>
      </c>
      <c r="L14" s="8">
        <v>2.5000000000000001E-3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1085.1300000000001</v>
      </c>
      <c r="K15" s="16">
        <v>0.43509999999999999</v>
      </c>
      <c r="L15" s="16">
        <v>5.2900000000000003E-2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43</v>
      </c>
      <c r="J16" s="7">
        <v>573.38</v>
      </c>
      <c r="K16" s="8">
        <v>0.22989999999999999</v>
      </c>
      <c r="L16" s="8">
        <v>2.7900000000000001E-2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43</v>
      </c>
      <c r="J17" s="7">
        <v>10.7</v>
      </c>
      <c r="K17" s="8">
        <v>4.3E-3</v>
      </c>
      <c r="L17" s="8">
        <v>5.0000000000000001E-4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48</v>
      </c>
      <c r="J18" s="7">
        <v>491.37</v>
      </c>
      <c r="K18" s="8">
        <v>0.19700000000000001</v>
      </c>
      <c r="L18" s="8">
        <v>2.3900000000000001E-2</v>
      </c>
    </row>
    <row r="19" spans="2:12">
      <c r="B19" s="6" t="s">
        <v>118</v>
      </c>
      <c r="C19" s="17" t="s">
        <v>119</v>
      </c>
      <c r="D19" s="6">
        <v>593</v>
      </c>
      <c r="E19" s="6" t="s">
        <v>120</v>
      </c>
      <c r="F19" s="6" t="s">
        <v>107</v>
      </c>
      <c r="G19" s="6" t="s">
        <v>70</v>
      </c>
      <c r="J19" s="7">
        <v>1.24</v>
      </c>
      <c r="K19" s="8">
        <v>5.0000000000000001E-4</v>
      </c>
      <c r="L19" s="8">
        <v>1E-4</v>
      </c>
    </row>
    <row r="20" spans="2:12">
      <c r="B20" s="6" t="s">
        <v>121</v>
      </c>
      <c r="C20" s="17" t="s">
        <v>122</v>
      </c>
      <c r="D20" s="6">
        <v>593</v>
      </c>
      <c r="E20" s="6" t="s">
        <v>120</v>
      </c>
      <c r="F20" s="6" t="s">
        <v>107</v>
      </c>
      <c r="G20" s="6" t="s">
        <v>44</v>
      </c>
      <c r="J20" s="7">
        <v>7.0000000000000007E-2</v>
      </c>
      <c r="K20" s="8">
        <v>0</v>
      </c>
      <c r="L20" s="8">
        <v>0</v>
      </c>
    </row>
    <row r="21" spans="2:12">
      <c r="B21" s="6" t="s">
        <v>123</v>
      </c>
      <c r="C21" s="17" t="s">
        <v>124</v>
      </c>
      <c r="D21" s="6">
        <v>695</v>
      </c>
      <c r="E21" s="6" t="s">
        <v>106</v>
      </c>
      <c r="F21" s="6" t="s">
        <v>107</v>
      </c>
      <c r="G21" s="6" t="s">
        <v>59</v>
      </c>
      <c r="J21" s="7">
        <v>2.3199999999999998</v>
      </c>
      <c r="K21" s="8">
        <v>8.9999999999999998E-4</v>
      </c>
      <c r="L21" s="8">
        <v>1E-4</v>
      </c>
    </row>
    <row r="22" spans="2:12">
      <c r="B22" s="6" t="s">
        <v>125</v>
      </c>
      <c r="C22" s="17" t="s">
        <v>126</v>
      </c>
      <c r="D22" s="6">
        <v>593</v>
      </c>
      <c r="E22" s="6" t="s">
        <v>120</v>
      </c>
      <c r="F22" s="6" t="s">
        <v>107</v>
      </c>
      <c r="G22" s="6" t="s">
        <v>46</v>
      </c>
      <c r="J22" s="7">
        <v>0.01</v>
      </c>
      <c r="K22" s="8">
        <v>0</v>
      </c>
      <c r="L22" s="8">
        <v>0</v>
      </c>
    </row>
    <row r="23" spans="2:12">
      <c r="B23" s="6" t="s">
        <v>127</v>
      </c>
      <c r="C23" s="17" t="s">
        <v>128</v>
      </c>
      <c r="D23" s="6">
        <v>695</v>
      </c>
      <c r="E23" s="6" t="s">
        <v>106</v>
      </c>
      <c r="F23" s="6" t="s">
        <v>107</v>
      </c>
      <c r="G23" s="6" t="s">
        <v>45</v>
      </c>
      <c r="J23" s="7">
        <v>6.05</v>
      </c>
      <c r="K23" s="8">
        <v>2.3999999999999998E-3</v>
      </c>
      <c r="L23" s="8">
        <v>2.9999999999999997E-4</v>
      </c>
    </row>
    <row r="24" spans="2:12">
      <c r="B24" s="13" t="s">
        <v>129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130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131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132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133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134</v>
      </c>
      <c r="C29" s="12"/>
      <c r="D29" s="3"/>
      <c r="E29" s="3"/>
      <c r="F29" s="3"/>
      <c r="G29" s="3"/>
      <c r="J29" s="9">
        <f>J30+J31</f>
        <v>1094.2299999999998</v>
      </c>
      <c r="K29" s="10">
        <v>0.53290000000000004</v>
      </c>
      <c r="L29" s="10">
        <f>J29/'סכום נכסי הקרן'!C42</f>
        <v>5.3898239861096195E-2</v>
      </c>
    </row>
    <row r="30" spans="2:12">
      <c r="B30" s="13" t="s">
        <v>111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133</v>
      </c>
      <c r="C31" s="14"/>
      <c r="D31" s="13"/>
      <c r="E31" s="13"/>
      <c r="F31" s="13"/>
      <c r="G31" s="13"/>
      <c r="J31" s="15">
        <f>J32+J33+J34+J35+J36+J37+J38</f>
        <v>1094.2299999999998</v>
      </c>
      <c r="K31" s="16">
        <v>0.53290000000000004</v>
      </c>
      <c r="L31" s="16">
        <v>5.3900000000000003E-2</v>
      </c>
    </row>
    <row r="32" spans="2:12">
      <c r="B32" s="6" t="s">
        <v>135</v>
      </c>
      <c r="C32" s="17" t="s">
        <v>136</v>
      </c>
      <c r="D32" s="6"/>
      <c r="E32" s="6"/>
      <c r="F32" s="6"/>
      <c r="G32" s="6" t="s">
        <v>48</v>
      </c>
      <c r="J32" s="7">
        <v>19.920000000000002</v>
      </c>
      <c r="K32" s="8">
        <v>8.0000000000000002E-3</v>
      </c>
      <c r="L32" s="8">
        <v>1E-3</v>
      </c>
    </row>
    <row r="33" spans="2:12">
      <c r="B33" s="6" t="s">
        <v>137</v>
      </c>
      <c r="C33" s="17" t="s">
        <v>138</v>
      </c>
      <c r="D33" s="6"/>
      <c r="E33" s="6"/>
      <c r="F33" s="6"/>
      <c r="G33" s="6" t="s">
        <v>44</v>
      </c>
      <c r="J33" s="7">
        <v>0</v>
      </c>
      <c r="K33" s="8">
        <v>0</v>
      </c>
      <c r="L33" s="8">
        <v>0</v>
      </c>
    </row>
    <row r="34" spans="2:12">
      <c r="B34" s="6" t="s">
        <v>139</v>
      </c>
      <c r="C34" s="17" t="s">
        <v>140</v>
      </c>
      <c r="D34" s="6"/>
      <c r="E34" s="6"/>
      <c r="F34" s="6"/>
      <c r="G34" s="6" t="s">
        <v>43</v>
      </c>
      <c r="J34" s="7">
        <v>0</v>
      </c>
      <c r="K34" s="8">
        <v>0</v>
      </c>
      <c r="L34" s="8">
        <v>0</v>
      </c>
    </row>
    <row r="35" spans="2:12">
      <c r="B35" s="6" t="s">
        <v>141</v>
      </c>
      <c r="C35" s="17" t="s">
        <v>141</v>
      </c>
      <c r="D35" s="6"/>
      <c r="E35" s="6"/>
      <c r="F35" s="6"/>
      <c r="G35" s="6" t="s">
        <v>43</v>
      </c>
      <c r="H35" s="38"/>
      <c r="J35" s="7">
        <v>716.12</v>
      </c>
      <c r="K35" s="8">
        <v>0.31740000000000002</v>
      </c>
      <c r="L35" s="8">
        <v>3.8600000000000002E-2</v>
      </c>
    </row>
    <row r="36" spans="2:12">
      <c r="B36" s="6" t="s">
        <v>142</v>
      </c>
      <c r="C36" s="17" t="s">
        <v>143</v>
      </c>
      <c r="D36" s="6"/>
      <c r="E36" s="6"/>
      <c r="F36" s="6"/>
      <c r="G36" s="6" t="s">
        <v>48</v>
      </c>
      <c r="J36" s="7">
        <v>374.53</v>
      </c>
      <c r="K36" s="8">
        <v>0.1502</v>
      </c>
      <c r="L36" s="8">
        <v>1.8200000000000001E-2</v>
      </c>
    </row>
    <row r="37" spans="2:12">
      <c r="B37" s="6" t="s">
        <v>144</v>
      </c>
      <c r="C37" s="17" t="s">
        <v>145</v>
      </c>
      <c r="D37" s="6"/>
      <c r="E37" s="6"/>
      <c r="F37" s="6"/>
      <c r="G37" s="6" t="s">
        <v>48</v>
      </c>
      <c r="J37" s="7">
        <v>80.81</v>
      </c>
      <c r="K37" s="8">
        <v>3.2399999999999998E-2</v>
      </c>
      <c r="L37" s="8">
        <v>3.8999999999999998E-3</v>
      </c>
    </row>
    <row r="38" spans="2:12">
      <c r="B38" s="6" t="s">
        <v>146</v>
      </c>
      <c r="C38" s="17" t="s">
        <v>147</v>
      </c>
      <c r="D38" s="6"/>
      <c r="E38" s="6"/>
      <c r="F38" s="6"/>
      <c r="G38" s="6" t="s">
        <v>44</v>
      </c>
      <c r="H38" s="38"/>
      <c r="J38" s="7">
        <v>-97.15</v>
      </c>
      <c r="K38" s="8">
        <v>2.5000000000000001E-2</v>
      </c>
      <c r="L38" s="8">
        <v>3.0000000000000001E-3</v>
      </c>
    </row>
    <row r="41" spans="2:12">
      <c r="B41" s="6" t="s">
        <v>148</v>
      </c>
      <c r="C41" s="17"/>
      <c r="D41" s="6"/>
      <c r="E41" s="6"/>
      <c r="F41" s="6"/>
      <c r="G41" s="6"/>
    </row>
    <row r="45" spans="2:12">
      <c r="B45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396</v>
      </c>
    </row>
    <row r="7" spans="2:11" ht="15.75">
      <c r="B7" s="2" t="s">
        <v>452</v>
      </c>
    </row>
    <row r="8" spans="2:11">
      <c r="B8" s="3" t="s">
        <v>88</v>
      </c>
      <c r="C8" s="3" t="s">
        <v>89</v>
      </c>
      <c r="D8" s="3" t="s">
        <v>201</v>
      </c>
      <c r="E8" s="3" t="s">
        <v>152</v>
      </c>
      <c r="F8" s="3" t="s">
        <v>93</v>
      </c>
      <c r="G8" s="3" t="s">
        <v>154</v>
      </c>
      <c r="H8" s="3" t="s">
        <v>42</v>
      </c>
      <c r="I8" s="3" t="s">
        <v>397</v>
      </c>
      <c r="J8" s="3" t="s">
        <v>156</v>
      </c>
      <c r="K8" s="3" t="s">
        <v>98</v>
      </c>
    </row>
    <row r="9" spans="2:11">
      <c r="B9" s="4"/>
      <c r="C9" s="4"/>
      <c r="D9" s="4"/>
      <c r="E9" s="4" t="s">
        <v>157</v>
      </c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</row>
    <row r="11" spans="2:11">
      <c r="B11" s="3" t="s">
        <v>453</v>
      </c>
      <c r="C11" s="12"/>
      <c r="D11" s="3"/>
      <c r="E11" s="3"/>
      <c r="F11" s="3"/>
      <c r="G11" s="9">
        <v>-76675.06</v>
      </c>
      <c r="I11" s="9">
        <v>-6.96</v>
      </c>
      <c r="J11" s="10">
        <v>1</v>
      </c>
      <c r="K11" s="10">
        <v>8.9999999999999998E-4</v>
      </c>
    </row>
    <row r="12" spans="2:11">
      <c r="B12" s="3" t="s">
        <v>454</v>
      </c>
      <c r="C12" s="12"/>
      <c r="D12" s="3"/>
      <c r="E12" s="3"/>
      <c r="F12" s="3"/>
      <c r="G12" s="9">
        <v>-76675.06</v>
      </c>
      <c r="I12" s="9">
        <v>-6.96</v>
      </c>
      <c r="J12" s="10">
        <v>1</v>
      </c>
      <c r="K12" s="10">
        <v>8.9999999999999998E-4</v>
      </c>
    </row>
    <row r="13" spans="2:11">
      <c r="B13" s="13" t="s">
        <v>455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456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457</v>
      </c>
      <c r="C15" s="14"/>
      <c r="D15" s="13"/>
      <c r="E15" s="13"/>
      <c r="F15" s="13"/>
      <c r="G15" s="15">
        <v>-76675.06</v>
      </c>
      <c r="I15" s="15">
        <v>-6.96</v>
      </c>
      <c r="J15" s="16">
        <v>1</v>
      </c>
      <c r="K15" s="16">
        <v>8.9999999999999998E-4</v>
      </c>
    </row>
    <row r="16" spans="2:11">
      <c r="B16" s="6" t="s">
        <v>458</v>
      </c>
      <c r="C16" s="17">
        <v>419183256</v>
      </c>
      <c r="D16" s="6" t="s">
        <v>378</v>
      </c>
      <c r="E16" s="6" t="s">
        <v>459</v>
      </c>
      <c r="F16" s="6" t="s">
        <v>43</v>
      </c>
      <c r="G16" s="7">
        <v>-56000</v>
      </c>
      <c r="H16" s="7">
        <v>-1.3</v>
      </c>
      <c r="I16" s="7">
        <v>2.8</v>
      </c>
      <c r="J16" s="8">
        <v>0.153</v>
      </c>
      <c r="K16" s="8">
        <v>1E-4</v>
      </c>
    </row>
    <row r="17" spans="2:11">
      <c r="B17" s="6" t="s">
        <v>460</v>
      </c>
      <c r="C17" s="17">
        <v>418523452</v>
      </c>
      <c r="D17" s="6" t="s">
        <v>378</v>
      </c>
      <c r="E17" s="6" t="s">
        <v>461</v>
      </c>
      <c r="F17" s="6" t="s">
        <v>44</v>
      </c>
      <c r="G17" s="7">
        <v>-27565.47</v>
      </c>
      <c r="H17" s="7">
        <v>1389.26</v>
      </c>
      <c r="I17" s="7">
        <v>-12.59</v>
      </c>
      <c r="J17" s="8">
        <v>0.68830000000000002</v>
      </c>
      <c r="K17" s="8">
        <v>5.9999999999999995E-4</v>
      </c>
    </row>
    <row r="18" spans="2:11">
      <c r="B18" s="6" t="s">
        <v>462</v>
      </c>
      <c r="C18" s="17">
        <v>419120183</v>
      </c>
      <c r="D18" s="6" t="s">
        <v>378</v>
      </c>
      <c r="E18" s="6" t="s">
        <v>463</v>
      </c>
      <c r="F18" s="6" t="s">
        <v>44</v>
      </c>
      <c r="G18" s="7">
        <v>10890.41</v>
      </c>
      <c r="H18" s="7">
        <v>799.99</v>
      </c>
      <c r="I18" s="7">
        <v>2.86</v>
      </c>
      <c r="J18" s="8">
        <v>0.15659999999999999</v>
      </c>
      <c r="K18" s="8">
        <v>1E-4</v>
      </c>
    </row>
    <row r="19" spans="2:11">
      <c r="B19" s="6" t="s">
        <v>464</v>
      </c>
      <c r="C19" s="17">
        <v>418812954</v>
      </c>
      <c r="D19" s="6" t="s">
        <v>378</v>
      </c>
      <c r="E19" s="6" t="s">
        <v>465</v>
      </c>
      <c r="F19" s="6" t="s">
        <v>43</v>
      </c>
      <c r="G19" s="7">
        <v>-4000</v>
      </c>
      <c r="H19" s="7">
        <v>0.26</v>
      </c>
      <c r="I19" s="7">
        <v>-0.04</v>
      </c>
      <c r="J19" s="8">
        <v>2.2000000000000001E-3</v>
      </c>
      <c r="K19" s="8">
        <v>0</v>
      </c>
    </row>
    <row r="20" spans="2:11">
      <c r="B20" s="13" t="s">
        <v>466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467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468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455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469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466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467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148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396</v>
      </c>
    </row>
    <row r="7" spans="2:17" ht="15.75">
      <c r="B7" s="2" t="s">
        <v>470</v>
      </c>
    </row>
    <row r="8" spans="2:17">
      <c r="B8" s="3" t="s">
        <v>88</v>
      </c>
      <c r="C8" s="3" t="s">
        <v>89</v>
      </c>
      <c r="D8" s="3" t="s">
        <v>386</v>
      </c>
      <c r="E8" s="3" t="s">
        <v>91</v>
      </c>
      <c r="F8" s="3" t="s">
        <v>92</v>
      </c>
      <c r="G8" s="3" t="s">
        <v>152</v>
      </c>
      <c r="H8" s="3" t="s">
        <v>153</v>
      </c>
      <c r="I8" s="3" t="s">
        <v>93</v>
      </c>
      <c r="J8" s="3" t="s">
        <v>94</v>
      </c>
      <c r="K8" s="3" t="s">
        <v>95</v>
      </c>
      <c r="L8" s="3" t="s">
        <v>154</v>
      </c>
      <c r="M8" s="3" t="s">
        <v>42</v>
      </c>
      <c r="N8" s="3" t="s">
        <v>397</v>
      </c>
      <c r="O8" s="3" t="s">
        <v>155</v>
      </c>
      <c r="P8" s="3" t="s">
        <v>156</v>
      </c>
      <c r="Q8" s="3" t="s">
        <v>98</v>
      </c>
    </row>
    <row r="9" spans="2:17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99</v>
      </c>
      <c r="K9" s="4" t="s">
        <v>99</v>
      </c>
      <c r="L9" s="4" t="s">
        <v>159</v>
      </c>
      <c r="M9" s="4" t="s">
        <v>160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471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472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389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390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391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392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393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394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473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389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390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391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392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393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394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148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474</v>
      </c>
    </row>
    <row r="7" spans="2:15">
      <c r="B7" s="3" t="s">
        <v>88</v>
      </c>
      <c r="C7" s="3" t="s">
        <v>475</v>
      </c>
      <c r="D7" s="3" t="s">
        <v>89</v>
      </c>
      <c r="E7" s="3" t="s">
        <v>91</v>
      </c>
      <c r="F7" s="3" t="s">
        <v>92</v>
      </c>
      <c r="G7" s="3" t="s">
        <v>153</v>
      </c>
      <c r="H7" s="3" t="s">
        <v>93</v>
      </c>
      <c r="I7" s="3" t="s">
        <v>94</v>
      </c>
      <c r="J7" s="3" t="s">
        <v>95</v>
      </c>
      <c r="K7" s="3" t="s">
        <v>154</v>
      </c>
      <c r="L7" s="3" t="s">
        <v>42</v>
      </c>
      <c r="M7" s="3" t="s">
        <v>397</v>
      </c>
      <c r="N7" s="3" t="s">
        <v>156</v>
      </c>
      <c r="O7" s="3" t="s">
        <v>98</v>
      </c>
    </row>
    <row r="8" spans="2:15">
      <c r="B8" s="4"/>
      <c r="C8" s="4"/>
      <c r="D8" s="4"/>
      <c r="E8" s="4"/>
      <c r="F8" s="4"/>
      <c r="G8" s="4" t="s">
        <v>158</v>
      </c>
      <c r="H8" s="4"/>
      <c r="I8" s="4" t="s">
        <v>99</v>
      </c>
      <c r="J8" s="4" t="s">
        <v>99</v>
      </c>
      <c r="K8" s="4" t="s">
        <v>159</v>
      </c>
      <c r="L8" s="4" t="s">
        <v>160</v>
      </c>
      <c r="M8" s="4" t="s">
        <v>100</v>
      </c>
      <c r="N8" s="4" t="s">
        <v>99</v>
      </c>
      <c r="O8" s="4" t="s">
        <v>99</v>
      </c>
    </row>
    <row r="10" spans="2:15">
      <c r="B10" s="3" t="s">
        <v>476</v>
      </c>
      <c r="C10" s="3"/>
      <c r="D10" s="12"/>
      <c r="E10" s="3"/>
      <c r="F10" s="3"/>
      <c r="G10" s="12">
        <v>4.5199999999999996</v>
      </c>
      <c r="H10" s="3"/>
      <c r="J10" s="10">
        <v>1.0999999999999999E-2</v>
      </c>
      <c r="K10" s="9">
        <v>62029.11</v>
      </c>
      <c r="M10" s="9">
        <v>62.29</v>
      </c>
      <c r="N10" s="10">
        <v>1</v>
      </c>
      <c r="O10" s="10">
        <v>3.0000000000000001E-3</v>
      </c>
    </row>
    <row r="11" spans="2:15">
      <c r="B11" s="3" t="s">
        <v>477</v>
      </c>
      <c r="C11" s="3"/>
      <c r="D11" s="12"/>
      <c r="E11" s="3"/>
      <c r="F11" s="3"/>
      <c r="G11" s="12">
        <v>4.5199999999999996</v>
      </c>
      <c r="H11" s="3"/>
      <c r="J11" s="10">
        <v>1.0999999999999999E-2</v>
      </c>
      <c r="K11" s="9">
        <v>62029.11</v>
      </c>
      <c r="M11" s="9">
        <v>62.29</v>
      </c>
      <c r="N11" s="10">
        <v>1</v>
      </c>
      <c r="O11" s="10">
        <v>3.0000000000000001E-3</v>
      </c>
    </row>
    <row r="12" spans="2:15">
      <c r="B12" s="13" t="s">
        <v>478</v>
      </c>
      <c r="C12" s="13"/>
      <c r="D12" s="14"/>
      <c r="E12" s="13"/>
      <c r="F12" s="13"/>
      <c r="G12" s="14">
        <v>4.5199999999999996</v>
      </c>
      <c r="H12" s="13"/>
      <c r="J12" s="16">
        <v>1.0999999999999999E-2</v>
      </c>
      <c r="K12" s="15">
        <v>62029.11</v>
      </c>
      <c r="M12" s="15">
        <v>62.29</v>
      </c>
      <c r="N12" s="16">
        <v>1</v>
      </c>
      <c r="O12" s="16">
        <v>3.0000000000000001E-3</v>
      </c>
    </row>
    <row r="13" spans="2:15">
      <c r="B13" s="6" t="s">
        <v>479</v>
      </c>
      <c r="C13" s="6" t="s">
        <v>480</v>
      </c>
      <c r="D13" s="17">
        <v>300321080</v>
      </c>
      <c r="E13" s="6" t="s">
        <v>120</v>
      </c>
      <c r="F13" s="6" t="s">
        <v>107</v>
      </c>
      <c r="G13" s="17">
        <v>4.5199999999999996</v>
      </c>
      <c r="H13" s="6" t="s">
        <v>108</v>
      </c>
      <c r="J13" s="8">
        <v>1.0999999999999999E-2</v>
      </c>
      <c r="K13" s="7">
        <v>62029.11</v>
      </c>
      <c r="L13" s="7">
        <v>100.43</v>
      </c>
      <c r="M13" s="7">
        <v>62.29</v>
      </c>
      <c r="N13" s="8">
        <v>1</v>
      </c>
      <c r="O13" s="8">
        <v>3.0000000000000001E-3</v>
      </c>
    </row>
    <row r="14" spans="2:15">
      <c r="B14" s="13" t="s">
        <v>481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482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483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484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485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486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487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488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3" t="s">
        <v>489</v>
      </c>
      <c r="C22" s="3"/>
      <c r="D22" s="12"/>
      <c r="E22" s="3"/>
      <c r="F22" s="3"/>
      <c r="H22" s="3"/>
      <c r="K22" s="9">
        <v>0</v>
      </c>
      <c r="M22" s="9">
        <v>0</v>
      </c>
      <c r="N22" s="10">
        <v>0</v>
      </c>
      <c r="O22" s="10">
        <v>0</v>
      </c>
    </row>
    <row r="23" spans="2:15">
      <c r="B23" s="13" t="s">
        <v>490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491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492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493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148</v>
      </c>
      <c r="C29" s="6"/>
      <c r="D29" s="17"/>
      <c r="E29" s="6"/>
      <c r="F29" s="6"/>
      <c r="H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494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153</v>
      </c>
      <c r="H7" s="3" t="s">
        <v>93</v>
      </c>
      <c r="I7" s="3" t="s">
        <v>94</v>
      </c>
      <c r="J7" s="3" t="s">
        <v>95</v>
      </c>
      <c r="K7" s="3" t="s">
        <v>154</v>
      </c>
      <c r="L7" s="3" t="s">
        <v>42</v>
      </c>
      <c r="M7" s="3" t="s">
        <v>397</v>
      </c>
      <c r="N7" s="3" t="s">
        <v>156</v>
      </c>
      <c r="O7" s="3" t="s">
        <v>98</v>
      </c>
    </row>
    <row r="8" spans="2:15">
      <c r="B8" s="4"/>
      <c r="C8" s="4"/>
      <c r="D8" s="4"/>
      <c r="E8" s="4"/>
      <c r="F8" s="4"/>
      <c r="G8" s="4" t="s">
        <v>158</v>
      </c>
      <c r="H8" s="4"/>
      <c r="I8" s="4" t="s">
        <v>99</v>
      </c>
      <c r="J8" s="4" t="s">
        <v>99</v>
      </c>
      <c r="K8" s="4" t="s">
        <v>159</v>
      </c>
      <c r="L8" s="4" t="s">
        <v>160</v>
      </c>
      <c r="M8" s="4" t="s">
        <v>100</v>
      </c>
      <c r="N8" s="4" t="s">
        <v>99</v>
      </c>
      <c r="O8" s="4" t="s">
        <v>99</v>
      </c>
    </row>
    <row r="10" spans="2:15">
      <c r="B10" s="3" t="s">
        <v>495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496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497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498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499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500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501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502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502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148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503</v>
      </c>
    </row>
    <row r="7" spans="2:9">
      <c r="B7" s="3" t="s">
        <v>88</v>
      </c>
      <c r="C7" s="3" t="s">
        <v>504</v>
      </c>
      <c r="D7" s="3" t="s">
        <v>505</v>
      </c>
      <c r="E7" s="3" t="s">
        <v>506</v>
      </c>
      <c r="F7" s="3" t="s">
        <v>93</v>
      </c>
      <c r="G7" s="3" t="s">
        <v>507</v>
      </c>
      <c r="H7" s="3" t="s">
        <v>156</v>
      </c>
      <c r="I7" s="3" t="s">
        <v>98</v>
      </c>
    </row>
    <row r="8" spans="2:9">
      <c r="B8" s="4"/>
      <c r="C8" s="4"/>
      <c r="D8" s="4"/>
      <c r="E8" s="4" t="s">
        <v>158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508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509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510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511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512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513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514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148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515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397</v>
      </c>
      <c r="J7" s="3" t="s">
        <v>156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516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517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518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517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519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148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topLeftCell="C1" workbookViewId="0">
      <selection activeCell="G22" sqref="G22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520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397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521</v>
      </c>
      <c r="C10" s="12"/>
      <c r="D10" s="3"/>
      <c r="E10" s="3"/>
      <c r="F10" s="3"/>
      <c r="I10" s="9">
        <f>I11+I14</f>
        <v>114.898</v>
      </c>
      <c r="J10" s="10">
        <v>1</v>
      </c>
      <c r="K10" s="10">
        <f>I10/'סכום נכסי הקרן'!C42</f>
        <v>5.6595048239951673E-3</v>
      </c>
    </row>
    <row r="11" spans="2:11">
      <c r="B11" s="3" t="s">
        <v>522</v>
      </c>
      <c r="C11" s="12"/>
      <c r="D11" s="3"/>
      <c r="E11" s="3"/>
      <c r="F11" s="3"/>
      <c r="I11" s="9">
        <f>I12</f>
        <v>110.398</v>
      </c>
      <c r="J11" s="10">
        <f>I11/I10</f>
        <v>0.96083482741213944</v>
      </c>
      <c r="K11" s="10">
        <f>I11/'סכום נכסי הקרן'!C42</f>
        <v>5.4378493408015673E-3</v>
      </c>
    </row>
    <row r="12" spans="2:11">
      <c r="B12" s="13" t="s">
        <v>522</v>
      </c>
      <c r="C12" s="14"/>
      <c r="D12" s="13"/>
      <c r="E12" s="13"/>
      <c r="F12" s="13"/>
      <c r="I12" s="15">
        <f>I13</f>
        <v>110.398</v>
      </c>
      <c r="J12" s="16">
        <v>0.96079999999999999</v>
      </c>
      <c r="K12" s="16">
        <v>5.4000000000000003E-3</v>
      </c>
    </row>
    <row r="13" spans="2:11">
      <c r="B13" s="37" t="s">
        <v>610</v>
      </c>
      <c r="C13" s="14"/>
      <c r="D13" s="13"/>
      <c r="E13" s="13"/>
      <c r="F13" s="13"/>
      <c r="I13" s="15">
        <v>110.398</v>
      </c>
      <c r="J13" s="16">
        <v>0.96079999999999999</v>
      </c>
      <c r="K13" s="16">
        <v>5.4000000000000003E-3</v>
      </c>
    </row>
    <row r="14" spans="2:11">
      <c r="B14" s="3" t="s">
        <v>523</v>
      </c>
      <c r="C14" s="12"/>
      <c r="D14" s="3"/>
      <c r="E14" s="3"/>
      <c r="F14" s="3"/>
      <c r="I14" s="9">
        <v>4.5</v>
      </c>
      <c r="J14" s="10">
        <f>I14/I10</f>
        <v>3.9165172587860536E-2</v>
      </c>
      <c r="K14" s="10">
        <v>2.0000000000000001E-4</v>
      </c>
    </row>
    <row r="15" spans="2:11">
      <c r="B15" s="13" t="s">
        <v>523</v>
      </c>
      <c r="C15" s="14"/>
      <c r="D15" s="13"/>
      <c r="E15" s="13"/>
      <c r="F15" s="13"/>
      <c r="I15" s="15">
        <v>4.5</v>
      </c>
      <c r="J15" s="16">
        <v>3.9199999999999999E-2</v>
      </c>
      <c r="K15" s="16">
        <v>2.0000000000000001E-4</v>
      </c>
    </row>
    <row r="16" spans="2:11">
      <c r="B16" s="6" t="s">
        <v>524</v>
      </c>
      <c r="C16" s="17" t="s">
        <v>525</v>
      </c>
      <c r="D16" s="6"/>
      <c r="E16" s="6"/>
      <c r="F16" s="6" t="s">
        <v>108</v>
      </c>
      <c r="I16" s="7">
        <v>4.5</v>
      </c>
      <c r="J16" s="8">
        <v>3.9199999999999999E-2</v>
      </c>
      <c r="K16" s="8">
        <v>2.0000000000000001E-4</v>
      </c>
    </row>
    <row r="19" spans="2:6">
      <c r="B19" s="6" t="s">
        <v>148</v>
      </c>
      <c r="C19" s="17"/>
      <c r="D19" s="6"/>
      <c r="E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"/>
  <sheetViews>
    <sheetView rightToLeft="1" topLeftCell="A97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526</v>
      </c>
    </row>
    <row r="7" spans="2:6">
      <c r="B7" s="20" t="s">
        <v>88</v>
      </c>
      <c r="C7" s="20" t="s">
        <v>89</v>
      </c>
      <c r="D7" s="20" t="s">
        <v>532</v>
      </c>
      <c r="E7" s="20" t="s">
        <v>533</v>
      </c>
      <c r="F7" s="35" t="s">
        <v>534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535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536</v>
      </c>
      <c r="C14" s="22"/>
      <c r="D14" s="20"/>
      <c r="E14" s="25"/>
      <c r="F14" s="19"/>
    </row>
    <row r="15" spans="2:6">
      <c r="B15" s="23" t="s">
        <v>537</v>
      </c>
      <c r="C15" s="24"/>
      <c r="D15" s="23"/>
      <c r="E15" s="25"/>
      <c r="F15" s="19"/>
    </row>
    <row r="16" spans="2:6">
      <c r="B16" s="30" t="s">
        <v>538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539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540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541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542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543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544</v>
      </c>
      <c r="C22" s="31">
        <v>666102736</v>
      </c>
      <c r="D22" s="30"/>
      <c r="E22" s="27">
        <v>0</v>
      </c>
      <c r="F22" s="36">
        <v>45444</v>
      </c>
    </row>
    <row r="23" spans="2:6">
      <c r="B23" s="30" t="s">
        <v>545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546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547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548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429</v>
      </c>
      <c r="C27" s="24"/>
      <c r="D27" s="23"/>
      <c r="E27" s="28">
        <v>0</v>
      </c>
      <c r="F27" s="36" t="s">
        <v>549</v>
      </c>
    </row>
    <row r="28" spans="2:6">
      <c r="B28" s="19"/>
      <c r="C28" s="19"/>
      <c r="D28" s="19"/>
      <c r="E28" s="26"/>
      <c r="F28" s="36" t="s">
        <v>549</v>
      </c>
    </row>
    <row r="29" spans="2:6">
      <c r="B29" s="23" t="s">
        <v>550</v>
      </c>
      <c r="C29" s="24"/>
      <c r="D29" s="23"/>
      <c r="E29" s="25"/>
      <c r="F29" s="36" t="s">
        <v>549</v>
      </c>
    </row>
    <row r="30" spans="2:6">
      <c r="B30" s="23" t="s">
        <v>430</v>
      </c>
      <c r="C30" s="24"/>
      <c r="D30" s="23"/>
      <c r="E30" s="27">
        <v>0</v>
      </c>
      <c r="F30" s="36" t="s">
        <v>549</v>
      </c>
    </row>
    <row r="31" spans="2:6">
      <c r="B31" s="19"/>
      <c r="C31" s="19"/>
      <c r="D31" s="19"/>
      <c r="E31" s="26"/>
      <c r="F31" s="36" t="s">
        <v>549</v>
      </c>
    </row>
    <row r="32" spans="2:6">
      <c r="B32" s="23" t="s">
        <v>551</v>
      </c>
      <c r="C32" s="24"/>
      <c r="D32" s="23"/>
      <c r="E32" s="25"/>
      <c r="F32" s="36" t="s">
        <v>549</v>
      </c>
    </row>
    <row r="33" spans="2:6">
      <c r="B33" s="30" t="s">
        <v>552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431</v>
      </c>
      <c r="C34" s="24"/>
      <c r="D34" s="23"/>
      <c r="E34" s="28">
        <v>0</v>
      </c>
      <c r="F34" s="36" t="s">
        <v>549</v>
      </c>
    </row>
    <row r="35" spans="2:6">
      <c r="B35" s="19"/>
      <c r="C35" s="19"/>
      <c r="D35" s="19"/>
      <c r="E35" s="26"/>
      <c r="F35" s="36" t="s">
        <v>549</v>
      </c>
    </row>
    <row r="36" spans="2:6">
      <c r="B36" s="23" t="s">
        <v>553</v>
      </c>
      <c r="C36" s="24"/>
      <c r="D36" s="23"/>
      <c r="E36" s="25"/>
      <c r="F36" s="36" t="s">
        <v>549</v>
      </c>
    </row>
    <row r="37" spans="2:6">
      <c r="B37" s="30" t="s">
        <v>554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555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556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557</v>
      </c>
      <c r="C40" s="31">
        <v>666101910</v>
      </c>
      <c r="D40" s="30"/>
      <c r="E40" s="27">
        <v>0</v>
      </c>
      <c r="F40" s="36">
        <v>43160</v>
      </c>
    </row>
    <row r="41" spans="2:6">
      <c r="B41" s="30" t="s">
        <v>558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559</v>
      </c>
      <c r="C42" s="31">
        <v>666100094</v>
      </c>
      <c r="D42" s="30"/>
      <c r="E42" s="27">
        <v>0</v>
      </c>
      <c r="F42" s="36">
        <v>43313</v>
      </c>
    </row>
    <row r="43" spans="2:6">
      <c r="B43" s="30" t="s">
        <v>560</v>
      </c>
      <c r="C43" s="31">
        <v>666103056</v>
      </c>
      <c r="D43" s="30"/>
      <c r="E43" s="27">
        <v>0</v>
      </c>
      <c r="F43" s="36">
        <v>44652</v>
      </c>
    </row>
    <row r="44" spans="2:6">
      <c r="B44" s="30" t="s">
        <v>561</v>
      </c>
      <c r="C44" s="31">
        <v>666103064</v>
      </c>
      <c r="D44" s="30"/>
      <c r="E44" s="27">
        <v>0</v>
      </c>
      <c r="F44" s="36">
        <v>44835</v>
      </c>
    </row>
    <row r="45" spans="2:6">
      <c r="B45" s="30" t="s">
        <v>562</v>
      </c>
      <c r="C45" s="31">
        <v>666103106</v>
      </c>
      <c r="D45" s="30"/>
      <c r="E45" s="27">
        <v>0</v>
      </c>
      <c r="F45" s="36">
        <v>45962</v>
      </c>
    </row>
    <row r="46" spans="2:6">
      <c r="B46" s="30" t="s">
        <v>563</v>
      </c>
      <c r="C46" s="31">
        <v>666101001</v>
      </c>
      <c r="D46" s="30"/>
      <c r="E46" s="27">
        <v>0</v>
      </c>
      <c r="F46" s="36">
        <v>44562</v>
      </c>
    </row>
    <row r="47" spans="2:6">
      <c r="B47" s="30" t="s">
        <v>564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565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566</v>
      </c>
      <c r="C49" s="31">
        <v>666102751</v>
      </c>
      <c r="D49" s="30"/>
      <c r="E49" s="27">
        <v>0</v>
      </c>
      <c r="F49" s="36">
        <v>44467</v>
      </c>
    </row>
    <row r="50" spans="2:6">
      <c r="B50" s="30" t="s">
        <v>567</v>
      </c>
      <c r="C50" s="31">
        <v>666100797</v>
      </c>
      <c r="D50" s="30"/>
      <c r="E50" s="27">
        <v>0</v>
      </c>
      <c r="F50" s="36">
        <v>44287</v>
      </c>
    </row>
    <row r="51" spans="2:6">
      <c r="B51" s="30" t="s">
        <v>568</v>
      </c>
      <c r="C51" s="31">
        <v>666100763</v>
      </c>
      <c r="D51" s="30"/>
      <c r="E51" s="27">
        <v>0</v>
      </c>
      <c r="F51" s="36">
        <v>44317</v>
      </c>
    </row>
    <row r="52" spans="2:6">
      <c r="B52" s="30" t="s">
        <v>569</v>
      </c>
      <c r="C52" s="31">
        <v>666103502</v>
      </c>
      <c r="D52" s="30"/>
      <c r="E52" s="27">
        <v>0</v>
      </c>
      <c r="F52" s="36">
        <v>46023</v>
      </c>
    </row>
    <row r="53" spans="2:6">
      <c r="B53" s="30" t="s">
        <v>570</v>
      </c>
      <c r="C53" s="31">
        <v>666103510</v>
      </c>
      <c r="D53" s="30"/>
      <c r="E53" s="27">
        <v>0</v>
      </c>
      <c r="F53" s="36">
        <v>46023</v>
      </c>
    </row>
    <row r="54" spans="2:6">
      <c r="B54" s="30" t="s">
        <v>571</v>
      </c>
      <c r="C54" s="31">
        <v>666103551</v>
      </c>
      <c r="D54" s="30"/>
      <c r="E54" s="27">
        <v>0</v>
      </c>
      <c r="F54" s="36">
        <v>46023</v>
      </c>
    </row>
    <row r="55" spans="2:6">
      <c r="B55" s="30" t="s">
        <v>572</v>
      </c>
      <c r="C55" s="31">
        <v>666103569</v>
      </c>
      <c r="D55" s="30"/>
      <c r="E55" s="27">
        <v>0</v>
      </c>
      <c r="F55" s="36">
        <v>46023</v>
      </c>
    </row>
    <row r="56" spans="2:6">
      <c r="B56" s="30" t="s">
        <v>573</v>
      </c>
      <c r="C56" s="31">
        <v>666100110</v>
      </c>
      <c r="D56" s="30"/>
      <c r="E56" s="27">
        <v>0</v>
      </c>
      <c r="F56" s="36">
        <v>43647</v>
      </c>
    </row>
    <row r="57" spans="2:6">
      <c r="B57" s="30" t="s">
        <v>574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575</v>
      </c>
      <c r="C58" s="31">
        <v>666102728</v>
      </c>
      <c r="D58" s="30"/>
      <c r="E58" s="27">
        <v>0</v>
      </c>
      <c r="F58" s="36">
        <v>45505</v>
      </c>
    </row>
    <row r="59" spans="2:6">
      <c r="B59" s="30" t="s">
        <v>576</v>
      </c>
      <c r="C59" s="31">
        <v>666102934</v>
      </c>
      <c r="D59" s="30"/>
      <c r="E59" s="27">
        <v>0</v>
      </c>
      <c r="F59" s="36">
        <v>45658</v>
      </c>
    </row>
    <row r="60" spans="2:6">
      <c r="B60" s="23" t="s">
        <v>432</v>
      </c>
      <c r="C60" s="24"/>
      <c r="D60" s="23"/>
      <c r="E60" s="28">
        <v>0</v>
      </c>
      <c r="F60" s="36" t="s">
        <v>549</v>
      </c>
    </row>
    <row r="61" spans="2:6">
      <c r="B61" s="19"/>
      <c r="C61" s="19"/>
      <c r="D61" s="19"/>
      <c r="E61" s="26"/>
      <c r="F61" s="36" t="s">
        <v>549</v>
      </c>
    </row>
    <row r="62" spans="2:6">
      <c r="B62" s="20" t="s">
        <v>428</v>
      </c>
      <c r="C62" s="22"/>
      <c r="D62" s="20"/>
      <c r="E62" s="29">
        <v>0</v>
      </c>
      <c r="F62" s="36" t="s">
        <v>549</v>
      </c>
    </row>
    <row r="63" spans="2:6">
      <c r="B63" s="19"/>
      <c r="C63" s="19"/>
      <c r="D63" s="19"/>
      <c r="E63" s="26"/>
      <c r="F63" s="36" t="s">
        <v>549</v>
      </c>
    </row>
    <row r="64" spans="2:6">
      <c r="B64" s="19"/>
      <c r="C64" s="19"/>
      <c r="D64" s="19"/>
      <c r="E64" s="26"/>
      <c r="F64" s="36" t="s">
        <v>549</v>
      </c>
    </row>
    <row r="65" spans="2:6">
      <c r="B65" s="20" t="s">
        <v>577</v>
      </c>
      <c r="C65" s="22"/>
      <c r="D65" s="20"/>
      <c r="E65" s="25"/>
      <c r="F65" s="36" t="s">
        <v>549</v>
      </c>
    </row>
    <row r="66" spans="2:6">
      <c r="B66" s="23" t="s">
        <v>537</v>
      </c>
      <c r="C66" s="24"/>
      <c r="D66" s="23"/>
      <c r="E66" s="25"/>
      <c r="F66" s="36" t="s">
        <v>549</v>
      </c>
    </row>
    <row r="67" spans="2:6">
      <c r="B67" s="30" t="s">
        <v>578</v>
      </c>
      <c r="C67" s="31">
        <v>666102975</v>
      </c>
      <c r="D67" s="30"/>
      <c r="E67" s="27">
        <v>0</v>
      </c>
      <c r="F67" s="36" t="s">
        <v>579</v>
      </c>
    </row>
    <row r="68" spans="2:6">
      <c r="B68" s="30" t="s">
        <v>580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429</v>
      </c>
      <c r="C69" s="24"/>
      <c r="D69" s="23"/>
      <c r="E69" s="28">
        <v>0</v>
      </c>
      <c r="F69" s="36" t="s">
        <v>549</v>
      </c>
    </row>
    <row r="70" spans="2:6">
      <c r="B70" s="19"/>
      <c r="C70" s="19"/>
      <c r="D70" s="19"/>
      <c r="E70" s="26"/>
      <c r="F70" s="36" t="s">
        <v>549</v>
      </c>
    </row>
    <row r="71" spans="2:6">
      <c r="B71" s="23" t="s">
        <v>550</v>
      </c>
      <c r="C71" s="24"/>
      <c r="D71" s="23"/>
      <c r="E71" s="25"/>
      <c r="F71" s="36" t="s">
        <v>549</v>
      </c>
    </row>
    <row r="72" spans="2:6">
      <c r="B72" s="30"/>
      <c r="C72" s="31"/>
      <c r="D72" s="30"/>
      <c r="E72" s="27"/>
      <c r="F72" s="36" t="s">
        <v>549</v>
      </c>
    </row>
    <row r="73" spans="2:6">
      <c r="B73" s="23" t="s">
        <v>430</v>
      </c>
      <c r="C73" s="24"/>
      <c r="D73" s="23"/>
      <c r="E73" s="28">
        <v>0</v>
      </c>
      <c r="F73" s="36" t="s">
        <v>549</v>
      </c>
    </row>
    <row r="74" spans="2:6">
      <c r="B74" s="19"/>
      <c r="C74" s="19"/>
      <c r="D74" s="19"/>
      <c r="E74" s="26"/>
      <c r="F74" s="36" t="s">
        <v>549</v>
      </c>
    </row>
    <row r="75" spans="2:6">
      <c r="B75" s="23" t="s">
        <v>551</v>
      </c>
      <c r="C75" s="24"/>
      <c r="D75" s="23"/>
      <c r="E75" s="25"/>
      <c r="F75" s="36" t="s">
        <v>549</v>
      </c>
    </row>
    <row r="76" spans="2:6">
      <c r="B76" s="30" t="s">
        <v>581</v>
      </c>
      <c r="C76" s="31">
        <v>666100268</v>
      </c>
      <c r="D76" s="30"/>
      <c r="E76" s="27">
        <v>0</v>
      </c>
      <c r="F76" s="36">
        <v>42767</v>
      </c>
    </row>
    <row r="77" spans="2:6">
      <c r="B77" s="30" t="s">
        <v>582</v>
      </c>
      <c r="C77" s="31">
        <v>666102983</v>
      </c>
      <c r="D77" s="30"/>
      <c r="E77" s="27">
        <v>0</v>
      </c>
      <c r="F77" s="36" t="s">
        <v>583</v>
      </c>
    </row>
    <row r="78" spans="2:6">
      <c r="B78" s="30" t="s">
        <v>584</v>
      </c>
      <c r="C78" s="31">
        <v>666103197</v>
      </c>
      <c r="D78" s="30"/>
      <c r="E78" s="27">
        <v>0</v>
      </c>
      <c r="F78" s="36">
        <v>46023</v>
      </c>
    </row>
    <row r="79" spans="2:6">
      <c r="B79" s="30" t="s">
        <v>585</v>
      </c>
      <c r="C79" s="31">
        <v>666103650</v>
      </c>
      <c r="D79" s="30"/>
      <c r="E79" s="27">
        <v>15.400955250000001</v>
      </c>
      <c r="F79" s="36">
        <v>46388</v>
      </c>
    </row>
    <row r="80" spans="2:6">
      <c r="B80" s="30" t="s">
        <v>586</v>
      </c>
      <c r="C80" s="31">
        <v>666103262</v>
      </c>
      <c r="D80" s="30"/>
      <c r="E80" s="27">
        <v>0</v>
      </c>
      <c r="F80" s="36">
        <v>46023</v>
      </c>
    </row>
    <row r="81" spans="2:6">
      <c r="B81" s="30" t="s">
        <v>587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431</v>
      </c>
      <c r="C82" s="24"/>
      <c r="D82" s="23"/>
      <c r="E82" s="28">
        <v>15.400955250000001</v>
      </c>
      <c r="F82" s="36" t="s">
        <v>549</v>
      </c>
    </row>
    <row r="83" spans="2:6">
      <c r="B83" s="19"/>
      <c r="C83" s="19"/>
      <c r="D83" s="19"/>
      <c r="E83" s="26"/>
      <c r="F83" s="36" t="s">
        <v>549</v>
      </c>
    </row>
    <row r="84" spans="2:6">
      <c r="B84" s="23" t="s">
        <v>553</v>
      </c>
      <c r="C84" s="24"/>
      <c r="D84" s="23"/>
      <c r="E84" s="25"/>
      <c r="F84" s="36" t="s">
        <v>549</v>
      </c>
    </row>
    <row r="85" spans="2:6">
      <c r="B85" s="30" t="s">
        <v>588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589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590</v>
      </c>
      <c r="C87" s="31">
        <v>666102991</v>
      </c>
      <c r="D87" s="30"/>
      <c r="E87" s="27">
        <v>0</v>
      </c>
      <c r="F87" s="36" t="s">
        <v>591</v>
      </c>
    </row>
    <row r="88" spans="2:6">
      <c r="B88" s="30" t="s">
        <v>592</v>
      </c>
      <c r="C88" s="31">
        <v>666103049</v>
      </c>
      <c r="D88" s="30"/>
      <c r="E88" s="27">
        <v>0</v>
      </c>
      <c r="F88" s="36">
        <v>44805</v>
      </c>
    </row>
    <row r="89" spans="2:6">
      <c r="B89" s="30" t="s">
        <v>593</v>
      </c>
      <c r="C89" s="31">
        <v>666103031</v>
      </c>
      <c r="D89" s="30"/>
      <c r="E89" s="27">
        <v>0</v>
      </c>
      <c r="F89" s="36">
        <v>45931</v>
      </c>
    </row>
    <row r="90" spans="2:6">
      <c r="B90" s="30" t="s">
        <v>594</v>
      </c>
      <c r="C90" s="31">
        <v>666102892</v>
      </c>
      <c r="D90" s="30"/>
      <c r="E90" s="27">
        <v>0</v>
      </c>
      <c r="F90" s="36">
        <v>45717</v>
      </c>
    </row>
    <row r="91" spans="2:6">
      <c r="B91" s="30" t="s">
        <v>595</v>
      </c>
      <c r="C91" s="31">
        <v>666103189</v>
      </c>
      <c r="D91" s="30"/>
      <c r="E91" s="27">
        <v>0</v>
      </c>
      <c r="F91" s="36">
        <v>46023</v>
      </c>
    </row>
    <row r="92" spans="2:6">
      <c r="B92" s="30" t="s">
        <v>596</v>
      </c>
      <c r="C92" s="31">
        <v>666103270</v>
      </c>
      <c r="D92" s="30"/>
      <c r="E92" s="27">
        <v>0</v>
      </c>
      <c r="F92" s="36">
        <v>45658</v>
      </c>
    </row>
    <row r="93" spans="2:6">
      <c r="B93" s="30" t="s">
        <v>597</v>
      </c>
      <c r="C93" s="31">
        <v>666102744</v>
      </c>
      <c r="D93" s="30"/>
      <c r="E93" s="27">
        <v>0</v>
      </c>
      <c r="F93" s="36">
        <v>45323</v>
      </c>
    </row>
    <row r="94" spans="2:6">
      <c r="B94" s="30" t="s">
        <v>598</v>
      </c>
      <c r="C94" s="31">
        <v>666103114</v>
      </c>
      <c r="D94" s="30"/>
      <c r="E94" s="27">
        <v>0</v>
      </c>
      <c r="F94" s="36">
        <v>44835</v>
      </c>
    </row>
    <row r="95" spans="2:6">
      <c r="B95" s="30" t="s">
        <v>599</v>
      </c>
      <c r="C95" s="31">
        <v>666103130</v>
      </c>
      <c r="D95" s="30"/>
      <c r="E95" s="27">
        <v>0</v>
      </c>
      <c r="F95" s="36">
        <v>44136</v>
      </c>
    </row>
    <row r="96" spans="2:6">
      <c r="B96" s="30" t="s">
        <v>600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601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602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603</v>
      </c>
      <c r="C99" s="31">
        <v>666103668</v>
      </c>
      <c r="D99" s="30"/>
      <c r="E99" s="27">
        <v>0</v>
      </c>
      <c r="F99" s="36">
        <v>46388</v>
      </c>
    </row>
    <row r="100" spans="2:6">
      <c r="B100" s="30" t="s">
        <v>604</v>
      </c>
      <c r="C100" s="31">
        <v>666103239</v>
      </c>
      <c r="D100" s="30"/>
      <c r="E100" s="27">
        <v>0</v>
      </c>
      <c r="F100" s="36">
        <v>46388</v>
      </c>
    </row>
    <row r="101" spans="2:6">
      <c r="B101" s="30" t="s">
        <v>605</v>
      </c>
      <c r="C101" s="31">
        <v>666102843</v>
      </c>
      <c r="D101" s="30"/>
      <c r="E101" s="27">
        <v>0</v>
      </c>
      <c r="F101" s="36">
        <v>5934</v>
      </c>
    </row>
    <row r="102" spans="2:6">
      <c r="B102" s="30" t="s">
        <v>606</v>
      </c>
      <c r="C102" s="31">
        <v>666103478</v>
      </c>
      <c r="D102" s="30"/>
      <c r="E102" s="27">
        <v>0</v>
      </c>
      <c r="F102" s="36">
        <v>46023</v>
      </c>
    </row>
    <row r="103" spans="2:6">
      <c r="B103" s="33" t="s">
        <v>607</v>
      </c>
      <c r="C103" s="34">
        <v>666103437</v>
      </c>
      <c r="D103" s="30"/>
      <c r="E103" s="27">
        <v>0</v>
      </c>
      <c r="F103" s="36">
        <v>46023</v>
      </c>
    </row>
    <row r="104" spans="2:6">
      <c r="B104" s="33" t="s">
        <v>608</v>
      </c>
      <c r="C104" s="34">
        <v>666103593</v>
      </c>
      <c r="D104" s="30"/>
      <c r="E104" s="27">
        <v>0</v>
      </c>
      <c r="F104" s="36">
        <v>45292</v>
      </c>
    </row>
    <row r="105" spans="2:6">
      <c r="B105" s="30" t="s">
        <v>609</v>
      </c>
      <c r="C105" s="31">
        <v>666102868</v>
      </c>
      <c r="D105" s="30"/>
      <c r="E105" s="27">
        <v>0</v>
      </c>
      <c r="F105" s="36">
        <v>45870</v>
      </c>
    </row>
    <row r="106" spans="2:6">
      <c r="B106" s="23" t="s">
        <v>432</v>
      </c>
      <c r="C106" s="24"/>
      <c r="D106" s="23"/>
      <c r="E106" s="28">
        <v>0</v>
      </c>
      <c r="F106" s="36"/>
    </row>
    <row r="107" spans="2:6">
      <c r="B107" s="19"/>
      <c r="C107" s="19"/>
      <c r="D107" s="19"/>
      <c r="E107" s="26"/>
      <c r="F107" s="19"/>
    </row>
    <row r="108" spans="2:6">
      <c r="B108" s="20" t="s">
        <v>433</v>
      </c>
      <c r="C108" s="22"/>
      <c r="D108" s="20"/>
      <c r="E108" s="29">
        <v>15.400955250000001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427</v>
      </c>
      <c r="C111" s="22"/>
      <c r="D111" s="20"/>
      <c r="E111" s="29">
        <v>15.400955250000001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527</v>
      </c>
    </row>
    <row r="7" spans="2:16">
      <c r="B7" s="3" t="s">
        <v>88</v>
      </c>
      <c r="C7" s="3" t="s">
        <v>89</v>
      </c>
      <c r="D7" s="3" t="s">
        <v>201</v>
      </c>
      <c r="E7" s="3" t="s">
        <v>91</v>
      </c>
      <c r="F7" s="3" t="s">
        <v>92</v>
      </c>
      <c r="G7" s="3" t="s">
        <v>152</v>
      </c>
      <c r="H7" s="3" t="s">
        <v>153</v>
      </c>
      <c r="I7" s="3" t="s">
        <v>93</v>
      </c>
      <c r="J7" s="3" t="s">
        <v>94</v>
      </c>
      <c r="K7" s="3" t="s">
        <v>528</v>
      </c>
      <c r="L7" s="3" t="s">
        <v>154</v>
      </c>
      <c r="M7" s="3" t="s">
        <v>529</v>
      </c>
      <c r="N7" s="3" t="s">
        <v>155</v>
      </c>
      <c r="O7" s="3" t="s">
        <v>156</v>
      </c>
      <c r="P7" s="3" t="s">
        <v>98</v>
      </c>
    </row>
    <row r="8" spans="2:16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99</v>
      </c>
      <c r="K8" s="4" t="s">
        <v>99</v>
      </c>
      <c r="L8" s="4" t="s">
        <v>159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212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215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216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148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530</v>
      </c>
    </row>
    <row r="7" spans="2:16">
      <c r="B7" s="3" t="s">
        <v>88</v>
      </c>
      <c r="C7" s="3" t="s">
        <v>89</v>
      </c>
      <c r="D7" s="3" t="s">
        <v>201</v>
      </c>
      <c r="E7" s="3" t="s">
        <v>91</v>
      </c>
      <c r="F7" s="3" t="s">
        <v>92</v>
      </c>
      <c r="G7" s="3" t="s">
        <v>152</v>
      </c>
      <c r="H7" s="3" t="s">
        <v>153</v>
      </c>
      <c r="I7" s="3" t="s">
        <v>93</v>
      </c>
      <c r="J7" s="3" t="s">
        <v>94</v>
      </c>
      <c r="K7" s="3" t="s">
        <v>528</v>
      </c>
      <c r="L7" s="3" t="s">
        <v>154</v>
      </c>
      <c r="M7" s="3" t="s">
        <v>529</v>
      </c>
      <c r="N7" s="3" t="s">
        <v>155</v>
      </c>
      <c r="O7" s="3" t="s">
        <v>156</v>
      </c>
      <c r="P7" s="3" t="s">
        <v>98</v>
      </c>
    </row>
    <row r="8" spans="2:16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99</v>
      </c>
      <c r="K8" s="4" t="s">
        <v>99</v>
      </c>
      <c r="L8" s="4" t="s">
        <v>159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417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419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148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149</v>
      </c>
    </row>
    <row r="7" spans="2:17" ht="15.75">
      <c r="B7" s="2" t="s">
        <v>150</v>
      </c>
    </row>
    <row r="8" spans="2:17">
      <c r="B8" s="3" t="s">
        <v>88</v>
      </c>
      <c r="C8" s="3" t="s">
        <v>89</v>
      </c>
      <c r="D8" s="3" t="s">
        <v>151</v>
      </c>
      <c r="E8" s="3" t="s">
        <v>91</v>
      </c>
      <c r="F8" s="3" t="s">
        <v>92</v>
      </c>
      <c r="G8" s="3" t="s">
        <v>152</v>
      </c>
      <c r="H8" s="3" t="s">
        <v>153</v>
      </c>
      <c r="I8" s="3" t="s">
        <v>93</v>
      </c>
      <c r="J8" s="3" t="s">
        <v>94</v>
      </c>
      <c r="K8" s="3" t="s">
        <v>95</v>
      </c>
      <c r="L8" s="3" t="s">
        <v>154</v>
      </c>
      <c r="M8" s="3" t="s">
        <v>42</v>
      </c>
      <c r="N8" s="3" t="s">
        <v>96</v>
      </c>
      <c r="O8" s="3" t="s">
        <v>155</v>
      </c>
      <c r="P8" s="3" t="s">
        <v>156</v>
      </c>
      <c r="Q8" s="3" t="s">
        <v>98</v>
      </c>
    </row>
    <row r="9" spans="2:17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99</v>
      </c>
      <c r="K9" s="4" t="s">
        <v>99</v>
      </c>
      <c r="L9" s="4" t="s">
        <v>159</v>
      </c>
      <c r="M9" s="4" t="s">
        <v>160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161</v>
      </c>
      <c r="C11" s="12"/>
      <c r="D11" s="3"/>
      <c r="E11" s="3"/>
      <c r="F11" s="3"/>
      <c r="G11" s="3"/>
      <c r="H11" s="12">
        <v>2.79</v>
      </c>
      <c r="I11" s="3"/>
      <c r="K11" s="10">
        <v>1.5599999999999999E-2</v>
      </c>
      <c r="L11" s="9">
        <v>3137500</v>
      </c>
      <c r="N11" s="9">
        <v>11252.5</v>
      </c>
      <c r="P11" s="10">
        <v>1</v>
      </c>
      <c r="Q11" s="10">
        <v>0.54820000000000002</v>
      </c>
    </row>
    <row r="12" spans="2:17">
      <c r="B12" s="3" t="s">
        <v>162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163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164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165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166</v>
      </c>
      <c r="C16" s="12"/>
      <c r="D16" s="3"/>
      <c r="E16" s="3"/>
      <c r="F16" s="3"/>
      <c r="G16" s="3"/>
      <c r="H16" s="12">
        <v>2.79</v>
      </c>
      <c r="I16" s="3"/>
      <c r="K16" s="10">
        <v>1.5599999999999999E-2</v>
      </c>
      <c r="L16" s="9">
        <v>3137500</v>
      </c>
      <c r="N16" s="9">
        <v>11252.5</v>
      </c>
      <c r="P16" s="10">
        <v>1</v>
      </c>
      <c r="Q16" s="10">
        <v>0.54820000000000002</v>
      </c>
    </row>
    <row r="17" spans="2:17">
      <c r="B17" s="13" t="s">
        <v>167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168</v>
      </c>
      <c r="C18" s="14"/>
      <c r="D18" s="13"/>
      <c r="E18" s="13"/>
      <c r="F18" s="13"/>
      <c r="G18" s="13"/>
      <c r="H18" s="14">
        <v>2.79</v>
      </c>
      <c r="I18" s="13"/>
      <c r="K18" s="16">
        <v>1.5599999999999999E-2</v>
      </c>
      <c r="L18" s="15">
        <v>3137500</v>
      </c>
      <c r="N18" s="15">
        <v>11252.5</v>
      </c>
      <c r="P18" s="16">
        <v>1</v>
      </c>
      <c r="Q18" s="16">
        <v>0.54820000000000002</v>
      </c>
    </row>
    <row r="19" spans="2:17">
      <c r="B19" s="6" t="s">
        <v>169</v>
      </c>
      <c r="C19" s="17" t="s">
        <v>170</v>
      </c>
      <c r="D19" s="6" t="s">
        <v>171</v>
      </c>
      <c r="E19" s="6" t="s">
        <v>120</v>
      </c>
      <c r="F19" s="6" t="s">
        <v>172</v>
      </c>
      <c r="G19" s="6"/>
      <c r="H19" s="17">
        <v>0.01</v>
      </c>
      <c r="I19" s="6" t="s">
        <v>43</v>
      </c>
      <c r="K19" s="8">
        <v>1.5E-3</v>
      </c>
      <c r="L19" s="7">
        <v>235000</v>
      </c>
      <c r="M19" s="7">
        <v>100</v>
      </c>
      <c r="N19" s="7">
        <v>903.56</v>
      </c>
      <c r="O19" s="8">
        <v>0</v>
      </c>
      <c r="P19" s="8">
        <v>8.0299999999999996E-2</v>
      </c>
      <c r="Q19" s="8">
        <v>4.3999999999999997E-2</v>
      </c>
    </row>
    <row r="20" spans="2:17">
      <c r="B20" s="6" t="s">
        <v>173</v>
      </c>
      <c r="C20" s="17" t="s">
        <v>174</v>
      </c>
      <c r="D20" s="6" t="s">
        <v>171</v>
      </c>
      <c r="E20" s="6" t="s">
        <v>120</v>
      </c>
      <c r="F20" s="6" t="s">
        <v>172</v>
      </c>
      <c r="G20" s="6"/>
      <c r="H20" s="17">
        <v>3.65</v>
      </c>
      <c r="I20" s="6" t="s">
        <v>43</v>
      </c>
      <c r="J20" s="18">
        <v>1.375E-2</v>
      </c>
      <c r="K20" s="8">
        <v>1.6899999999999998E-2</v>
      </c>
      <c r="L20" s="7">
        <v>332000</v>
      </c>
      <c r="M20" s="7">
        <v>99.23</v>
      </c>
      <c r="N20" s="7">
        <v>1266.67</v>
      </c>
      <c r="O20" s="8">
        <v>0</v>
      </c>
      <c r="P20" s="8">
        <v>0.11260000000000001</v>
      </c>
      <c r="Q20" s="8">
        <v>6.1699999999999998E-2</v>
      </c>
    </row>
    <row r="21" spans="2:17">
      <c r="B21" s="6" t="s">
        <v>175</v>
      </c>
      <c r="C21" s="17" t="s">
        <v>176</v>
      </c>
      <c r="D21" s="6" t="s">
        <v>171</v>
      </c>
      <c r="E21" s="6" t="s">
        <v>120</v>
      </c>
      <c r="F21" s="6" t="s">
        <v>172</v>
      </c>
      <c r="G21" s="6"/>
      <c r="H21" s="17">
        <v>7.48</v>
      </c>
      <c r="I21" s="6" t="s">
        <v>43</v>
      </c>
      <c r="J21" s="18">
        <v>0.02</v>
      </c>
      <c r="K21" s="8">
        <v>2.3800000000000002E-2</v>
      </c>
      <c r="L21" s="7">
        <v>365000</v>
      </c>
      <c r="M21" s="7">
        <v>98.03</v>
      </c>
      <c r="N21" s="7">
        <v>1375.79</v>
      </c>
      <c r="O21" s="8">
        <v>0</v>
      </c>
      <c r="P21" s="8">
        <v>0.12230000000000001</v>
      </c>
      <c r="Q21" s="8">
        <v>6.7000000000000004E-2</v>
      </c>
    </row>
    <row r="22" spans="2:17">
      <c r="B22" s="6" t="s">
        <v>177</v>
      </c>
      <c r="C22" s="17" t="s">
        <v>178</v>
      </c>
      <c r="D22" s="6" t="s">
        <v>171</v>
      </c>
      <c r="E22" s="6" t="s">
        <v>120</v>
      </c>
      <c r="F22" s="6" t="s">
        <v>172</v>
      </c>
      <c r="G22" s="6"/>
      <c r="H22" s="17">
        <v>0.78</v>
      </c>
      <c r="I22" s="6" t="s">
        <v>43</v>
      </c>
      <c r="K22" s="8">
        <v>7.4999999999999997E-3</v>
      </c>
      <c r="L22" s="7">
        <v>500000</v>
      </c>
      <c r="M22" s="7">
        <v>99.41</v>
      </c>
      <c r="N22" s="7">
        <v>1911.24</v>
      </c>
      <c r="O22" s="8">
        <v>0</v>
      </c>
      <c r="P22" s="8">
        <v>0.1699</v>
      </c>
      <c r="Q22" s="8">
        <v>9.3100000000000002E-2</v>
      </c>
    </row>
    <row r="23" spans="2:17">
      <c r="B23" s="6" t="s">
        <v>179</v>
      </c>
      <c r="C23" s="17" t="s">
        <v>180</v>
      </c>
      <c r="D23" s="6" t="s">
        <v>171</v>
      </c>
      <c r="E23" s="6" t="s">
        <v>120</v>
      </c>
      <c r="F23" s="6" t="s">
        <v>172</v>
      </c>
      <c r="G23" s="6"/>
      <c r="H23" s="17">
        <v>0.63</v>
      </c>
      <c r="I23" s="6" t="s">
        <v>43</v>
      </c>
      <c r="K23" s="8">
        <v>6.7000000000000002E-3</v>
      </c>
      <c r="L23" s="7">
        <v>172000</v>
      </c>
      <c r="M23" s="7">
        <v>99.58</v>
      </c>
      <c r="N23" s="7">
        <v>658.59</v>
      </c>
      <c r="O23" s="8">
        <v>0</v>
      </c>
      <c r="P23" s="8">
        <v>5.8500000000000003E-2</v>
      </c>
      <c r="Q23" s="8">
        <v>3.2099999999999997E-2</v>
      </c>
    </row>
    <row r="24" spans="2:17">
      <c r="B24" s="6" t="s">
        <v>181</v>
      </c>
      <c r="C24" s="17" t="s">
        <v>182</v>
      </c>
      <c r="D24" s="6" t="s">
        <v>171</v>
      </c>
      <c r="E24" s="6" t="s">
        <v>120</v>
      </c>
      <c r="F24" s="6" t="s">
        <v>172</v>
      </c>
      <c r="G24" s="6"/>
      <c r="H24" s="17">
        <v>0.86</v>
      </c>
      <c r="I24" s="6" t="s">
        <v>43</v>
      </c>
      <c r="K24" s="8">
        <v>8.0000000000000002E-3</v>
      </c>
      <c r="L24" s="7">
        <v>300000</v>
      </c>
      <c r="M24" s="7">
        <v>99.32</v>
      </c>
      <c r="N24" s="7">
        <v>1145.68</v>
      </c>
      <c r="O24" s="8">
        <v>0</v>
      </c>
      <c r="P24" s="8">
        <v>0.1018</v>
      </c>
      <c r="Q24" s="8">
        <v>5.5800000000000002E-2</v>
      </c>
    </row>
    <row r="25" spans="2:17">
      <c r="B25" s="6" t="s">
        <v>183</v>
      </c>
      <c r="C25" s="17" t="s">
        <v>184</v>
      </c>
      <c r="D25" s="6" t="s">
        <v>171</v>
      </c>
      <c r="E25" s="6" t="s">
        <v>120</v>
      </c>
      <c r="F25" s="6" t="s">
        <v>172</v>
      </c>
      <c r="G25" s="6"/>
      <c r="H25" s="17">
        <v>8.68</v>
      </c>
      <c r="I25" s="6" t="s">
        <v>43</v>
      </c>
      <c r="J25" s="18">
        <v>1.6250000000000001E-2</v>
      </c>
      <c r="K25" s="8">
        <v>2.46E-2</v>
      </c>
      <c r="L25" s="7">
        <v>110000</v>
      </c>
      <c r="M25" s="7">
        <v>93.39</v>
      </c>
      <c r="N25" s="7">
        <v>395</v>
      </c>
      <c r="O25" s="8">
        <v>0</v>
      </c>
      <c r="P25" s="8">
        <v>3.5099999999999999E-2</v>
      </c>
      <c r="Q25" s="8">
        <v>1.9199999999999998E-2</v>
      </c>
    </row>
    <row r="26" spans="2:17">
      <c r="B26" s="6" t="s">
        <v>183</v>
      </c>
      <c r="C26" s="17" t="s">
        <v>185</v>
      </c>
      <c r="D26" s="6" t="s">
        <v>171</v>
      </c>
      <c r="E26" s="6" t="s">
        <v>120</v>
      </c>
      <c r="F26" s="6" t="s">
        <v>172</v>
      </c>
      <c r="G26" s="6"/>
      <c r="H26" s="17">
        <v>0.4</v>
      </c>
      <c r="I26" s="6" t="s">
        <v>43</v>
      </c>
      <c r="K26" s="8">
        <v>5.8999999999999999E-3</v>
      </c>
      <c r="L26" s="7">
        <v>120000</v>
      </c>
      <c r="M26" s="7">
        <v>99.77</v>
      </c>
      <c r="N26" s="7">
        <v>460.32</v>
      </c>
      <c r="O26" s="8">
        <v>0</v>
      </c>
      <c r="P26" s="8">
        <v>4.0899999999999999E-2</v>
      </c>
      <c r="Q26" s="8">
        <v>2.24E-2</v>
      </c>
    </row>
    <row r="27" spans="2:17">
      <c r="B27" s="6" t="s">
        <v>186</v>
      </c>
      <c r="C27" s="17" t="s">
        <v>187</v>
      </c>
      <c r="D27" s="6" t="s">
        <v>171</v>
      </c>
      <c r="E27" s="6" t="s">
        <v>120</v>
      </c>
      <c r="F27" s="6" t="s">
        <v>172</v>
      </c>
      <c r="G27" s="6"/>
      <c r="H27" s="17">
        <v>0.17</v>
      </c>
      <c r="I27" s="6" t="s">
        <v>43</v>
      </c>
      <c r="K27" s="8">
        <v>4.4999999999999997E-3</v>
      </c>
      <c r="L27" s="7">
        <v>338000</v>
      </c>
      <c r="M27" s="7">
        <v>99.93</v>
      </c>
      <c r="N27" s="7">
        <v>1298.6400000000001</v>
      </c>
      <c r="O27" s="8">
        <v>0</v>
      </c>
      <c r="P27" s="8">
        <v>0.1154</v>
      </c>
      <c r="Q27" s="8">
        <v>6.3299999999999995E-2</v>
      </c>
    </row>
    <row r="28" spans="2:17">
      <c r="B28" s="6" t="s">
        <v>188</v>
      </c>
      <c r="C28" s="17" t="s">
        <v>189</v>
      </c>
      <c r="D28" s="6" t="s">
        <v>171</v>
      </c>
      <c r="E28" s="6" t="s">
        <v>120</v>
      </c>
      <c r="F28" s="6" t="s">
        <v>172</v>
      </c>
      <c r="G28" s="6"/>
      <c r="H28" s="17">
        <v>0.24</v>
      </c>
      <c r="I28" s="6" t="s">
        <v>43</v>
      </c>
      <c r="K28" s="8">
        <v>4.7999999999999996E-3</v>
      </c>
      <c r="L28" s="7">
        <v>17000</v>
      </c>
      <c r="M28" s="7">
        <v>99.88</v>
      </c>
      <c r="N28" s="7">
        <v>65.290000000000006</v>
      </c>
      <c r="O28" s="8">
        <v>0</v>
      </c>
      <c r="P28" s="8">
        <v>5.7999999999999996E-3</v>
      </c>
      <c r="Q28" s="8">
        <v>3.2000000000000002E-3</v>
      </c>
    </row>
    <row r="29" spans="2:17">
      <c r="B29" s="6" t="s">
        <v>190</v>
      </c>
      <c r="C29" s="17" t="s">
        <v>191</v>
      </c>
      <c r="D29" s="6" t="s">
        <v>171</v>
      </c>
      <c r="E29" s="6" t="s">
        <v>120</v>
      </c>
      <c r="F29" s="6" t="s">
        <v>172</v>
      </c>
      <c r="G29" s="6"/>
      <c r="H29" s="17">
        <v>8.9600000000000009</v>
      </c>
      <c r="I29" s="6" t="s">
        <v>43</v>
      </c>
      <c r="J29" s="18">
        <v>0.02</v>
      </c>
      <c r="K29" s="8">
        <v>2.46E-2</v>
      </c>
      <c r="L29" s="7">
        <v>285000</v>
      </c>
      <c r="M29" s="7">
        <v>96.37</v>
      </c>
      <c r="N29" s="7">
        <v>1056.02</v>
      </c>
      <c r="O29" s="8">
        <v>0</v>
      </c>
      <c r="P29" s="8">
        <v>9.3799999999999994E-2</v>
      </c>
      <c r="Q29" s="8">
        <v>5.1400000000000001E-2</v>
      </c>
    </row>
    <row r="30" spans="2:17">
      <c r="B30" s="6" t="s">
        <v>192</v>
      </c>
      <c r="C30" s="17" t="s">
        <v>193</v>
      </c>
      <c r="D30" s="6" t="s">
        <v>171</v>
      </c>
      <c r="E30" s="6" t="s">
        <v>120</v>
      </c>
      <c r="F30" s="6" t="s">
        <v>172</v>
      </c>
      <c r="G30" s="6"/>
      <c r="H30" s="17">
        <v>0.32</v>
      </c>
      <c r="I30" s="6" t="s">
        <v>43</v>
      </c>
      <c r="K30" s="8">
        <v>5.4000000000000003E-3</v>
      </c>
      <c r="L30" s="7">
        <v>173000</v>
      </c>
      <c r="M30" s="7">
        <v>99.83</v>
      </c>
      <c r="N30" s="7">
        <v>664.04</v>
      </c>
      <c r="O30" s="8">
        <v>0</v>
      </c>
      <c r="P30" s="8">
        <v>5.8999999999999997E-2</v>
      </c>
      <c r="Q30" s="8">
        <v>3.2399999999999998E-2</v>
      </c>
    </row>
    <row r="31" spans="2:17">
      <c r="B31" s="6" t="s">
        <v>194</v>
      </c>
      <c r="C31" s="17" t="s">
        <v>195</v>
      </c>
      <c r="D31" s="6" t="s">
        <v>171</v>
      </c>
      <c r="E31" s="6" t="s">
        <v>196</v>
      </c>
      <c r="F31" s="6" t="s">
        <v>197</v>
      </c>
      <c r="G31" s="6"/>
      <c r="H31" s="17">
        <v>0.68</v>
      </c>
      <c r="I31" s="6" t="s">
        <v>59</v>
      </c>
      <c r="J31" s="18">
        <v>0.1</v>
      </c>
      <c r="K31" s="8">
        <v>7.4800000000000005E-2</v>
      </c>
      <c r="L31" s="7">
        <v>190000</v>
      </c>
      <c r="M31" s="7">
        <v>116.24</v>
      </c>
      <c r="N31" s="7">
        <v>40.950000000000003</v>
      </c>
      <c r="O31" s="8">
        <v>0</v>
      </c>
      <c r="P31" s="8">
        <v>3.5999999999999999E-3</v>
      </c>
      <c r="Q31" s="8">
        <v>2E-3</v>
      </c>
    </row>
    <row r="32" spans="2:17">
      <c r="B32" s="6" t="s">
        <v>198</v>
      </c>
      <c r="C32" s="17" t="s">
        <v>195</v>
      </c>
      <c r="D32" s="6" t="s">
        <v>171</v>
      </c>
      <c r="E32" s="6" t="s">
        <v>196</v>
      </c>
      <c r="F32" s="6" t="s">
        <v>197</v>
      </c>
      <c r="G32" s="6"/>
      <c r="H32" s="17">
        <v>0.68</v>
      </c>
      <c r="I32" s="6" t="s">
        <v>43</v>
      </c>
      <c r="J32" s="18">
        <v>0.1</v>
      </c>
      <c r="K32" s="8">
        <v>3.8475999999999999</v>
      </c>
      <c r="L32" s="7">
        <v>500</v>
      </c>
      <c r="M32" s="7">
        <v>557.73</v>
      </c>
      <c r="N32" s="7">
        <v>10.72</v>
      </c>
      <c r="O32" s="8">
        <v>0</v>
      </c>
      <c r="P32" s="8">
        <v>1E-3</v>
      </c>
      <c r="Q32" s="8">
        <v>5.0000000000000001E-4</v>
      </c>
    </row>
    <row r="35" spans="2:9">
      <c r="B35" s="6" t="s">
        <v>148</v>
      </c>
      <c r="C35" s="17"/>
      <c r="D35" s="6"/>
      <c r="E35" s="6"/>
      <c r="F35" s="6"/>
      <c r="G35" s="6"/>
      <c r="I35" s="6"/>
    </row>
    <row r="39" spans="2:9">
      <c r="B39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531</v>
      </c>
    </row>
    <row r="7" spans="2:16">
      <c r="B7" s="3" t="s">
        <v>88</v>
      </c>
      <c r="C7" s="3" t="s">
        <v>89</v>
      </c>
      <c r="D7" s="3" t="s">
        <v>201</v>
      </c>
      <c r="E7" s="3" t="s">
        <v>91</v>
      </c>
      <c r="F7" s="3" t="s">
        <v>92</v>
      </c>
      <c r="G7" s="3" t="s">
        <v>152</v>
      </c>
      <c r="H7" s="3" t="s">
        <v>153</v>
      </c>
      <c r="I7" s="3" t="s">
        <v>93</v>
      </c>
      <c r="J7" s="3" t="s">
        <v>94</v>
      </c>
      <c r="K7" s="3" t="s">
        <v>528</v>
      </c>
      <c r="L7" s="3" t="s">
        <v>154</v>
      </c>
      <c r="M7" s="3" t="s">
        <v>529</v>
      </c>
      <c r="N7" s="3" t="s">
        <v>155</v>
      </c>
      <c r="O7" s="3" t="s">
        <v>156</v>
      </c>
      <c r="P7" s="3" t="s">
        <v>98</v>
      </c>
    </row>
    <row r="8" spans="2:16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99</v>
      </c>
      <c r="K8" s="4" t="s">
        <v>99</v>
      </c>
      <c r="L8" s="4" t="s">
        <v>159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476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477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478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484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486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487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488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517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148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149</v>
      </c>
    </row>
    <row r="7" spans="2:20" ht="15.75">
      <c r="B7" s="2" t="s">
        <v>199</v>
      </c>
    </row>
    <row r="8" spans="2:20">
      <c r="B8" s="3" t="s">
        <v>88</v>
      </c>
      <c r="C8" s="3" t="s">
        <v>89</v>
      </c>
      <c r="D8" s="3" t="s">
        <v>151</v>
      </c>
      <c r="E8" s="3" t="s">
        <v>200</v>
      </c>
      <c r="F8" s="3" t="s">
        <v>90</v>
      </c>
      <c r="G8" s="3" t="s">
        <v>201</v>
      </c>
      <c r="H8" s="3" t="s">
        <v>91</v>
      </c>
      <c r="I8" s="3" t="s">
        <v>92</v>
      </c>
      <c r="J8" s="3" t="s">
        <v>152</v>
      </c>
      <c r="K8" s="3" t="s">
        <v>153</v>
      </c>
      <c r="L8" s="3" t="s">
        <v>93</v>
      </c>
      <c r="M8" s="3" t="s">
        <v>94</v>
      </c>
      <c r="N8" s="3" t="s">
        <v>95</v>
      </c>
      <c r="O8" s="3" t="s">
        <v>154</v>
      </c>
      <c r="P8" s="3" t="s">
        <v>42</v>
      </c>
      <c r="Q8" s="3" t="s">
        <v>96</v>
      </c>
      <c r="R8" s="3" t="s">
        <v>155</v>
      </c>
      <c r="S8" s="3" t="s">
        <v>156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/>
      <c r="M9" s="4" t="s">
        <v>99</v>
      </c>
      <c r="N9" s="4" t="s">
        <v>99</v>
      </c>
      <c r="O9" s="4" t="s">
        <v>159</v>
      </c>
      <c r="P9" s="4" t="s">
        <v>160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202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2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149</v>
      </c>
    </row>
    <row r="7" spans="2:20" ht="15.75">
      <c r="B7" s="2" t="s">
        <v>211</v>
      </c>
    </row>
    <row r="8" spans="2:20">
      <c r="B8" s="3" t="s">
        <v>88</v>
      </c>
      <c r="C8" s="3" t="s">
        <v>89</v>
      </c>
      <c r="D8" s="3" t="s">
        <v>151</v>
      </c>
      <c r="E8" s="3" t="s">
        <v>200</v>
      </c>
      <c r="F8" s="3" t="s">
        <v>90</v>
      </c>
      <c r="G8" s="3" t="s">
        <v>201</v>
      </c>
      <c r="H8" s="3" t="s">
        <v>91</v>
      </c>
      <c r="I8" s="3" t="s">
        <v>92</v>
      </c>
      <c r="J8" s="3" t="s">
        <v>152</v>
      </c>
      <c r="K8" s="3" t="s">
        <v>153</v>
      </c>
      <c r="L8" s="3" t="s">
        <v>93</v>
      </c>
      <c r="M8" s="3" t="s">
        <v>94</v>
      </c>
      <c r="N8" s="3" t="s">
        <v>95</v>
      </c>
      <c r="O8" s="3" t="s">
        <v>154</v>
      </c>
      <c r="P8" s="3" t="s">
        <v>42</v>
      </c>
      <c r="Q8" s="3" t="s">
        <v>96</v>
      </c>
      <c r="R8" s="3" t="s">
        <v>155</v>
      </c>
      <c r="S8" s="3" t="s">
        <v>156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/>
      <c r="M9" s="4" t="s">
        <v>99</v>
      </c>
      <c r="N9" s="4" t="s">
        <v>99</v>
      </c>
      <c r="O9" s="4" t="s">
        <v>159</v>
      </c>
      <c r="P9" s="4" t="s">
        <v>160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212</v>
      </c>
      <c r="C11" s="12"/>
      <c r="D11" s="3"/>
      <c r="E11" s="3"/>
      <c r="F11" s="3"/>
      <c r="G11" s="3"/>
      <c r="H11" s="3"/>
      <c r="I11" s="3"/>
      <c r="J11" s="3"/>
      <c r="K11" s="12">
        <v>8.69</v>
      </c>
      <c r="L11" s="3"/>
      <c r="N11" s="10">
        <v>5.6599999999999998E-2</v>
      </c>
      <c r="O11" s="9">
        <v>24000</v>
      </c>
      <c r="Q11" s="9">
        <v>97.82</v>
      </c>
      <c r="S11" s="10">
        <v>1</v>
      </c>
      <c r="T11" s="10">
        <v>4.7999999999999996E-3</v>
      </c>
    </row>
    <row r="12" spans="2:20">
      <c r="B12" s="3" t="s">
        <v>213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214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215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218</v>
      </c>
      <c r="C17" s="12"/>
      <c r="D17" s="3"/>
      <c r="E17" s="3"/>
      <c r="F17" s="3"/>
      <c r="G17" s="3"/>
      <c r="H17" s="3"/>
      <c r="I17" s="3"/>
      <c r="J17" s="3"/>
      <c r="K17" s="12">
        <v>8.69</v>
      </c>
      <c r="L17" s="3"/>
      <c r="N17" s="10">
        <v>5.6599999999999998E-2</v>
      </c>
      <c r="O17" s="9">
        <v>24000</v>
      </c>
      <c r="Q17" s="9">
        <v>97.82</v>
      </c>
      <c r="S17" s="10">
        <v>1</v>
      </c>
      <c r="T17" s="10">
        <v>4.7999999999999996E-3</v>
      </c>
    </row>
    <row r="18" spans="2:20">
      <c r="B18" s="13" t="s">
        <v>219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220</v>
      </c>
      <c r="C19" s="14"/>
      <c r="D19" s="13"/>
      <c r="E19" s="13"/>
      <c r="F19" s="13"/>
      <c r="G19" s="13"/>
      <c r="H19" s="13"/>
      <c r="I19" s="13"/>
      <c r="J19" s="13"/>
      <c r="K19" s="14">
        <v>8.69</v>
      </c>
      <c r="L19" s="13"/>
      <c r="N19" s="16">
        <v>5.6599999999999998E-2</v>
      </c>
      <c r="O19" s="15">
        <v>24000</v>
      </c>
      <c r="Q19" s="15">
        <v>97.82</v>
      </c>
      <c r="S19" s="16">
        <v>1</v>
      </c>
      <c r="T19" s="16">
        <v>4.7999999999999996E-3</v>
      </c>
    </row>
    <row r="20" spans="2:20">
      <c r="B20" s="6" t="s">
        <v>221</v>
      </c>
      <c r="C20" s="17" t="s">
        <v>222</v>
      </c>
      <c r="D20" s="6" t="s">
        <v>223</v>
      </c>
      <c r="E20" s="6" t="s">
        <v>224</v>
      </c>
      <c r="F20" s="6"/>
      <c r="G20" s="6" t="s">
        <v>225</v>
      </c>
      <c r="H20" s="6" t="s">
        <v>226</v>
      </c>
      <c r="I20" s="6" t="s">
        <v>172</v>
      </c>
      <c r="J20" s="6"/>
      <c r="K20" s="17">
        <v>4.6399999999999997</v>
      </c>
      <c r="L20" s="6" t="s">
        <v>43</v>
      </c>
      <c r="M20" s="18">
        <v>7.6249999999999998E-2</v>
      </c>
      <c r="N20" s="8">
        <v>4.8099999999999997E-2</v>
      </c>
      <c r="O20" s="7">
        <v>4000</v>
      </c>
      <c r="P20" s="7">
        <v>116.87</v>
      </c>
      <c r="Q20" s="7">
        <v>17.97</v>
      </c>
      <c r="R20" s="8">
        <v>0</v>
      </c>
      <c r="S20" s="8">
        <v>0.18379999999999999</v>
      </c>
      <c r="T20" s="8">
        <v>8.9999999999999998E-4</v>
      </c>
    </row>
    <row r="21" spans="2:20">
      <c r="B21" s="6" t="s">
        <v>227</v>
      </c>
      <c r="C21" s="17" t="s">
        <v>228</v>
      </c>
      <c r="D21" s="6" t="s">
        <v>229</v>
      </c>
      <c r="E21" s="6" t="s">
        <v>224</v>
      </c>
      <c r="F21" s="6"/>
      <c r="G21" s="6" t="s">
        <v>225</v>
      </c>
      <c r="H21" s="6" t="s">
        <v>230</v>
      </c>
      <c r="I21" s="6" t="s">
        <v>172</v>
      </c>
      <c r="J21" s="6"/>
      <c r="K21" s="17">
        <v>3.69</v>
      </c>
      <c r="L21" s="6" t="s">
        <v>43</v>
      </c>
      <c r="M21" s="18">
        <v>5.2499999999999998E-2</v>
      </c>
      <c r="N21" s="8">
        <v>5.5399999999999998E-2</v>
      </c>
      <c r="O21" s="7">
        <v>3000</v>
      </c>
      <c r="P21" s="7">
        <v>103.32</v>
      </c>
      <c r="Q21" s="7">
        <v>11.92</v>
      </c>
      <c r="R21" s="8">
        <v>0</v>
      </c>
      <c r="S21" s="8">
        <v>0.12180000000000001</v>
      </c>
      <c r="T21" s="8">
        <v>5.9999999999999995E-4</v>
      </c>
    </row>
    <row r="22" spans="2:20">
      <c r="B22" s="6" t="s">
        <v>231</v>
      </c>
      <c r="C22" s="17" t="s">
        <v>232</v>
      </c>
      <c r="D22" s="6" t="s">
        <v>171</v>
      </c>
      <c r="E22" s="6" t="s">
        <v>224</v>
      </c>
      <c r="F22" s="6"/>
      <c r="G22" s="6" t="s">
        <v>225</v>
      </c>
      <c r="H22" s="6" t="s">
        <v>233</v>
      </c>
      <c r="I22" s="6" t="s">
        <v>172</v>
      </c>
      <c r="J22" s="6"/>
      <c r="K22" s="17">
        <v>7.01</v>
      </c>
      <c r="L22" s="6" t="s">
        <v>43</v>
      </c>
      <c r="M22" s="18">
        <v>4.8750000000000002E-2</v>
      </c>
      <c r="N22" s="8">
        <v>4.7699999999999999E-2</v>
      </c>
      <c r="O22" s="7">
        <v>3000</v>
      </c>
      <c r="P22" s="7">
        <v>101.41</v>
      </c>
      <c r="Q22" s="7">
        <v>11.7</v>
      </c>
      <c r="R22" s="8">
        <v>0</v>
      </c>
      <c r="S22" s="8">
        <v>0.1196</v>
      </c>
      <c r="T22" s="8">
        <v>5.9999999999999995E-4</v>
      </c>
    </row>
    <row r="23" spans="2:20">
      <c r="B23" s="6" t="s">
        <v>234</v>
      </c>
      <c r="C23" s="17" t="s">
        <v>235</v>
      </c>
      <c r="D23" s="6" t="s">
        <v>171</v>
      </c>
      <c r="E23" s="6" t="s">
        <v>224</v>
      </c>
      <c r="F23" s="6"/>
      <c r="G23" s="6" t="s">
        <v>225</v>
      </c>
      <c r="H23" s="6" t="s">
        <v>236</v>
      </c>
      <c r="I23" s="6" t="s">
        <v>197</v>
      </c>
      <c r="J23" s="6"/>
      <c r="K23" s="17">
        <v>14.02</v>
      </c>
      <c r="L23" s="6" t="s">
        <v>43</v>
      </c>
      <c r="M23" s="18">
        <v>6.1249999999999999E-2</v>
      </c>
      <c r="N23" s="8">
        <v>6.4299999999999996E-2</v>
      </c>
      <c r="O23" s="7">
        <v>2000</v>
      </c>
      <c r="P23" s="7">
        <v>98.85</v>
      </c>
      <c r="Q23" s="7">
        <v>7.6</v>
      </c>
      <c r="R23" s="8">
        <v>0</v>
      </c>
      <c r="S23" s="8">
        <v>7.7700000000000005E-2</v>
      </c>
      <c r="T23" s="8">
        <v>4.0000000000000002E-4</v>
      </c>
    </row>
    <row r="24" spans="2:20">
      <c r="B24" s="6" t="s">
        <v>237</v>
      </c>
      <c r="C24" s="17" t="s">
        <v>238</v>
      </c>
      <c r="D24" s="6" t="s">
        <v>239</v>
      </c>
      <c r="E24" s="6" t="s">
        <v>224</v>
      </c>
      <c r="F24" s="6"/>
      <c r="G24" s="6" t="s">
        <v>240</v>
      </c>
      <c r="H24" s="6" t="s">
        <v>236</v>
      </c>
      <c r="I24" s="6" t="s">
        <v>172</v>
      </c>
      <c r="J24" s="6"/>
      <c r="K24" s="17">
        <v>6.02</v>
      </c>
      <c r="L24" s="6" t="s">
        <v>48</v>
      </c>
      <c r="M24" s="18">
        <v>5.6250000000000001E-2</v>
      </c>
      <c r="N24" s="8">
        <v>5.1799999999999999E-2</v>
      </c>
      <c r="O24" s="7">
        <v>5000</v>
      </c>
      <c r="P24" s="7">
        <v>103.07</v>
      </c>
      <c r="Q24" s="7">
        <v>20.84</v>
      </c>
      <c r="R24" s="8">
        <v>0</v>
      </c>
      <c r="S24" s="8">
        <v>0.21299999999999999</v>
      </c>
      <c r="T24" s="8">
        <v>1E-3</v>
      </c>
    </row>
    <row r="25" spans="2:20">
      <c r="B25" s="6" t="s">
        <v>241</v>
      </c>
      <c r="C25" s="17" t="s">
        <v>242</v>
      </c>
      <c r="D25" s="6" t="s">
        <v>171</v>
      </c>
      <c r="E25" s="6" t="s">
        <v>224</v>
      </c>
      <c r="F25" s="6"/>
      <c r="G25" s="6" t="s">
        <v>243</v>
      </c>
      <c r="H25" s="6" t="s">
        <v>244</v>
      </c>
      <c r="I25" s="6" t="s">
        <v>172</v>
      </c>
      <c r="J25" s="6"/>
      <c r="K25" s="17">
        <v>14.73</v>
      </c>
      <c r="L25" s="6" t="s">
        <v>43</v>
      </c>
      <c r="M25" s="18">
        <v>6.6250000000000003E-2</v>
      </c>
      <c r="N25" s="8">
        <v>6.7599999999999993E-2</v>
      </c>
      <c r="O25" s="7">
        <v>6000</v>
      </c>
      <c r="P25" s="7">
        <v>103.06</v>
      </c>
      <c r="Q25" s="7">
        <v>23.78</v>
      </c>
      <c r="R25" s="8">
        <v>0</v>
      </c>
      <c r="S25" s="8">
        <v>0.24310000000000001</v>
      </c>
      <c r="T25" s="8">
        <v>1.1999999999999999E-3</v>
      </c>
    </row>
    <row r="26" spans="2:20">
      <c r="B26" s="6" t="s">
        <v>245</v>
      </c>
      <c r="C26" s="17" t="s">
        <v>246</v>
      </c>
      <c r="D26" s="6" t="s">
        <v>171</v>
      </c>
      <c r="E26" s="6" t="s">
        <v>224</v>
      </c>
      <c r="F26" s="6"/>
      <c r="G26" s="6" t="s">
        <v>243</v>
      </c>
      <c r="H26" s="6" t="s">
        <v>244</v>
      </c>
      <c r="I26" s="6" t="s">
        <v>172</v>
      </c>
      <c r="J26" s="6"/>
      <c r="K26" s="17">
        <v>14.58</v>
      </c>
      <c r="L26" s="6" t="s">
        <v>43</v>
      </c>
      <c r="M26" s="18">
        <v>7.0000000000000007E-2</v>
      </c>
      <c r="N26" s="8">
        <v>6.9199999999999998E-2</v>
      </c>
      <c r="O26" s="7">
        <v>1000</v>
      </c>
      <c r="P26" s="7">
        <v>104.27</v>
      </c>
      <c r="Q26" s="7">
        <v>4.01</v>
      </c>
      <c r="R26" s="8">
        <v>0</v>
      </c>
      <c r="S26" s="8">
        <v>4.1000000000000002E-2</v>
      </c>
      <c r="T26" s="8">
        <v>2.0000000000000001E-4</v>
      </c>
    </row>
    <row r="29" spans="2:20">
      <c r="B29" s="6" t="s">
        <v>148</v>
      </c>
      <c r="C29" s="17"/>
      <c r="D29" s="6"/>
      <c r="E29" s="6"/>
      <c r="F29" s="6"/>
      <c r="G29" s="6"/>
      <c r="H29" s="6"/>
      <c r="I29" s="6"/>
      <c r="J29" s="6"/>
      <c r="L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8" width="17.7109375" customWidth="1"/>
    <col min="9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149</v>
      </c>
    </row>
    <row r="7" spans="2:14" ht="15.75">
      <c r="B7" s="2" t="s">
        <v>247</v>
      </c>
    </row>
    <row r="8" spans="2:14">
      <c r="B8" s="3" t="s">
        <v>88</v>
      </c>
      <c r="C8" s="3" t="s">
        <v>89</v>
      </c>
      <c r="D8" s="3" t="s">
        <v>151</v>
      </c>
      <c r="E8" s="3" t="s">
        <v>200</v>
      </c>
      <c r="F8" s="3" t="s">
        <v>90</v>
      </c>
      <c r="G8" s="3" t="s">
        <v>201</v>
      </c>
      <c r="H8" s="3" t="s">
        <v>93</v>
      </c>
      <c r="I8" s="3" t="s">
        <v>154</v>
      </c>
      <c r="J8" s="3" t="s">
        <v>42</v>
      </c>
      <c r="K8" s="3" t="s">
        <v>96</v>
      </c>
      <c r="L8" s="3" t="s">
        <v>155</v>
      </c>
      <c r="M8" s="3" t="s">
        <v>156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159</v>
      </c>
      <c r="J9" s="4" t="s">
        <v>160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248</v>
      </c>
      <c r="C11" s="12"/>
      <c r="D11" s="3"/>
      <c r="E11" s="3"/>
      <c r="F11" s="3"/>
      <c r="G11" s="3"/>
      <c r="H11" s="3"/>
      <c r="I11" s="9">
        <v>1030</v>
      </c>
      <c r="K11" s="9">
        <v>3.05</v>
      </c>
      <c r="M11" s="10">
        <v>1</v>
      </c>
      <c r="N11" s="10">
        <v>1E-4</v>
      </c>
    </row>
    <row r="12" spans="2:14">
      <c r="B12" s="3" t="s">
        <v>249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250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251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252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253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254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255</v>
      </c>
      <c r="C18" s="12"/>
      <c r="D18" s="3"/>
      <c r="E18" s="3"/>
      <c r="F18" s="3"/>
      <c r="G18" s="3"/>
      <c r="H18" s="3"/>
      <c r="I18" s="9">
        <v>1030</v>
      </c>
      <c r="K18" s="9">
        <v>3.05</v>
      </c>
      <c r="M18" s="10">
        <v>1</v>
      </c>
      <c r="N18" s="10">
        <v>1E-4</v>
      </c>
    </row>
    <row r="19" spans="2:14">
      <c r="B19" s="13" t="s">
        <v>256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257</v>
      </c>
      <c r="C20" s="14"/>
      <c r="D20" s="13"/>
      <c r="E20" s="13"/>
      <c r="F20" s="13"/>
      <c r="G20" s="13"/>
      <c r="H20" s="13"/>
      <c r="I20" s="15">
        <v>1030</v>
      </c>
      <c r="K20" s="15">
        <v>3.05</v>
      </c>
      <c r="M20" s="16">
        <v>1</v>
      </c>
      <c r="N20" s="16">
        <v>1E-4</v>
      </c>
    </row>
    <row r="21" spans="2:14">
      <c r="B21" s="6" t="s">
        <v>258</v>
      </c>
      <c r="C21" s="17" t="s">
        <v>259</v>
      </c>
      <c r="D21" s="6" t="s">
        <v>260</v>
      </c>
      <c r="E21" s="6" t="s">
        <v>224</v>
      </c>
      <c r="F21" s="6"/>
      <c r="G21" s="6" t="s">
        <v>261</v>
      </c>
      <c r="H21" s="6" t="s">
        <v>70</v>
      </c>
      <c r="I21" s="7">
        <v>1030</v>
      </c>
      <c r="J21" s="7">
        <v>597</v>
      </c>
      <c r="K21" s="7">
        <v>3.05</v>
      </c>
      <c r="L21" s="8">
        <v>0</v>
      </c>
      <c r="M21" s="8">
        <v>1</v>
      </c>
      <c r="N21" s="8">
        <v>1E-4</v>
      </c>
    </row>
    <row r="24" spans="2:14">
      <c r="B24" s="6" t="s">
        <v>148</v>
      </c>
      <c r="C24" s="17"/>
      <c r="D24" s="6"/>
      <c r="E24" s="6"/>
      <c r="F24" s="6"/>
      <c r="G24" s="6"/>
      <c r="H24" s="6"/>
    </row>
    <row r="28" spans="2:14">
      <c r="B28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149</v>
      </c>
    </row>
    <row r="7" spans="2:13" ht="15.75">
      <c r="B7" s="2" t="s">
        <v>262</v>
      </c>
    </row>
    <row r="8" spans="2:13">
      <c r="B8" s="3" t="s">
        <v>88</v>
      </c>
      <c r="C8" s="3" t="s">
        <v>89</v>
      </c>
      <c r="D8" s="3" t="s">
        <v>151</v>
      </c>
      <c r="E8" s="3" t="s">
        <v>90</v>
      </c>
      <c r="F8" s="3" t="s">
        <v>201</v>
      </c>
      <c r="G8" s="3" t="s">
        <v>93</v>
      </c>
      <c r="H8" s="3" t="s">
        <v>154</v>
      </c>
      <c r="I8" s="3" t="s">
        <v>42</v>
      </c>
      <c r="J8" s="3" t="s">
        <v>96</v>
      </c>
      <c r="K8" s="3" t="s">
        <v>155</v>
      </c>
      <c r="L8" s="3" t="s">
        <v>156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159</v>
      </c>
      <c r="I9" s="4" t="s">
        <v>160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263</v>
      </c>
      <c r="C11" s="12"/>
      <c r="D11" s="3"/>
      <c r="E11" s="3"/>
      <c r="F11" s="3"/>
      <c r="G11" s="3"/>
      <c r="H11" s="9">
        <v>125174</v>
      </c>
      <c r="J11" s="9">
        <v>4363.7299999999996</v>
      </c>
      <c r="L11" s="10">
        <v>1</v>
      </c>
      <c r="M11" s="10">
        <v>0.21260000000000001</v>
      </c>
    </row>
    <row r="12" spans="2:13">
      <c r="B12" s="3" t="s">
        <v>264</v>
      </c>
      <c r="C12" s="12"/>
      <c r="D12" s="3"/>
      <c r="E12" s="3"/>
      <c r="F12" s="3"/>
      <c r="G12" s="3"/>
      <c r="H12" s="9">
        <v>109363</v>
      </c>
      <c r="J12" s="9">
        <v>1989</v>
      </c>
      <c r="L12" s="10">
        <v>0.45579999999999998</v>
      </c>
      <c r="M12" s="10">
        <v>9.69E-2</v>
      </c>
    </row>
    <row r="13" spans="2:13">
      <c r="B13" s="13" t="s">
        <v>265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266</v>
      </c>
      <c r="C14" s="14"/>
      <c r="D14" s="13"/>
      <c r="E14" s="13"/>
      <c r="F14" s="13"/>
      <c r="G14" s="13"/>
      <c r="H14" s="15">
        <v>109363</v>
      </c>
      <c r="J14" s="15">
        <v>1989</v>
      </c>
      <c r="L14" s="16">
        <v>0.45579999999999998</v>
      </c>
      <c r="M14" s="16">
        <v>9.69E-2</v>
      </c>
    </row>
    <row r="15" spans="2:13">
      <c r="B15" s="6" t="s">
        <v>267</v>
      </c>
      <c r="C15" s="17">
        <v>1118728</v>
      </c>
      <c r="D15" s="6" t="s">
        <v>268</v>
      </c>
      <c r="E15" s="6">
        <v>1475</v>
      </c>
      <c r="F15" s="6" t="s">
        <v>269</v>
      </c>
      <c r="G15" s="6" t="s">
        <v>108</v>
      </c>
      <c r="H15" s="7">
        <v>425</v>
      </c>
      <c r="I15" s="7">
        <v>18150</v>
      </c>
      <c r="J15" s="7">
        <v>77.14</v>
      </c>
      <c r="K15" s="8">
        <v>1E-4</v>
      </c>
      <c r="L15" s="8">
        <v>1.77E-2</v>
      </c>
      <c r="M15" s="8">
        <v>3.8E-3</v>
      </c>
    </row>
    <row r="16" spans="2:13">
      <c r="B16" s="6" t="s">
        <v>270</v>
      </c>
      <c r="C16" s="17">
        <v>1118710</v>
      </c>
      <c r="D16" s="6" t="s">
        <v>268</v>
      </c>
      <c r="E16" s="6">
        <v>1475</v>
      </c>
      <c r="F16" s="6" t="s">
        <v>269</v>
      </c>
      <c r="G16" s="6" t="s">
        <v>108</v>
      </c>
      <c r="H16" s="7">
        <v>108938</v>
      </c>
      <c r="I16" s="7">
        <v>1755</v>
      </c>
      <c r="J16" s="7">
        <v>1911.86</v>
      </c>
      <c r="K16" s="8">
        <v>2E-3</v>
      </c>
      <c r="L16" s="8">
        <v>0.43809999999999999</v>
      </c>
      <c r="M16" s="8">
        <v>9.3100000000000002E-2</v>
      </c>
    </row>
    <row r="17" spans="2:13">
      <c r="B17" s="13" t="s">
        <v>271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272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273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274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3" t="s">
        <v>275</v>
      </c>
      <c r="C21" s="12"/>
      <c r="D21" s="3"/>
      <c r="E21" s="3"/>
      <c r="F21" s="3"/>
      <c r="G21" s="3"/>
      <c r="H21" s="9">
        <v>15811</v>
      </c>
      <c r="J21" s="9">
        <v>2374.73</v>
      </c>
      <c r="L21" s="10">
        <v>0.54420000000000002</v>
      </c>
      <c r="M21" s="10">
        <v>0.1157</v>
      </c>
    </row>
    <row r="22" spans="2:13">
      <c r="B22" s="13" t="s">
        <v>276</v>
      </c>
      <c r="C22" s="14"/>
      <c r="D22" s="13"/>
      <c r="E22" s="13"/>
      <c r="F22" s="13"/>
      <c r="G22" s="13"/>
      <c r="H22" s="15">
        <v>12430</v>
      </c>
      <c r="J22" s="15">
        <v>1371.66</v>
      </c>
      <c r="L22" s="16">
        <v>0.31430000000000002</v>
      </c>
      <c r="M22" s="16">
        <v>6.6799999999999998E-2</v>
      </c>
    </row>
    <row r="23" spans="2:13">
      <c r="B23" s="6" t="s">
        <v>277</v>
      </c>
      <c r="C23" s="17" t="s">
        <v>278</v>
      </c>
      <c r="D23" s="6" t="s">
        <v>171</v>
      </c>
      <c r="E23" s="6"/>
      <c r="F23" s="6" t="s">
        <v>269</v>
      </c>
      <c r="G23" s="6" t="s">
        <v>48</v>
      </c>
      <c r="H23" s="7">
        <v>20</v>
      </c>
      <c r="I23" s="7">
        <v>10038</v>
      </c>
      <c r="J23" s="7">
        <v>8.1199999999999992</v>
      </c>
      <c r="K23" s="8">
        <v>0</v>
      </c>
      <c r="L23" s="8">
        <v>1.9E-3</v>
      </c>
      <c r="M23" s="8">
        <v>4.0000000000000002E-4</v>
      </c>
    </row>
    <row r="24" spans="2:13">
      <c r="B24" s="6" t="s">
        <v>279</v>
      </c>
      <c r="C24" s="17" t="s">
        <v>280</v>
      </c>
      <c r="D24" s="6" t="s">
        <v>281</v>
      </c>
      <c r="E24" s="6"/>
      <c r="F24" s="6" t="s">
        <v>269</v>
      </c>
      <c r="G24" s="6" t="s">
        <v>45</v>
      </c>
      <c r="H24" s="7">
        <v>2100</v>
      </c>
      <c r="I24" s="7">
        <v>701.2</v>
      </c>
      <c r="J24" s="7">
        <v>69.58</v>
      </c>
      <c r="K24" s="8">
        <v>0</v>
      </c>
      <c r="L24" s="8">
        <v>1.5900000000000001E-2</v>
      </c>
      <c r="M24" s="8">
        <v>3.3999999999999998E-3</v>
      </c>
    </row>
    <row r="25" spans="2:13">
      <c r="B25" s="6" t="s">
        <v>282</v>
      </c>
      <c r="C25" s="17" t="s">
        <v>283</v>
      </c>
      <c r="D25" s="6" t="s">
        <v>223</v>
      </c>
      <c r="E25" s="6"/>
      <c r="F25" s="6" t="s">
        <v>269</v>
      </c>
      <c r="G25" s="6" t="s">
        <v>43</v>
      </c>
      <c r="H25" s="7">
        <v>600</v>
      </c>
      <c r="I25" s="7">
        <v>9930</v>
      </c>
      <c r="J25" s="7">
        <v>229.09</v>
      </c>
      <c r="K25" s="8">
        <v>0</v>
      </c>
      <c r="L25" s="8">
        <v>5.2499999999999998E-2</v>
      </c>
      <c r="M25" s="8">
        <v>1.12E-2</v>
      </c>
    </row>
    <row r="26" spans="2:13">
      <c r="B26" s="6" t="s">
        <v>284</v>
      </c>
      <c r="C26" s="17" t="s">
        <v>285</v>
      </c>
      <c r="D26" s="6" t="s">
        <v>286</v>
      </c>
      <c r="E26" s="6"/>
      <c r="F26" s="6" t="s">
        <v>269</v>
      </c>
      <c r="G26" s="6" t="s">
        <v>44</v>
      </c>
      <c r="H26" s="7">
        <v>4300</v>
      </c>
      <c r="I26" s="7">
        <v>19300</v>
      </c>
      <c r="J26" s="7">
        <v>27.27</v>
      </c>
      <c r="K26" s="8">
        <v>0</v>
      </c>
      <c r="L26" s="8">
        <v>6.3E-3</v>
      </c>
      <c r="M26" s="8">
        <v>1.2999999999999999E-3</v>
      </c>
    </row>
    <row r="27" spans="2:13">
      <c r="B27" s="6" t="s">
        <v>287</v>
      </c>
      <c r="C27" s="17" t="s">
        <v>288</v>
      </c>
      <c r="D27" s="6" t="s">
        <v>223</v>
      </c>
      <c r="E27" s="6"/>
      <c r="F27" s="6" t="s">
        <v>269</v>
      </c>
      <c r="G27" s="6" t="s">
        <v>43</v>
      </c>
      <c r="H27" s="7">
        <v>4960</v>
      </c>
      <c r="I27" s="7">
        <v>3578</v>
      </c>
      <c r="J27" s="7">
        <v>682.37</v>
      </c>
      <c r="K27" s="8">
        <v>0</v>
      </c>
      <c r="L27" s="8">
        <v>0.15640000000000001</v>
      </c>
      <c r="M27" s="8">
        <v>3.32E-2</v>
      </c>
    </row>
    <row r="28" spans="2:13">
      <c r="B28" s="6" t="s">
        <v>289</v>
      </c>
      <c r="C28" s="17" t="s">
        <v>290</v>
      </c>
      <c r="D28" s="6" t="s">
        <v>223</v>
      </c>
      <c r="E28" s="6"/>
      <c r="F28" s="6" t="s">
        <v>269</v>
      </c>
      <c r="G28" s="6" t="s">
        <v>43</v>
      </c>
      <c r="H28" s="7">
        <v>450</v>
      </c>
      <c r="I28" s="7">
        <v>20531</v>
      </c>
      <c r="J28" s="7">
        <v>355.24</v>
      </c>
      <c r="K28" s="8">
        <v>0</v>
      </c>
      <c r="L28" s="8">
        <v>8.14E-2</v>
      </c>
      <c r="M28" s="8">
        <v>1.7299999999999999E-2</v>
      </c>
    </row>
    <row r="29" spans="2:13">
      <c r="B29" s="13" t="s">
        <v>291</v>
      </c>
      <c r="C29" s="14"/>
      <c r="D29" s="13"/>
      <c r="E29" s="13"/>
      <c r="F29" s="13"/>
      <c r="G29" s="13"/>
      <c r="H29" s="15">
        <v>2581</v>
      </c>
      <c r="J29" s="15">
        <v>968.98</v>
      </c>
      <c r="L29" s="16">
        <v>0.22209999999999999</v>
      </c>
      <c r="M29" s="16">
        <v>4.7199999999999999E-2</v>
      </c>
    </row>
    <row r="30" spans="2:13">
      <c r="B30" s="6" t="s">
        <v>292</v>
      </c>
      <c r="C30" s="17" t="s">
        <v>293</v>
      </c>
      <c r="D30" s="6" t="s">
        <v>281</v>
      </c>
      <c r="E30" s="6"/>
      <c r="F30" s="6" t="s">
        <v>294</v>
      </c>
      <c r="G30" s="6" t="s">
        <v>43</v>
      </c>
      <c r="H30" s="7">
        <v>170</v>
      </c>
      <c r="I30" s="7">
        <v>10399</v>
      </c>
      <c r="J30" s="7">
        <v>67.97</v>
      </c>
      <c r="K30" s="8">
        <v>0</v>
      </c>
      <c r="L30" s="8">
        <v>1.5599999999999999E-2</v>
      </c>
      <c r="M30" s="8">
        <v>3.3E-3</v>
      </c>
    </row>
    <row r="31" spans="2:13">
      <c r="B31" s="6" t="s">
        <v>295</v>
      </c>
      <c r="C31" s="17" t="s">
        <v>296</v>
      </c>
      <c r="D31" s="6" t="s">
        <v>281</v>
      </c>
      <c r="E31" s="6"/>
      <c r="F31" s="6" t="s">
        <v>294</v>
      </c>
      <c r="G31" s="6" t="s">
        <v>48</v>
      </c>
      <c r="H31" s="7">
        <v>310</v>
      </c>
      <c r="I31" s="7">
        <v>10640</v>
      </c>
      <c r="J31" s="7">
        <v>133.38</v>
      </c>
      <c r="K31" s="8">
        <v>0</v>
      </c>
      <c r="L31" s="8">
        <v>3.0599999999999999E-2</v>
      </c>
      <c r="M31" s="8">
        <v>6.4999999999999997E-3</v>
      </c>
    </row>
    <row r="32" spans="2:13">
      <c r="B32" s="6" t="s">
        <v>297</v>
      </c>
      <c r="C32" s="17" t="s">
        <v>298</v>
      </c>
      <c r="D32" s="6" t="s">
        <v>281</v>
      </c>
      <c r="E32" s="6"/>
      <c r="F32" s="6" t="s">
        <v>294</v>
      </c>
      <c r="G32" s="6" t="s">
        <v>43</v>
      </c>
      <c r="H32" s="7">
        <v>1230</v>
      </c>
      <c r="I32" s="7">
        <v>11292</v>
      </c>
      <c r="J32" s="7">
        <v>534.04</v>
      </c>
      <c r="K32" s="8">
        <v>0</v>
      </c>
      <c r="L32" s="8">
        <v>0.12239999999999999</v>
      </c>
      <c r="M32" s="8">
        <v>2.5999999999999999E-2</v>
      </c>
    </row>
    <row r="33" spans="2:13">
      <c r="B33" s="6" t="s">
        <v>299</v>
      </c>
      <c r="C33" s="17" t="s">
        <v>300</v>
      </c>
      <c r="D33" s="6" t="s">
        <v>281</v>
      </c>
      <c r="E33" s="6"/>
      <c r="F33" s="6" t="s">
        <v>294</v>
      </c>
      <c r="G33" s="6" t="s">
        <v>43</v>
      </c>
      <c r="H33" s="7">
        <v>871</v>
      </c>
      <c r="I33" s="7">
        <v>6975</v>
      </c>
      <c r="J33" s="7">
        <v>233.59</v>
      </c>
      <c r="K33" s="8">
        <v>0</v>
      </c>
      <c r="L33" s="8">
        <v>5.3499999999999999E-2</v>
      </c>
      <c r="M33" s="8">
        <v>1.14E-2</v>
      </c>
    </row>
    <row r="34" spans="2:13">
      <c r="B34" s="13" t="s">
        <v>273</v>
      </c>
      <c r="C34" s="14"/>
      <c r="D34" s="13"/>
      <c r="E34" s="13"/>
      <c r="F34" s="13"/>
      <c r="G34" s="13"/>
      <c r="H34" s="15">
        <v>800</v>
      </c>
      <c r="J34" s="15">
        <v>34.08</v>
      </c>
      <c r="L34" s="16">
        <v>7.7999999999999996E-3</v>
      </c>
      <c r="M34" s="16">
        <v>1.6999999999999999E-3</v>
      </c>
    </row>
    <row r="35" spans="2:13">
      <c r="B35" s="6" t="s">
        <v>301</v>
      </c>
      <c r="C35" s="17" t="s">
        <v>302</v>
      </c>
      <c r="D35" s="6" t="s">
        <v>223</v>
      </c>
      <c r="E35" s="6"/>
      <c r="F35" s="6" t="s">
        <v>171</v>
      </c>
      <c r="G35" s="6" t="s">
        <v>43</v>
      </c>
      <c r="H35" s="7">
        <v>800</v>
      </c>
      <c r="I35" s="7">
        <v>1108</v>
      </c>
      <c r="J35" s="7">
        <v>34.08</v>
      </c>
      <c r="K35" s="8">
        <v>0</v>
      </c>
      <c r="L35" s="8">
        <v>7.7999999999999996E-3</v>
      </c>
      <c r="M35" s="8">
        <v>1.6999999999999999E-3</v>
      </c>
    </row>
    <row r="36" spans="2:13">
      <c r="B36" s="13" t="s">
        <v>274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9" spans="2:13">
      <c r="B39" s="6" t="s">
        <v>148</v>
      </c>
      <c r="C39" s="17"/>
      <c r="D39" s="6"/>
      <c r="E39" s="6"/>
      <c r="F39" s="6"/>
      <c r="G39" s="6"/>
    </row>
    <row r="43" spans="2:13">
      <c r="B43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149</v>
      </c>
    </row>
    <row r="7" spans="2:15" ht="15.75">
      <c r="B7" s="2" t="s">
        <v>303</v>
      </c>
    </row>
    <row r="8" spans="2:15">
      <c r="B8" s="3" t="s">
        <v>88</v>
      </c>
      <c r="C8" s="3" t="s">
        <v>89</v>
      </c>
      <c r="D8" s="3" t="s">
        <v>151</v>
      </c>
      <c r="E8" s="3" t="s">
        <v>90</v>
      </c>
      <c r="F8" s="3" t="s">
        <v>201</v>
      </c>
      <c r="G8" s="3" t="s">
        <v>91</v>
      </c>
      <c r="H8" s="3" t="s">
        <v>92</v>
      </c>
      <c r="I8" s="3" t="s">
        <v>93</v>
      </c>
      <c r="J8" s="3" t="s">
        <v>154</v>
      </c>
      <c r="K8" s="3" t="s">
        <v>42</v>
      </c>
      <c r="L8" s="3" t="s">
        <v>96</v>
      </c>
      <c r="M8" s="3" t="s">
        <v>155</v>
      </c>
      <c r="N8" s="3" t="s">
        <v>156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159</v>
      </c>
      <c r="K9" s="4" t="s">
        <v>160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304</v>
      </c>
      <c r="C11" s="12"/>
      <c r="D11" s="3"/>
      <c r="E11" s="3"/>
      <c r="F11" s="3"/>
      <c r="G11" s="3"/>
      <c r="H11" s="3"/>
      <c r="I11" s="3"/>
      <c r="J11" s="9">
        <v>19840.63</v>
      </c>
      <c r="L11" s="9">
        <v>2166.19</v>
      </c>
      <c r="N11" s="10">
        <v>1</v>
      </c>
      <c r="O11" s="10">
        <v>0.1055</v>
      </c>
    </row>
    <row r="12" spans="2:15">
      <c r="B12" s="3" t="s">
        <v>305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306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307</v>
      </c>
      <c r="C14" s="12"/>
      <c r="D14" s="3"/>
      <c r="E14" s="3"/>
      <c r="F14" s="3"/>
      <c r="G14" s="3"/>
      <c r="H14" s="3"/>
      <c r="I14" s="3"/>
      <c r="J14" s="9">
        <v>19840.63</v>
      </c>
      <c r="L14" s="9">
        <v>2166.19</v>
      </c>
      <c r="N14" s="10">
        <v>1</v>
      </c>
      <c r="O14" s="10">
        <v>0.1055</v>
      </c>
    </row>
    <row r="15" spans="2:15">
      <c r="B15" s="13" t="s">
        <v>308</v>
      </c>
      <c r="C15" s="14"/>
      <c r="D15" s="13"/>
      <c r="E15" s="13"/>
      <c r="F15" s="13"/>
      <c r="G15" s="13"/>
      <c r="H15" s="13"/>
      <c r="I15" s="13"/>
      <c r="J15" s="15">
        <v>19840.63</v>
      </c>
      <c r="L15" s="15">
        <v>2166.19</v>
      </c>
      <c r="N15" s="16">
        <v>1</v>
      </c>
      <c r="O15" s="16">
        <v>0.1055</v>
      </c>
    </row>
    <row r="16" spans="2:15">
      <c r="B16" s="6" t="s">
        <v>309</v>
      </c>
      <c r="C16" s="17" t="s">
        <v>310</v>
      </c>
      <c r="D16" s="6" t="s">
        <v>171</v>
      </c>
      <c r="E16" s="6"/>
      <c r="F16" s="6" t="s">
        <v>311</v>
      </c>
      <c r="G16" s="6"/>
      <c r="H16" s="6"/>
      <c r="I16" s="6" t="s">
        <v>43</v>
      </c>
      <c r="J16" s="7">
        <v>0.43</v>
      </c>
      <c r="K16" s="7">
        <v>1314507.99</v>
      </c>
      <c r="L16" s="7">
        <v>21.73</v>
      </c>
      <c r="N16" s="8">
        <v>0.01</v>
      </c>
      <c r="O16" s="8">
        <v>1.1000000000000001E-3</v>
      </c>
    </row>
    <row r="17" spans="2:15">
      <c r="B17" s="6" t="s">
        <v>312</v>
      </c>
      <c r="C17" s="17" t="s">
        <v>313</v>
      </c>
      <c r="D17" s="6" t="s">
        <v>171</v>
      </c>
      <c r="E17" s="6"/>
      <c r="F17" s="6" t="s">
        <v>311</v>
      </c>
      <c r="G17" s="6"/>
      <c r="H17" s="6"/>
      <c r="I17" s="6" t="s">
        <v>43</v>
      </c>
      <c r="J17" s="7">
        <v>61.21</v>
      </c>
      <c r="K17" s="7">
        <v>119199.99</v>
      </c>
      <c r="L17" s="7">
        <v>280.54000000000002</v>
      </c>
      <c r="M17" s="8">
        <v>0</v>
      </c>
      <c r="N17" s="8">
        <v>0.1295</v>
      </c>
      <c r="O17" s="8">
        <v>1.37E-2</v>
      </c>
    </row>
    <row r="18" spans="2:15">
      <c r="B18" s="6" t="s">
        <v>314</v>
      </c>
      <c r="C18" s="17" t="s">
        <v>315</v>
      </c>
      <c r="D18" s="6" t="s">
        <v>171</v>
      </c>
      <c r="E18" s="6"/>
      <c r="F18" s="6" t="s">
        <v>311</v>
      </c>
      <c r="G18" s="6"/>
      <c r="H18" s="6"/>
      <c r="I18" s="6" t="s">
        <v>48</v>
      </c>
      <c r="J18" s="7">
        <v>76.930000000000007</v>
      </c>
      <c r="K18" s="7">
        <v>24065</v>
      </c>
      <c r="L18" s="7">
        <v>74.86</v>
      </c>
      <c r="M18" s="8">
        <v>0</v>
      </c>
      <c r="N18" s="8">
        <v>3.4599999999999999E-2</v>
      </c>
      <c r="O18" s="8">
        <v>3.5999999999999999E-3</v>
      </c>
    </row>
    <row r="19" spans="2:15">
      <c r="B19" s="6" t="s">
        <v>316</v>
      </c>
      <c r="C19" s="17" t="s">
        <v>317</v>
      </c>
      <c r="D19" s="6" t="s">
        <v>229</v>
      </c>
      <c r="E19" s="6"/>
      <c r="F19" s="6" t="s">
        <v>311</v>
      </c>
      <c r="G19" s="6"/>
      <c r="H19" s="6"/>
      <c r="I19" s="6" t="s">
        <v>43</v>
      </c>
      <c r="J19" s="7">
        <v>1065.45</v>
      </c>
      <c r="K19" s="7">
        <v>1331.49</v>
      </c>
      <c r="L19" s="7">
        <v>54.55</v>
      </c>
      <c r="N19" s="8">
        <v>2.52E-2</v>
      </c>
      <c r="O19" s="8">
        <v>2.7000000000000001E-3</v>
      </c>
    </row>
    <row r="20" spans="2:15">
      <c r="B20" s="6" t="s">
        <v>316</v>
      </c>
      <c r="C20" s="17" t="s">
        <v>318</v>
      </c>
      <c r="D20" s="6" t="s">
        <v>229</v>
      </c>
      <c r="E20" s="6"/>
      <c r="F20" s="6" t="s">
        <v>311</v>
      </c>
      <c r="G20" s="6"/>
      <c r="H20" s="6"/>
      <c r="I20" s="6" t="s">
        <v>48</v>
      </c>
      <c r="J20" s="7">
        <v>975.41</v>
      </c>
      <c r="K20" s="7">
        <v>1381.97</v>
      </c>
      <c r="L20" s="7">
        <v>54.51</v>
      </c>
      <c r="N20" s="8">
        <v>2.52E-2</v>
      </c>
      <c r="O20" s="8">
        <v>2.7000000000000001E-3</v>
      </c>
    </row>
    <row r="21" spans="2:15">
      <c r="B21" s="6" t="s">
        <v>319</v>
      </c>
      <c r="C21" s="17" t="s">
        <v>320</v>
      </c>
      <c r="D21" s="6" t="s">
        <v>321</v>
      </c>
      <c r="E21" s="6"/>
      <c r="F21" s="6" t="s">
        <v>322</v>
      </c>
      <c r="G21" s="6"/>
      <c r="H21" s="6"/>
      <c r="I21" s="6" t="s">
        <v>48</v>
      </c>
      <c r="J21" s="7">
        <v>44.92</v>
      </c>
      <c r="K21" s="7">
        <v>1948</v>
      </c>
      <c r="L21" s="7">
        <v>3.54</v>
      </c>
      <c r="M21" s="8">
        <v>0</v>
      </c>
      <c r="N21" s="8">
        <v>1.6000000000000001E-3</v>
      </c>
      <c r="O21" s="8">
        <v>2.0000000000000001E-4</v>
      </c>
    </row>
    <row r="22" spans="2:15">
      <c r="B22" s="6" t="s">
        <v>323</v>
      </c>
      <c r="C22" s="17" t="s">
        <v>324</v>
      </c>
      <c r="D22" s="6" t="s">
        <v>171</v>
      </c>
      <c r="E22" s="6"/>
      <c r="F22" s="6" t="s">
        <v>322</v>
      </c>
      <c r="G22" s="6"/>
      <c r="H22" s="6"/>
      <c r="I22" s="6" t="s">
        <v>44</v>
      </c>
      <c r="J22" s="7">
        <v>186.95</v>
      </c>
      <c r="K22" s="7">
        <v>504472</v>
      </c>
      <c r="L22" s="7">
        <v>30.99</v>
      </c>
      <c r="M22" s="8">
        <v>1E-4</v>
      </c>
      <c r="N22" s="8">
        <v>1.43E-2</v>
      </c>
      <c r="O22" s="8">
        <v>1.5E-3</v>
      </c>
    </row>
    <row r="23" spans="2:15">
      <c r="B23" s="6" t="s">
        <v>325</v>
      </c>
      <c r="C23" s="17" t="s">
        <v>326</v>
      </c>
      <c r="D23" s="6" t="s">
        <v>281</v>
      </c>
      <c r="E23" s="6"/>
      <c r="F23" s="6" t="s">
        <v>311</v>
      </c>
      <c r="G23" s="6"/>
      <c r="H23" s="6"/>
      <c r="I23" s="6" t="s">
        <v>45</v>
      </c>
      <c r="J23" s="7">
        <v>4914.24</v>
      </c>
      <c r="K23" s="7">
        <v>171</v>
      </c>
      <c r="L23" s="7">
        <v>39.71</v>
      </c>
      <c r="N23" s="8">
        <v>1.83E-2</v>
      </c>
      <c r="O23" s="8">
        <v>1.9E-3</v>
      </c>
    </row>
    <row r="24" spans="2:15">
      <c r="B24" s="6" t="s">
        <v>327</v>
      </c>
      <c r="C24" s="17" t="s">
        <v>328</v>
      </c>
      <c r="D24" s="6" t="s">
        <v>171</v>
      </c>
      <c r="E24" s="6"/>
      <c r="F24" s="6" t="s">
        <v>311</v>
      </c>
      <c r="G24" s="6"/>
      <c r="H24" s="6"/>
      <c r="I24" s="6" t="s">
        <v>43</v>
      </c>
      <c r="J24" s="7">
        <v>3.38</v>
      </c>
      <c r="K24" s="7">
        <v>1094060.01</v>
      </c>
      <c r="L24" s="7">
        <v>142.19</v>
      </c>
      <c r="M24" s="8">
        <v>0</v>
      </c>
      <c r="N24" s="8">
        <v>6.5600000000000006E-2</v>
      </c>
      <c r="O24" s="8">
        <v>6.8999999999999999E-3</v>
      </c>
    </row>
    <row r="25" spans="2:15">
      <c r="B25" s="6" t="s">
        <v>329</v>
      </c>
      <c r="C25" s="17" t="s">
        <v>330</v>
      </c>
      <c r="D25" s="6" t="s">
        <v>171</v>
      </c>
      <c r="E25" s="6"/>
      <c r="F25" s="6" t="s">
        <v>311</v>
      </c>
      <c r="G25" s="6"/>
      <c r="H25" s="6"/>
      <c r="I25" s="6" t="s">
        <v>43</v>
      </c>
      <c r="J25" s="7">
        <v>211.25</v>
      </c>
      <c r="K25" s="7">
        <v>12921</v>
      </c>
      <c r="L25" s="7">
        <v>104.95</v>
      </c>
      <c r="M25" s="8">
        <v>0</v>
      </c>
      <c r="N25" s="8">
        <v>4.8399999999999999E-2</v>
      </c>
      <c r="O25" s="8">
        <v>5.1000000000000004E-3</v>
      </c>
    </row>
    <row r="26" spans="2:15">
      <c r="B26" s="6" t="s">
        <v>331</v>
      </c>
      <c r="C26" s="17" t="s">
        <v>332</v>
      </c>
      <c r="D26" s="6" t="s">
        <v>171</v>
      </c>
      <c r="E26" s="6"/>
      <c r="F26" s="6" t="s">
        <v>333</v>
      </c>
      <c r="G26" s="6"/>
      <c r="H26" s="6"/>
      <c r="I26" s="6" t="s">
        <v>43</v>
      </c>
      <c r="J26" s="7">
        <v>83.98</v>
      </c>
      <c r="K26" s="7">
        <v>29620</v>
      </c>
      <c r="L26" s="7">
        <v>95.64</v>
      </c>
      <c r="M26" s="8">
        <v>0</v>
      </c>
      <c r="N26" s="8">
        <v>4.4200000000000003E-2</v>
      </c>
      <c r="O26" s="8">
        <v>4.7000000000000002E-3</v>
      </c>
    </row>
    <row r="27" spans="2:15">
      <c r="B27" s="6" t="s">
        <v>334</v>
      </c>
      <c r="C27" s="17" t="s">
        <v>335</v>
      </c>
      <c r="D27" s="6" t="s">
        <v>171</v>
      </c>
      <c r="E27" s="6"/>
      <c r="F27" s="6" t="s">
        <v>311</v>
      </c>
      <c r="G27" s="6"/>
      <c r="H27" s="6"/>
      <c r="I27" s="6" t="s">
        <v>43</v>
      </c>
      <c r="J27" s="7">
        <v>263.54000000000002</v>
      </c>
      <c r="K27" s="7">
        <v>1253.56</v>
      </c>
      <c r="L27" s="7">
        <v>12.7</v>
      </c>
      <c r="N27" s="8">
        <v>5.8999999999999999E-3</v>
      </c>
      <c r="O27" s="8">
        <v>5.9999999999999995E-4</v>
      </c>
    </row>
    <row r="28" spans="2:15">
      <c r="B28" s="6" t="s">
        <v>336</v>
      </c>
      <c r="C28" s="17" t="s">
        <v>337</v>
      </c>
      <c r="D28" s="6" t="s">
        <v>229</v>
      </c>
      <c r="E28" s="6"/>
      <c r="F28" s="6" t="s">
        <v>311</v>
      </c>
      <c r="G28" s="6"/>
      <c r="H28" s="6"/>
      <c r="I28" s="6" t="s">
        <v>43</v>
      </c>
      <c r="J28" s="7">
        <v>84.53</v>
      </c>
      <c r="K28" s="7">
        <v>9940</v>
      </c>
      <c r="L28" s="7">
        <v>32.31</v>
      </c>
      <c r="M28" s="8">
        <v>1E-4</v>
      </c>
      <c r="N28" s="8">
        <v>1.49E-2</v>
      </c>
      <c r="O28" s="8">
        <v>1.6000000000000001E-3</v>
      </c>
    </row>
    <row r="29" spans="2:15">
      <c r="B29" s="6" t="s">
        <v>338</v>
      </c>
      <c r="C29" s="17" t="s">
        <v>339</v>
      </c>
      <c r="D29" s="6" t="s">
        <v>171</v>
      </c>
      <c r="E29" s="6"/>
      <c r="F29" s="6" t="s">
        <v>311</v>
      </c>
      <c r="G29" s="6"/>
      <c r="H29" s="6"/>
      <c r="I29" s="6" t="s">
        <v>43</v>
      </c>
      <c r="J29" s="7">
        <v>17.14</v>
      </c>
      <c r="K29" s="7">
        <v>148271</v>
      </c>
      <c r="L29" s="7">
        <v>97.72</v>
      </c>
      <c r="M29" s="8">
        <v>4.0000000000000002E-4</v>
      </c>
      <c r="N29" s="8">
        <v>4.5100000000000001E-2</v>
      </c>
      <c r="O29" s="8">
        <v>4.7999999999999996E-3</v>
      </c>
    </row>
    <row r="30" spans="2:15">
      <c r="B30" s="6" t="s">
        <v>340</v>
      </c>
      <c r="C30" s="17" t="s">
        <v>341</v>
      </c>
      <c r="D30" s="6" t="s">
        <v>229</v>
      </c>
      <c r="E30" s="6"/>
      <c r="F30" s="6" t="s">
        <v>311</v>
      </c>
      <c r="G30" s="6"/>
      <c r="H30" s="6"/>
      <c r="I30" s="6" t="s">
        <v>43</v>
      </c>
      <c r="J30" s="7">
        <v>1541.98</v>
      </c>
      <c r="K30" s="7">
        <v>2185</v>
      </c>
      <c r="L30" s="7">
        <v>129.55000000000001</v>
      </c>
      <c r="M30" s="8">
        <v>0</v>
      </c>
      <c r="N30" s="8">
        <v>5.9799999999999999E-2</v>
      </c>
      <c r="O30" s="8">
        <v>6.3E-3</v>
      </c>
    </row>
    <row r="31" spans="2:15">
      <c r="B31" s="6" t="s">
        <v>342</v>
      </c>
      <c r="C31" s="17" t="s">
        <v>343</v>
      </c>
      <c r="D31" s="6" t="s">
        <v>229</v>
      </c>
      <c r="E31" s="6"/>
      <c r="F31" s="6" t="s">
        <v>311</v>
      </c>
      <c r="G31" s="6"/>
      <c r="H31" s="6"/>
      <c r="I31" s="6" t="s">
        <v>43</v>
      </c>
      <c r="J31" s="7">
        <v>6131.18</v>
      </c>
      <c r="K31" s="7">
        <v>1774</v>
      </c>
      <c r="L31" s="7">
        <v>418.21</v>
      </c>
      <c r="N31" s="8">
        <v>0.19309999999999999</v>
      </c>
      <c r="O31" s="8">
        <v>2.0400000000000001E-2</v>
      </c>
    </row>
    <row r="32" spans="2:15">
      <c r="B32" s="6" t="s">
        <v>344</v>
      </c>
      <c r="C32" s="17" t="s">
        <v>345</v>
      </c>
      <c r="D32" s="6" t="s">
        <v>171</v>
      </c>
      <c r="E32" s="6"/>
      <c r="F32" s="6" t="s">
        <v>311</v>
      </c>
      <c r="G32" s="6"/>
      <c r="H32" s="6"/>
      <c r="I32" s="6" t="s">
        <v>43</v>
      </c>
      <c r="J32" s="7">
        <v>65.05</v>
      </c>
      <c r="K32" s="7">
        <v>25239</v>
      </c>
      <c r="L32" s="7">
        <v>63.13</v>
      </c>
      <c r="N32" s="8">
        <v>2.9100000000000001E-2</v>
      </c>
      <c r="O32" s="8">
        <v>3.0999999999999999E-3</v>
      </c>
    </row>
    <row r="33" spans="2:15">
      <c r="B33" s="6" t="s">
        <v>346</v>
      </c>
      <c r="C33" s="17" t="s">
        <v>347</v>
      </c>
      <c r="D33" s="6" t="s">
        <v>171</v>
      </c>
      <c r="E33" s="6"/>
      <c r="F33" s="6" t="s">
        <v>311</v>
      </c>
      <c r="G33" s="6"/>
      <c r="H33" s="6"/>
      <c r="I33" s="6" t="s">
        <v>43</v>
      </c>
      <c r="J33" s="7">
        <v>17.559999999999999</v>
      </c>
      <c r="K33" s="7">
        <v>129146.5</v>
      </c>
      <c r="L33" s="7">
        <v>87.2</v>
      </c>
      <c r="M33" s="8">
        <v>1E-4</v>
      </c>
      <c r="N33" s="8">
        <v>4.0300000000000002E-2</v>
      </c>
      <c r="O33" s="8">
        <v>4.1999999999999997E-3</v>
      </c>
    </row>
    <row r="34" spans="2:15">
      <c r="B34" s="6" t="s">
        <v>348</v>
      </c>
      <c r="C34" s="17" t="s">
        <v>349</v>
      </c>
      <c r="D34" s="6" t="s">
        <v>171</v>
      </c>
      <c r="E34" s="6"/>
      <c r="F34" s="6" t="s">
        <v>311</v>
      </c>
      <c r="G34" s="6"/>
      <c r="H34" s="6"/>
      <c r="I34" s="6" t="s">
        <v>43</v>
      </c>
      <c r="J34" s="7">
        <v>1203.54</v>
      </c>
      <c r="K34" s="7">
        <v>2792.99</v>
      </c>
      <c r="L34" s="7">
        <v>129.25</v>
      </c>
      <c r="M34" s="8">
        <v>0</v>
      </c>
      <c r="N34" s="8">
        <v>5.9700000000000003E-2</v>
      </c>
      <c r="O34" s="8">
        <v>6.3E-3</v>
      </c>
    </row>
    <row r="35" spans="2:15">
      <c r="B35" s="6" t="s">
        <v>350</v>
      </c>
      <c r="C35" s="17" t="s">
        <v>351</v>
      </c>
      <c r="D35" s="6" t="s">
        <v>281</v>
      </c>
      <c r="E35" s="6"/>
      <c r="F35" s="6" t="s">
        <v>322</v>
      </c>
      <c r="G35" s="6"/>
      <c r="H35" s="6"/>
      <c r="I35" s="6" t="s">
        <v>48</v>
      </c>
      <c r="J35" s="7">
        <v>2584.63</v>
      </c>
      <c r="K35" s="7">
        <v>334.11</v>
      </c>
      <c r="L35" s="7">
        <v>34.92</v>
      </c>
      <c r="N35" s="8">
        <v>1.61E-2</v>
      </c>
      <c r="O35" s="8">
        <v>1.6999999999999999E-3</v>
      </c>
    </row>
    <row r="36" spans="2:15">
      <c r="B36" s="6" t="s">
        <v>352</v>
      </c>
      <c r="C36" s="17" t="s">
        <v>353</v>
      </c>
      <c r="D36" s="6" t="s">
        <v>321</v>
      </c>
      <c r="E36" s="6"/>
      <c r="F36" s="6" t="s">
        <v>311</v>
      </c>
      <c r="G36" s="6"/>
      <c r="H36" s="6"/>
      <c r="I36" s="6" t="s">
        <v>48</v>
      </c>
      <c r="J36" s="7">
        <v>18.329999999999998</v>
      </c>
      <c r="K36" s="7">
        <v>110099</v>
      </c>
      <c r="L36" s="7">
        <v>81.61</v>
      </c>
      <c r="M36" s="8">
        <v>2.0000000000000001E-4</v>
      </c>
      <c r="N36" s="8">
        <v>3.7699999999999997E-2</v>
      </c>
      <c r="O36" s="8">
        <v>4.0000000000000001E-3</v>
      </c>
    </row>
    <row r="37" spans="2:15">
      <c r="B37" s="6" t="s">
        <v>354</v>
      </c>
      <c r="C37" s="17" t="s">
        <v>355</v>
      </c>
      <c r="D37" s="6" t="s">
        <v>171</v>
      </c>
      <c r="E37" s="6"/>
      <c r="F37" s="6" t="s">
        <v>311</v>
      </c>
      <c r="G37" s="6"/>
      <c r="H37" s="6"/>
      <c r="I37" s="6" t="s">
        <v>43</v>
      </c>
      <c r="J37" s="7">
        <v>289</v>
      </c>
      <c r="K37" s="7">
        <v>15874</v>
      </c>
      <c r="L37" s="7">
        <v>176.39</v>
      </c>
      <c r="M37" s="8">
        <v>1E-4</v>
      </c>
      <c r="N37" s="8">
        <v>8.14E-2</v>
      </c>
      <c r="O37" s="8">
        <v>8.6E-3</v>
      </c>
    </row>
    <row r="40" spans="2:15">
      <c r="B40" s="6" t="s">
        <v>148</v>
      </c>
      <c r="C40" s="17"/>
      <c r="D40" s="6"/>
      <c r="E40" s="6"/>
      <c r="F40" s="6"/>
      <c r="G40" s="6"/>
      <c r="H40" s="6"/>
      <c r="I40" s="6"/>
    </row>
    <row r="44" spans="2:15">
      <c r="B4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149</v>
      </c>
    </row>
    <row r="7" spans="2:12" ht="15.75">
      <c r="B7" s="2" t="s">
        <v>356</v>
      </c>
    </row>
    <row r="8" spans="2:12">
      <c r="B8" s="3" t="s">
        <v>88</v>
      </c>
      <c r="C8" s="3" t="s">
        <v>89</v>
      </c>
      <c r="D8" s="3" t="s">
        <v>151</v>
      </c>
      <c r="E8" s="3" t="s">
        <v>201</v>
      </c>
      <c r="F8" s="3" t="s">
        <v>93</v>
      </c>
      <c r="G8" s="3" t="s">
        <v>154</v>
      </c>
      <c r="H8" s="3" t="s">
        <v>42</v>
      </c>
      <c r="I8" s="3" t="s">
        <v>96</v>
      </c>
      <c r="J8" s="3" t="s">
        <v>155</v>
      </c>
      <c r="K8" s="3" t="s">
        <v>156</v>
      </c>
      <c r="L8" s="3" t="s">
        <v>98</v>
      </c>
    </row>
    <row r="9" spans="2:12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357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358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359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359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148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2017-01-19T15:40:21Z</dcterms:modified>
</cp:coreProperties>
</file>