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<sst xmlns="http://schemas.openxmlformats.org/spreadsheetml/2006/main" count="1695" uniqueCount="290">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</sst>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-0.22</v>
      </c>
      <c r="D11" s="112">
        <f>מזומנים!L10</f>
        <v>-0.02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1148.0999999999999</v>
      </c>
      <c r="D17" s="112">
        <f>'תעודות סל'!M11</f>
        <v>97.65</v>
      </c>
    </row>
    <row r="18" spans="1:4">
      <c r="A18" s="34" t="s">
        <v>157</v>
      </c>
      <c r="B18" s="73" t="s">
        <v>93</v>
      </c>
      <c r="C18" s="110">
        <f>'קרנות נאמנות'!L11</f>
        <v>27.88</v>
      </c>
      <c r="D18" s="112">
        <f>'קרנות נאמנות'!O11</f>
        <v>2.37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1175.76</v>
      </c>
      <c r="D42" s="113">
        <f>SUM(D11,D13,D14,D15,D16,D17,D18,D19,D20,D21,D22,D24,D25,D26,D27,D28,D29,D30,D31,D32,D33,D34,D35,D36,D37,D39,D40,D41)</f>
        <v>100.00000000000001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-0.22</v>
      </c>
      <c r="K10" s="85"/>
      <c r="L10" s="85">
        <v>-0.02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-0.22</v>
      </c>
      <c r="K11" s="92"/>
      <c r="L11" s="92">
        <v>-0.02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-0.22</v>
      </c>
      <c r="K12" s="92"/>
      <c r="L12" s="92">
        <v>-0.02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-0.22</v>
      </c>
      <c r="K13" s="93">
        <v>100</v>
      </c>
      <c r="L13" s="93">
        <v>-0.02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190709</v>
      </c>
      <c r="I11" s="85"/>
      <c r="J11" s="85">
        <v>1148.0999999999999</v>
      </c>
      <c r="K11" s="85"/>
      <c r="L11" s="85"/>
      <c r="M11" s="85">
        <v>97.65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190709</v>
      </c>
      <c r="I12" s="92"/>
      <c r="J12" s="92">
        <v>1148.0999999999999</v>
      </c>
      <c r="K12" s="92"/>
      <c r="L12" s="92"/>
      <c r="M12" s="92">
        <v>97.65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190709</v>
      </c>
      <c r="I17" s="92"/>
      <c r="J17" s="92">
        <v>1148.0999999999999</v>
      </c>
      <c r="K17" s="92"/>
      <c r="L17" s="92"/>
      <c r="M17" s="92">
        <v>97.65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86614</v>
      </c>
      <c r="I18" s="116">
        <v>331.52</v>
      </c>
      <c r="J18" s="116">
        <v>287.14</v>
      </c>
      <c r="K18" s="116">
        <v>0.12</v>
      </c>
      <c r="L18" s="116">
        <v>25.01</v>
      </c>
      <c r="M18" s="116">
        <v>24.42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86555</v>
      </c>
      <c r="I19" s="116">
        <v>329.23</v>
      </c>
      <c r="J19" s="116">
        <v>284.97000000000003</v>
      </c>
      <c r="K19" s="116">
        <v>0.09</v>
      </c>
      <c r="L19" s="116">
        <v>24.82</v>
      </c>
      <c r="M19" s="116">
        <v>24.24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8747</v>
      </c>
      <c r="I20" s="116">
        <v>3286</v>
      </c>
      <c r="J20" s="116">
        <v>287.43</v>
      </c>
      <c r="K20" s="116">
        <v>0.08</v>
      </c>
      <c r="L20" s="116">
        <v>25.04</v>
      </c>
      <c r="M20" s="116">
        <v>24.45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8793</v>
      </c>
      <c r="I21" s="116">
        <v>3281.72</v>
      </c>
      <c r="J21" s="116">
        <v>288.56</v>
      </c>
      <c r="K21" s="116">
        <v>0.01</v>
      </c>
      <c r="L21" s="116">
        <v>25.13</v>
      </c>
      <c r="M21" s="116">
        <v>24.54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23581</v>
      </c>
      <c r="K11" s="85"/>
      <c r="L11" s="85">
        <v>27.88</v>
      </c>
      <c r="M11" s="85"/>
      <c r="N11" s="85"/>
      <c r="O11" s="85">
        <v>2.37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23581</v>
      </c>
      <c r="K12" s="92"/>
      <c r="L12" s="92">
        <v>27.88</v>
      </c>
      <c r="M12" s="92"/>
      <c r="N12" s="92"/>
      <c r="O12" s="92">
        <v>2.37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23581</v>
      </c>
      <c r="K13" s="116">
        <v>118.24</v>
      </c>
      <c r="L13" s="116">
        <v>27.88</v>
      </c>
      <c r="M13" s="116">
        <v>0</v>
      </c>
      <c r="N13" s="116">
        <v>100</v>
      </c>
      <c r="O13" s="116">
        <v>2.37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a46656d4-8850-49b3-aebd-68bd05f7f43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