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1" i="1" l="1"/>
  <c r="D37" i="1"/>
  <c r="L31" i="2"/>
  <c r="L10" i="2"/>
  <c r="J10" i="2"/>
  <c r="J31" i="2"/>
  <c r="J34" i="2"/>
  <c r="K11" i="26"/>
  <c r="K10" i="26"/>
  <c r="I10" i="26"/>
  <c r="I11" i="26"/>
  <c r="I12" i="26"/>
  <c r="K15" i="26"/>
</calcChain>
</file>

<file path=xl/sharedStrings.xml><?xml version="1.0" encoding="utf-8"?>
<sst xmlns="http://schemas.openxmlformats.org/spreadsheetml/2006/main" count="2638" uniqueCount="913">
  <si>
    <t>תאריך הדיווח: 31/12/2016</t>
  </si>
  <si>
    <t>החברה המדווחת: מיטב דש גמל ופנסיה בעמ</t>
  </si>
  <si>
    <t>שם מסלול/קרן/קופה: מיטב דש השתלמות מנית (250)</t>
  </si>
  <si>
    <t>מספר מסלול/קרן/קופה: 883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</si>
  <si>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</si>
  <si>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</si>
  <si>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</si>
  <si>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</si>
  <si>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</si>
  <si>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</si>
  <si>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</si>
  <si>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</si>
  <si>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</si>
  <si>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</si>
  <si>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</si>
  <si>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</si>
  <si>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</si>
  <si>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</si>
  <si>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</si>
  <si>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</si>
  <si>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</si>
  <si>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</si>
  <si>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</si>
  <si>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</si>
  <si>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</si>
  <si>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</si>
  <si>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</si>
  <si>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</si>
  <si>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</si>
  <si>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</si>
  <si>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</si>
  <si>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</si>
  <si>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</si>
  <si>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</si>
  <si>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</si>
  <si>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</si>
  <si>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</si>
  <si>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</si>
  <si>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</si>
  <si>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</si>
  <si>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</si>
  <si>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</si>
  <si>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</si>
  <si>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</si>
  <si>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</si>
  <si>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</si>
  <si>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</si>
  <si>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</si>
  <si>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</si>
  <si>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</si>
  <si>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</si>
  <si>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</si>
  <si>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</si>
  <si>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</si>
  <si>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</si>
  <si>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</si>
  <si>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</si>
  <si>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</si>
  <si>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</si>
  <si>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</si>
  <si>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</si>
  <si>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</si>
  <si>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</si>
  <si>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</si>
  <si>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</si>
  <si>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</si>
  <si>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</si>
  <si>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</si>
  <si>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</si>
  <si>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</si>
  <si>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</si>
  <si>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</si>
  <si>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</si>
  <si>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</si>
  <si>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</si>
  <si>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</si>
  <si>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</si>
  <si>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</si>
  <si>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</si>
  <si>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</si>
  <si>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</si>
  <si>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</si>
  <si>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</si>
  <si>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</si>
  <si>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</si>
  <si>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</si>
  <si>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</si>
  <si>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</si>
  <si>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</si>
  <si>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</si>
  <si>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</si>
  <si>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</si>
  <si>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</si>
  <si>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</si>
  <si>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</si>
  <si>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</si>
  <si>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</si>
  <si>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</si>
  <si>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</si>
  <si>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</si>
  <si>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</si>
  <si>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</si>
  <si>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</si>
  <si>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</si>
  <si>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</si>
  <si>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</si>
  <si>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</si>
  <si>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</si>
  <si>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</si>
  <si>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</si>
  <si>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</si>
  <si>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</si>
  <si>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עו"ש בילנלאומי מעבר יורו (מזרחי)</t>
  </si>
  <si>
    <t>20-419259190</t>
  </si>
  <si>
    <t>דולר אמריקאי (מזרחי)</t>
  </si>
  <si>
    <t>20-00000014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</si>
  <si>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</si>
  <si>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</si>
  <si>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</si>
  <si>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</si>
  <si>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</si>
  <si>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</si>
  <si>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</si>
  <si>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</si>
  <si>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</si>
  <si>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</si>
  <si>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</si>
  <si>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</si>
  <si>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כתר שוודי (מזרחי)</t>
  </si>
  <si>
    <t>20-00001011</t>
  </si>
  <si>
    <t>מזומן פרנק שוצרי (הבינלאומי)</t>
  </si>
  <si>
    <t>31-00001007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</si>
  <si>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</si>
  <si>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</si>
  <si>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</si>
  <si>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</si>
  <si>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</si>
  <si>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</si>
  <si>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</si>
  <si>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</si>
  <si>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</si>
  <si>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20-419259015</t>
  </si>
  <si>
    <t>S&amp;P</t>
  </si>
  <si>
    <t>FUT VAL EUR HSB</t>
  </si>
  <si>
    <t>FUTEURHSBC US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</si>
  <si>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</si>
  <si>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</si>
  <si>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</si>
  <si>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</si>
  <si>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</si>
  <si>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</si>
  <si>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</si>
  <si>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</si>
  <si>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</si>
  <si>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</si>
  <si>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</si>
  <si>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</si>
  <si>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</si>
  <si>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</si>
  <si>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</si>
  <si>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</si>
  <si>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</si>
  <si>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</si>
  <si>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</si>
  <si>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</si>
  <si>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</si>
  <si>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</si>
  <si>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</si>
  <si>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</si>
  <si>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</si>
  <si>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</si>
  <si>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</si>
  <si>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</si>
  <si>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</si>
  <si>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</si>
  <si>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</si>
  <si>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</si>
  <si>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</si>
  <si>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</si>
  <si>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1217</t>
  </si>
  <si>
    <t>TASE</t>
  </si>
  <si>
    <t>RF</t>
  </si>
  <si>
    <t>מ.ק.מ 417</t>
  </si>
  <si>
    <t>מ.ק.מ 617</t>
  </si>
  <si>
    <t>מק"מ 1017</t>
  </si>
  <si>
    <t>מק"מ 1127</t>
  </si>
  <si>
    <t>מק"מ 717</t>
  </si>
  <si>
    <t>מק"מ 917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</si>
  <si>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</si>
  <si>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</si>
  <si>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</si>
  <si>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</si>
  <si>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</si>
  <si>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</si>
  <si>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</si>
  <si>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</si>
  <si>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</si>
  <si>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</si>
  <si>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</si>
  <si>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</si>
  <si>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</si>
  <si>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</si>
  <si>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</si>
  <si>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</si>
  <si>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</si>
  <si>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</si>
  <si>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</si>
  <si>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</si>
  <si>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פטרוכימים ב</t>
  </si>
  <si>
    <t>BBB+</t>
  </si>
  <si>
    <t>קרדן אן.וי אג1</t>
  </si>
  <si>
    <t>השקעה ואחזקות</t>
  </si>
  <si>
    <t>B</t>
  </si>
  <si>
    <t>קרדן אןוי אגח ב</t>
  </si>
  <si>
    <t>סה"כ אגרות חוב קונצרניות לא צמודות</t>
  </si>
  <si>
    <t>פטרוכימים ג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</si>
  <si>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</si>
  <si>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</si>
  <si>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</si>
  <si>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</si>
  <si>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</si>
  <si>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</si>
  <si>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</si>
  <si>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</si>
  <si>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</si>
  <si>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בינלאומי 5</t>
  </si>
  <si>
    <t>בנקים</t>
  </si>
  <si>
    <t>דיסקונט</t>
  </si>
  <si>
    <t>לאומי</t>
  </si>
  <si>
    <t>מזרחי</t>
  </si>
  <si>
    <t>פועלים</t>
  </si>
  <si>
    <t>גזית גלוב</t>
  </si>
  <si>
    <t>נדל"ן ובינוי</t>
  </si>
  <si>
    <t>עזריאלי</t>
  </si>
  <si>
    <t>פרוטרום</t>
  </si>
  <si>
    <t>מזון</t>
  </si>
  <si>
    <t>שטראוס עלית</t>
  </si>
  <si>
    <t>טבע</t>
  </si>
  <si>
    <t>כימיה גומי ופלסטיק</t>
  </si>
  <si>
    <t>כיל</t>
  </si>
  <si>
    <t>מיילן</t>
  </si>
  <si>
    <t>פריגו</t>
  </si>
  <si>
    <t>חברה לישראל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</si>
  <si>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</si>
  <si>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</si>
  <si>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</si>
  <si>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</si>
  <si>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</si>
  <si>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</si>
  <si>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תקשורת ומדיה</t>
  </si>
  <si>
    <t>פז נפט</t>
  </si>
  <si>
    <t>נייס</t>
  </si>
  <si>
    <t>תוכנה ואינטרנט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</si>
  <si>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</si>
  <si>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</si>
  <si>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</si>
  <si>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</si>
  <si>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</si>
  <si>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</si>
  <si>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פיבי</t>
  </si>
  <si>
    <t>הפניקס 1</t>
  </si>
  <si>
    <t>ביטוח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</si>
  <si>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</si>
  <si>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</si>
  <si>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</si>
  <si>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</si>
  <si>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</si>
  <si>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</si>
  <si>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</si>
  <si>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</si>
  <si>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</si>
  <si>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שרותים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</si>
  <si>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</si>
  <si>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</si>
  <si>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</si>
  <si>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</si>
  <si>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</si>
  <si>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</si>
  <si>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</si>
  <si>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</si>
  <si>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</si>
  <si>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</si>
  <si>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</si>
  <si>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</si>
  <si>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</si>
  <si>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</si>
  <si>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</si>
  <si>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</si>
  <si>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</si>
  <si>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פלסאון תעשיות</t>
  </si>
  <si>
    <t>אבגול</t>
  </si>
  <si>
    <t>עץ נייר ודפוס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</si>
  <si>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</si>
  <si>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</si>
  <si>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</si>
  <si>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</si>
  <si>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</si>
  <si>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</si>
  <si>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</si>
  <si>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</si>
  <si>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</si>
  <si>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</si>
  <si>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</si>
  <si>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בזן</t>
  </si>
  <si>
    <t>טאואר</t>
  </si>
  <si>
    <t>מוליכים למחצה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</si>
  <si>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</si>
  <si>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</si>
  <si>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</si>
  <si>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</si>
  <si>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</si>
  <si>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</si>
  <si>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</si>
  <si>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</si>
  <si>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</si>
  <si>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</si>
  <si>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</si>
  <si>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</si>
  <si>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</si>
  <si>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</si>
  <si>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נטו מלינדה</t>
  </si>
  <si>
    <t>אורן</t>
  </si>
  <si>
    <t>דנאל כא</t>
  </si>
  <si>
    <t>פרידנזון</t>
  </si>
  <si>
    <t>שגריר</t>
  </si>
  <si>
    <t>אדגר</t>
  </si>
  <si>
    <t>אורון קבוצה</t>
  </si>
  <si>
    <t>אזורים</t>
  </si>
  <si>
    <t>אלקטרה נדלן</t>
  </si>
  <si>
    <t>אספן בניה</t>
  </si>
  <si>
    <t>דמרי</t>
  </si>
  <si>
    <t>מנרב</t>
  </si>
  <si>
    <t>סלע קפיטל</t>
  </si>
  <si>
    <t>מעברות</t>
  </si>
  <si>
    <t>קסטרו</t>
  </si>
  <si>
    <t>תפרון</t>
  </si>
  <si>
    <t>בית שמש</t>
  </si>
  <si>
    <t>מתכת ומוצרי בניה</t>
  </si>
  <si>
    <t>אוארטי</t>
  </si>
  <si>
    <t>אלקטרוניקה ואופטיקה</t>
  </si>
  <si>
    <t>פריורטק</t>
  </si>
  <si>
    <t>רימוני</t>
  </si>
  <si>
    <t>ניסן</t>
  </si>
  <si>
    <t>על בד</t>
  </si>
  <si>
    <t>שלאג</t>
  </si>
  <si>
    <t>אינטרגאמא 1</t>
  </si>
  <si>
    <t>פולאר תקשורת</t>
  </si>
  <si>
    <t>קרדן נ.ו</t>
  </si>
  <si>
    <t>אלון גז</t>
  </si>
  <si>
    <t>גבעות יהש</t>
  </si>
  <si>
    <t>דלק אנרגיה</t>
  </si>
  <si>
    <t>כהן פתוח</t>
  </si>
  <si>
    <t>אנליסט</t>
  </si>
  <si>
    <t>שירותים פיננסיים</t>
  </si>
  <si>
    <t>תיא השקעות</t>
  </si>
  <si>
    <t>דור אלון</t>
  </si>
  <si>
    <t>פטרוכימיים</t>
  </si>
  <si>
    <t>בבילון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</si>
  <si>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</si>
  <si>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</si>
  <si>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</si>
  <si>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</si>
  <si>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</si>
  <si>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</si>
  <si>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</si>
  <si>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מדיקל ישראל</t>
  </si>
  <si>
    <t>אלרון</t>
  </si>
  <si>
    <t>השקעות במדעי החיים</t>
  </si>
  <si>
    <t>ביולייט</t>
  </si>
  <si>
    <t>די.אן.איי ביומד</t>
  </si>
  <si>
    <t>אי.אל.די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</si>
  <si>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</si>
  <si>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</si>
  <si>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</si>
  <si>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</si>
  <si>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</si>
  <si>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</si>
  <si>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</si>
  <si>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</si>
  <si>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</si>
  <si>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NYSE</t>
  </si>
  <si>
    <t>בלומברג</t>
  </si>
  <si>
    <t>Materials</t>
  </si>
  <si>
    <t>EVOGENE LTD</t>
  </si>
  <si>
    <t>IL0011050551</t>
  </si>
  <si>
    <t>NASDAQ</t>
  </si>
  <si>
    <t>Pharmaceuticals &amp; Biotechnology</t>
  </si>
  <si>
    <t>INTEC PHARMA LT</t>
  </si>
  <si>
    <t>IL0011177958</t>
  </si>
  <si>
    <t>KAMADA LTD</t>
  </si>
  <si>
    <t>IL0010941198</t>
  </si>
  <si>
    <t>MEDIWOUND LTD</t>
  </si>
  <si>
    <t>IL0011316309</t>
  </si>
  <si>
    <t>MYLAN LABORATOR דש</t>
  </si>
  <si>
    <t>NL0011031208</t>
  </si>
  <si>
    <t>PERRIGO CO PLC</t>
  </si>
  <si>
    <t>IE00BGH1M568</t>
  </si>
  <si>
    <t>TEVA PHARMA</t>
  </si>
  <si>
    <t>US8816242098</t>
  </si>
  <si>
    <t>CHECK POINT SOF</t>
  </si>
  <si>
    <t>IL0010824113</t>
  </si>
  <si>
    <t>Software &amp; Services</t>
  </si>
  <si>
    <t>CYREN LTD</t>
  </si>
  <si>
    <t>IL0010832371</t>
  </si>
  <si>
    <t>MAGIC SOFTWARE</t>
  </si>
  <si>
    <t>IL0010823123</t>
  </si>
  <si>
    <t>MATOMY MEDIA GR</t>
  </si>
  <si>
    <t>IL0011316978</t>
  </si>
  <si>
    <t>LSE</t>
  </si>
  <si>
    <t>SILICOM</t>
  </si>
  <si>
    <t>IL0010826928</t>
  </si>
  <si>
    <t>Technology Hardware &amp; Equipment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</si>
  <si>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</si>
  <si>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</si>
  <si>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</si>
  <si>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</si>
  <si>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</si>
  <si>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</si>
  <si>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BP  PLC</t>
  </si>
  <si>
    <t>US0556221044</t>
  </si>
  <si>
    <t>Energy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</si>
  <si>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</si>
  <si>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</si>
  <si>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</si>
  <si>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</si>
  <si>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</si>
  <si>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</si>
  <si>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</si>
  <si>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</si>
  <si>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</si>
  <si>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</si>
  <si>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</si>
  <si>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</si>
  <si>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AMAZON COM</t>
  </si>
  <si>
    <t>US0231351067</t>
  </si>
  <si>
    <t>Retailing</t>
  </si>
  <si>
    <t>BIOGEN IDEC INC</t>
  </si>
  <si>
    <t>US09062X1037</t>
  </si>
  <si>
    <t>SHIRE PLC</t>
  </si>
  <si>
    <t>JE00B2QKY057</t>
  </si>
  <si>
    <t>KKR &amp; CO LP</t>
  </si>
  <si>
    <t>US48248M1027</t>
  </si>
  <si>
    <t>Diversified Financials</t>
  </si>
  <si>
    <t>MARKETAXESS HOLD</t>
  </si>
  <si>
    <t>US57060D1081</t>
  </si>
  <si>
    <t>FAIRFAX FINANCI</t>
  </si>
  <si>
    <t>CA3039011026</t>
  </si>
  <si>
    <t>TSX</t>
  </si>
  <si>
    <t>Insurance</t>
  </si>
  <si>
    <t>AFI DEVELOPMENT</t>
  </si>
  <si>
    <t>CY0101380612</t>
  </si>
  <si>
    <t>Real Estate</t>
  </si>
  <si>
    <t>US00106J2006</t>
  </si>
  <si>
    <t>ATRIUM EUROPEAN</t>
  </si>
  <si>
    <t>JE00B3DCF752</t>
  </si>
  <si>
    <t>GRAND CITY PROP</t>
  </si>
  <si>
    <t>LU0775917882</t>
  </si>
  <si>
    <t>ALPHABET CL A</t>
  </si>
  <si>
    <t>US02079K3059</t>
  </si>
  <si>
    <t>ELLIE MAE INC</t>
  </si>
  <si>
    <t>US28849P1003</t>
  </si>
  <si>
    <t>FACEBOOK  INC-A</t>
  </si>
  <si>
    <t>US30303M1027</t>
  </si>
  <si>
    <t>MASTERCARD INC-</t>
  </si>
  <si>
    <t>US57636Q1040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</si>
  <si>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</si>
  <si>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</si>
  <si>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</si>
  <si>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</si>
  <si>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</si>
  <si>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</si>
  <si>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</si>
  <si>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</si>
  <si>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</si>
  <si>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</si>
  <si>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</si>
  <si>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</si>
  <si>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</si>
  <si>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</si>
  <si>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</si>
  <si>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</si>
  <si>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</si>
  <si>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</si>
  <si>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</si>
  <si>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מבט בנקים</t>
  </si>
  <si>
    <t>פסגות סל בנקים</t>
  </si>
  <si>
    <t>פסגות סל תא 100 סד2</t>
  </si>
  <si>
    <t>קסם בנקים</t>
  </si>
  <si>
    <t>תכלית תא 25 (*) (*)</t>
  </si>
  <si>
    <t>סה"כ תעודות סל שמחקות מדדי מניות בחו"ל</t>
  </si>
  <si>
    <t>קסם יורוסטוקס 50 שקל</t>
  </si>
  <si>
    <t>מדדי מניות בחול</t>
  </si>
  <si>
    <t>קסם נאסדק 100</t>
  </si>
  <si>
    <t>תכלית אנרגיה ארהב Da (*) (*)</t>
  </si>
  <si>
    <t>תכלית בנקים אזוריים (*) (*)</t>
  </si>
  <si>
    <t>תכלית נסביוטק (*) (*)</t>
  </si>
  <si>
    <t>תכלית נסדק (*) (*)</t>
  </si>
  <si>
    <t>תכלית ספ500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</si>
  <si>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</si>
  <si>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</si>
  <si>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</si>
  <si>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</si>
  <si>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</si>
  <si>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</si>
  <si>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</si>
  <si>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</si>
  <si>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CAC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</si>
  <si>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</si>
  <si>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</si>
  <si>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</si>
  <si>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</si>
  <si>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</si>
  <si>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</si>
  <si>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</si>
  <si>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</si>
  <si>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</si>
  <si>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</si>
  <si>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</si>
  <si>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HEALTH CARE SEL</t>
  </si>
  <si>
    <t>US81369Y2090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</si>
  <si>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</si>
  <si>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</si>
  <si>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</si>
  <si>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</si>
  <si>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</si>
  <si>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</si>
  <si>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</si>
  <si>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</si>
  <si>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DJ US M</t>
  </si>
  <si>
    <t>US4642888105</t>
  </si>
  <si>
    <t>ISHARES EMERGIN</t>
  </si>
  <si>
    <t>US4642872349</t>
  </si>
  <si>
    <t>ISHARES FTSE/XI</t>
  </si>
  <si>
    <t>US4642871846</t>
  </si>
  <si>
    <t>ISHARES MDAX DE</t>
  </si>
  <si>
    <t>DE0005933923</t>
  </si>
  <si>
    <t>ISHARES NASDAQ</t>
  </si>
  <si>
    <t>US4642875565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</si>
  <si>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</si>
  <si>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</si>
  <si>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</si>
  <si>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</si>
  <si>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</si>
  <si>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</si>
  <si>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</si>
  <si>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</si>
  <si>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</si>
  <si>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</si>
  <si>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</si>
  <si>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</si>
  <si>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</si>
  <si>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</si>
  <si>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</si>
  <si>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</si>
  <si>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</si>
  <si>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</si>
  <si>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REAL ESTATE SEL</t>
  </si>
  <si>
    <t>US81369Y8600</t>
  </si>
  <si>
    <t>SECTOR ENERGY</t>
  </si>
  <si>
    <t>US81369Y5069</t>
  </si>
  <si>
    <t>SPDR S P HOMEBU</t>
  </si>
  <si>
    <t>US78464A8889</t>
  </si>
  <si>
    <t>SPDR S&amp;P OIL &amp;</t>
  </si>
  <si>
    <t>US78464A7303</t>
  </si>
  <si>
    <t>SPDR S+P PHARMA</t>
  </si>
  <si>
    <t>US78464A7220</t>
  </si>
  <si>
    <t>SPDR S+P RETAIL</t>
  </si>
  <si>
    <t>US78464A7147</t>
  </si>
  <si>
    <t>VANECK VEC</t>
  </si>
  <si>
    <t>US92189F6925</t>
  </si>
  <si>
    <t>VANECK VECTORS</t>
  </si>
  <si>
    <t>US92189F4037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</si>
  <si>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</si>
  <si>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</si>
  <si>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</si>
  <si>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</si>
  <si>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</si>
  <si>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</si>
  <si>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</si>
  <si>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</si>
  <si>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</si>
  <si>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</si>
  <si>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</si>
  <si>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</si>
  <si>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</si>
  <si>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</si>
  <si>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</si>
  <si>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</si>
  <si>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COMGEST GROWTH</t>
  </si>
  <si>
    <t>IE00B5WN3467</t>
  </si>
  <si>
    <t>ISE</t>
  </si>
  <si>
    <t>FNK TMP EM MARK</t>
  </si>
  <si>
    <t>LU0300738944</t>
  </si>
  <si>
    <t>HENDERSON HOR-P</t>
  </si>
  <si>
    <t>LU0828814763</t>
  </si>
  <si>
    <t>HENDERSON HOR.</t>
  </si>
  <si>
    <t>LU1190461654</t>
  </si>
  <si>
    <t>ORBIS SICAV-JAP</t>
  </si>
  <si>
    <t>LU0160128079</t>
  </si>
  <si>
    <t>PICTET-JAPAN EQ</t>
  </si>
  <si>
    <t>LU0895849734</t>
  </si>
  <si>
    <t>RAM LUX SYS-EME</t>
  </si>
  <si>
    <t>LU0704154458</t>
  </si>
  <si>
    <t>SISF-ASIAN OPPO</t>
  </si>
  <si>
    <t>LU0106259988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</si>
  <si>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</si>
  <si>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</si>
  <si>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</si>
  <si>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</si>
  <si>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</si>
  <si>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ביו לייט   אפ 8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</si>
  <si>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</si>
  <si>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</si>
  <si>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</si>
  <si>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</si>
  <si>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</si>
  <si>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</si>
  <si>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</si>
  <si>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</si>
  <si>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</si>
  <si>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</si>
  <si>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800.00 FEB</t>
  </si>
  <si>
    <t>ל.ר.</t>
  </si>
  <si>
    <t>dsP 800.00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</si>
  <si>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</si>
  <si>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</si>
  <si>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</si>
  <si>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</si>
  <si>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</si>
  <si>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</si>
  <si>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</si>
  <si>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</si>
  <si>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</si>
  <si>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</si>
  <si>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</si>
  <si>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</si>
  <si>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02/17 GOLD</t>
  </si>
  <si>
    <t>GCG7</t>
  </si>
  <si>
    <t>F 03/12 MINI N</t>
  </si>
  <si>
    <t>NQH7</t>
  </si>
  <si>
    <t>F 03/17 EUROSTXד"ש</t>
  </si>
  <si>
    <t>VGH7</t>
  </si>
  <si>
    <t>F 03/17 MINI DAX</t>
  </si>
  <si>
    <t>DFWH7</t>
  </si>
  <si>
    <t>F 03/17 NIKKEI</t>
  </si>
  <si>
    <t>NXH7</t>
  </si>
  <si>
    <t>F 2/17 CRUDE</t>
  </si>
  <si>
    <t>CLG7</t>
  </si>
  <si>
    <t>F 3/17 FTSE</t>
  </si>
  <si>
    <t>Z H7</t>
  </si>
  <si>
    <t>F 3/17 MINI MS</t>
  </si>
  <si>
    <t>MESH7</t>
  </si>
  <si>
    <t>F 3/17 MINI S&amp;P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</si>
  <si>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</si>
  <si>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</si>
  <si>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</si>
  <si>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</si>
  <si>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</si>
  <si>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</si>
  <si>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</si>
  <si>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</si>
  <si>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</si>
  <si>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</si>
  <si>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</si>
  <si>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</si>
  <si>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</si>
  <si>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</si>
  <si>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</si>
  <si>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</si>
  <si>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</si>
  <si>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</si>
  <si>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</si>
  <si>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</si>
  <si>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</si>
  <si>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</si>
  <si>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</si>
  <si>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</si>
  <si>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</si>
  <si>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</si>
  <si>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</si>
  <si>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</si>
  <si>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</si>
  <si>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</si>
  <si>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</si>
  <si>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</si>
  <si>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</si>
  <si>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גיאםאף אג1</t>
  </si>
  <si>
    <t>גלובליקום 2 מפ(מילומ</t>
  </si>
  <si>
    <t>גלובליקום טרייד אגח ב דש</t>
  </si>
  <si>
    <t>דיידלנד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</si>
  <si>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</si>
  <si>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</si>
  <si>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</si>
  <si>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</si>
  <si>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</si>
  <si>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</si>
  <si>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</si>
  <si>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</si>
  <si>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</si>
  <si>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RADVIEW SOFTWR</t>
  </si>
  <si>
    <t>IL0010851744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</si>
  <si>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</si>
  <si>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</si>
  <si>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</si>
  <si>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</si>
  <si>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</si>
  <si>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</si>
  <si>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</si>
  <si>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PlayBuzz קרן השקעה</t>
  </si>
  <si>
    <t>בגין קרן נוי מגלים חדשה</t>
  </si>
  <si>
    <t>מניבים - קרן השקעה דש</t>
  </si>
  <si>
    <t>מניבים ניהול- קרן השקעה דש</t>
  </si>
  <si>
    <t>פימי 5 ק.השקעה דש</t>
  </si>
  <si>
    <t>9/04/2012</t>
  </si>
  <si>
    <t>קרן Firstime</t>
  </si>
  <si>
    <t>סה"כ קרנות השקעה ל"ס בחו"ל</t>
  </si>
  <si>
    <t>Hamilton Lane Co III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</si>
  <si>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</si>
  <si>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</si>
  <si>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</si>
  <si>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</si>
  <si>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</si>
  <si>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</si>
  <si>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</si>
  <si>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</si>
  <si>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</si>
  <si>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</si>
  <si>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</si>
  <si>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</si>
  <si>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</si>
  <si>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</si>
  <si>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</si>
  <si>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</si>
  <si>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</si>
  <si>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</si>
  <si>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</si>
  <si>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</si>
  <si>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</si>
  <si>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</si>
  <si>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</si>
  <si>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</si>
  <si>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</si>
  <si>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</si>
  <si>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FW100117 USD/NIS3.78</t>
  </si>
  <si>
    <t>10/10/2016</t>
  </si>
  <si>
    <t>FW220317 USD/NIS3.85</t>
  </si>
  <si>
    <t>19/12/2016</t>
  </si>
  <si>
    <t>FW250117 USD/NIS3.78</t>
  </si>
  <si>
    <t>8/12/2016</t>
  </si>
  <si>
    <t>FW250117 USD/NIS3.87</t>
  </si>
  <si>
    <t>21/11/2016</t>
  </si>
  <si>
    <t>SW100117 USD/NIS3.84</t>
  </si>
  <si>
    <t>25/10/2016</t>
  </si>
  <si>
    <t>SW160317 USD/NIS3.79</t>
  </si>
  <si>
    <t>13/12/2016</t>
  </si>
  <si>
    <t>SW250117 USD/NIS3.85</t>
  </si>
  <si>
    <t>סה"כ חוזים מט"ח/ מט"ח</t>
  </si>
  <si>
    <t>FW סיטי USD/ILS 3.8049 10/1/17</t>
  </si>
  <si>
    <t>FW080217 EUR/USD1.07</t>
  </si>
  <si>
    <t>FW080217 EUR/USD1.11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</si>
  <si>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</si>
  <si>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</si>
  <si>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</si>
  <si>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</si>
  <si>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</si>
  <si>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</si>
  <si>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</si>
  <si>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</si>
  <si>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</si>
  <si>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</si>
  <si>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</si>
  <si>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</si>
  <si>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</si>
  <si>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</si>
  <si>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</si>
  <si>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</si>
  <si>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</si>
  <si>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</si>
  <si>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</si>
  <si>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צמוד</t>
  </si>
  <si>
    <t>לא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</si>
  <si>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</si>
  <si>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</si>
  <si>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</si>
  <si>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</si>
  <si>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</si>
  <si>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</si>
  <si>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</si>
  <si>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</si>
  <si>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</si>
  <si>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</si>
  <si>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</si>
  <si>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</si>
  <si>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</si>
  <si>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</si>
  <si>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</si>
  <si>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</si>
  <si>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</si>
  <si>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</si>
  <si>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</si>
  <si>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</si>
  <si>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</si>
  <si>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</si>
  <si>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</si>
  <si>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</si>
  <si>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</si>
  <si>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</si>
  <si>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</si>
  <si>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</si>
  <si>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</si>
  <si>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</si>
  <si>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</si>
  <si>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</si>
  <si>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</si>
  <si>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</si>
  <si>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</si>
  <si>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</si>
  <si>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</si>
  <si>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</si>
  <si>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</si>
  <si>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</si>
  <si>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</si>
  <si>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</si>
  <si>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</si>
  <si>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</si>
  <si>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מס"ה מניירות ערך-בבינלאומי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</si>
  <si>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</si>
  <si>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</si>
  <si>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</si>
  <si>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</si>
  <si>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</si>
  <si>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</si>
  <si>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</si>
  <si>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</si>
  <si>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</si>
  <si>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</si>
  <si>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</si>
  <si>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</si>
  <si>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</si>
  <si>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</si>
  <si>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</si>
  <si>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</si>
  <si>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</si>
  <si>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</si>
  <si>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</si>
  <si>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</si>
  <si>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</si>
  <si>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</si>
  <si>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</si>
  <si>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</si>
  <si>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</si>
  <si>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</si>
  <si>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</si>
  <si>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</si>
  <si>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</si>
  <si>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</si>
  <si>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</si>
  <si>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</si>
  <si>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</si>
  <si>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</si>
  <si>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</si>
  <si>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</si>
  <si>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</si>
  <si>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</si>
  <si>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</si>
  <si>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</si>
  <si>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אופרטוניטי 2 דש</t>
  </si>
  <si>
    <t>קלירמארק קרן השקעה</t>
  </si>
  <si>
    <t>קלירמארק קרן השקעה II</t>
  </si>
  <si>
    <t>קרן השקעה נוי חוצה י</t>
  </si>
  <si>
    <t>קרן השקעה נוי1-דש</t>
  </si>
  <si>
    <t>Cogito</t>
  </si>
  <si>
    <t>FIMI VI</t>
  </si>
  <si>
    <t>נוי נגב אנרגיה</t>
  </si>
  <si>
    <t xml:space="preserve">פנינסולה </t>
  </si>
  <si>
    <t>קרן מנוף בראשית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</si>
  <si>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</si>
  <si>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</si>
  <si>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</si>
  <si>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</si>
  <si>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</si>
  <si>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</si>
  <si>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</si>
  <si>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</si>
  <si>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</si>
  <si>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</si>
  <si>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</si>
  <si>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</si>
  <si>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</si>
  <si>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</si>
  <si>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</si>
  <si>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</si>
  <si>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</si>
  <si>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</si>
  <si>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</si>
  <si>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</si>
  <si>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</si>
  <si>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</si>
  <si>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</si>
  <si>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</si>
  <si>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</si>
  <si>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</si>
  <si>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</si>
  <si>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</si>
  <si>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</si>
  <si>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Dover Street IX</t>
  </si>
  <si>
    <t>Gamut</t>
  </si>
  <si>
    <t>ARES ELOF קרן</t>
  </si>
  <si>
    <t>Thoma Bravo Fund XII</t>
  </si>
  <si>
    <t>Saw Mill Capital Partners II</t>
  </si>
  <si>
    <t>ICG</t>
  </si>
  <si>
    <t>ARES Special Situations Fund IV קרן הש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</si>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</sst>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topLeftCell="A22" workbookViewId="0">
      <selection activeCell="F38" sqref="F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8885.8240000000005</v>
      </c>
      <c r="D11" s="8">
        <f>C11/C42</f>
        <v>2.1733266406816436E-2</v>
      </c>
      <c r="E11" s="37"/>
    </row>
    <row r="12" spans="2:5">
      <c r="B12" s="6" t="s">
        <v>10</v>
      </c>
      <c r="C12" s="7">
        <v>386768.02061000001</v>
      </c>
      <c r="D12" s="8">
        <v>0.91492819744444398</v>
      </c>
    </row>
    <row r="13" spans="2:5">
      <c r="B13" s="6" t="s">
        <v>11</v>
      </c>
      <c r="C13" s="7">
        <v>34348.604910000002</v>
      </c>
      <c r="D13" s="8">
        <v>8.1168775962568898E-2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905.75271999999995</v>
      </c>
      <c r="D15" s="8">
        <v>2.1403733805143198E-3</v>
      </c>
    </row>
    <row r="16" spans="2:5">
      <c r="B16" s="6" t="s">
        <v>14</v>
      </c>
      <c r="C16" s="7">
        <v>194463.07337</v>
      </c>
      <c r="D16" s="8">
        <v>0.45953335446141502</v>
      </c>
    </row>
    <row r="17" spans="2:4">
      <c r="B17" s="6" t="s">
        <v>15</v>
      </c>
      <c r="C17" s="7">
        <v>131112.29931999999</v>
      </c>
      <c r="D17" s="8">
        <v>0.30982990072892502</v>
      </c>
    </row>
    <row r="18" spans="2:4">
      <c r="B18" s="6" t="s">
        <v>16</v>
      </c>
      <c r="C18" s="7">
        <v>24845.75187</v>
      </c>
      <c r="D18" s="8">
        <v>5.8712698010348598E-2</v>
      </c>
    </row>
    <row r="19" spans="2:4">
      <c r="B19" s="6" t="s">
        <v>17</v>
      </c>
      <c r="C19" s="7">
        <v>287.51254999999998</v>
      </c>
      <c r="D19" s="8">
        <v>6.7941745577511695E-4</v>
      </c>
    </row>
    <row r="20" spans="2:4">
      <c r="B20" s="6" t="s">
        <v>18</v>
      </c>
      <c r="C20" s="7">
        <v>-38.5</v>
      </c>
      <c r="D20" s="8">
        <v>2.7293666360660098E-4</v>
      </c>
    </row>
    <row r="21" spans="2:4">
      <c r="B21" s="6" t="s">
        <v>19</v>
      </c>
      <c r="C21" s="7">
        <v>843.52587000000005</v>
      </c>
      <c r="D21" s="8">
        <v>2.5907407812909402E-3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5031.6414100000002</v>
      </c>
      <c r="D23" s="8">
        <v>1.55222740307454E-2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8.3280000000000007E-2</v>
      </c>
      <c r="D26" s="8">
        <v>1.9679796835634401E-7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3131.7155499999999</v>
      </c>
      <c r="D28" s="8">
        <v>7.4005194249516099E-3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-8.0449400000000004</v>
      </c>
      <c r="D30" s="8">
        <v>1.9010901147318498E-5</v>
      </c>
    </row>
    <row r="31" spans="2:4">
      <c r="B31" s="6" t="s">
        <v>28</v>
      </c>
      <c r="C31" s="7">
        <v>1907.88752</v>
      </c>
      <c r="D31" s="8">
        <v>8.1025469066781392E-3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4671.2497899999998</v>
      </c>
      <c r="D33" s="8">
        <v>1.1038574307841E-2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3501.4670000000001</v>
      </c>
      <c r="D37" s="8">
        <f>C37/C42</f>
        <v>8.5640133234325053E-3</v>
      </c>
      <c r="E37" s="37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408858.19157000002</v>
      </c>
      <c r="D42" s="10">
        <v>1</v>
      </c>
      <c r="E42" s="37"/>
    </row>
    <row r="43" spans="2:5">
      <c r="B43" s="6" t="s">
        <v>40</v>
      </c>
      <c r="C43" s="29">
        <v>807.71564832708327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163</v>
      </c>
    </row>
    <row r="7" spans="2:12" ht="15.75">
      <c r="B7" s="2" t="s">
        <v>617</v>
      </c>
    </row>
    <row r="8" spans="2:12">
      <c r="B8" s="3" t="s">
        <v>88</v>
      </c>
      <c r="C8" s="3" t="s">
        <v>89</v>
      </c>
      <c r="D8" s="3" t="s">
        <v>165</v>
      </c>
      <c r="E8" s="3" t="s">
        <v>194</v>
      </c>
      <c r="F8" s="3" t="s">
        <v>93</v>
      </c>
      <c r="G8" s="3" t="s">
        <v>168</v>
      </c>
      <c r="H8" s="3" t="s">
        <v>42</v>
      </c>
      <c r="I8" s="3" t="s">
        <v>96</v>
      </c>
      <c r="J8" s="3" t="s">
        <v>169</v>
      </c>
      <c r="K8" s="3" t="s">
        <v>170</v>
      </c>
      <c r="L8" s="3" t="s">
        <v>98</v>
      </c>
    </row>
    <row r="9" spans="2:12">
      <c r="B9" s="4"/>
      <c r="C9" s="4"/>
      <c r="D9" s="4"/>
      <c r="E9" s="4"/>
      <c r="F9" s="4"/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618</v>
      </c>
      <c r="C11" s="12"/>
      <c r="D11" s="3"/>
      <c r="E11" s="3"/>
      <c r="F11" s="3"/>
      <c r="G11" s="9">
        <v>0</v>
      </c>
      <c r="I11" s="9">
        <v>-38.5</v>
      </c>
      <c r="K11" s="10">
        <v>1</v>
      </c>
      <c r="L11" s="10">
        <v>2.9999999999999997E-4</v>
      </c>
    </row>
    <row r="12" spans="2:12">
      <c r="B12" s="3" t="s">
        <v>619</v>
      </c>
      <c r="C12" s="12"/>
      <c r="D12" s="3"/>
      <c r="E12" s="3"/>
      <c r="F12" s="3"/>
      <c r="G12" s="9">
        <v>0</v>
      </c>
      <c r="I12" s="9">
        <v>-38.5</v>
      </c>
      <c r="K12" s="10">
        <v>1</v>
      </c>
      <c r="L12" s="10">
        <v>2.9999999999999997E-4</v>
      </c>
    </row>
    <row r="13" spans="2:12">
      <c r="B13" s="13" t="s">
        <v>620</v>
      </c>
      <c r="C13" s="14"/>
      <c r="D13" s="13"/>
      <c r="E13" s="13"/>
      <c r="F13" s="13"/>
      <c r="G13" s="15">
        <v>0</v>
      </c>
      <c r="I13" s="15">
        <v>-38.5</v>
      </c>
      <c r="K13" s="16">
        <v>1</v>
      </c>
      <c r="L13" s="16">
        <v>2.9999999999999997E-4</v>
      </c>
    </row>
    <row r="14" spans="2:12">
      <c r="B14" s="6" t="s">
        <v>621</v>
      </c>
      <c r="C14" s="17">
        <v>81823031</v>
      </c>
      <c r="D14" s="6" t="s">
        <v>180</v>
      </c>
      <c r="E14" s="6" t="s">
        <v>622</v>
      </c>
      <c r="F14" s="6" t="s">
        <v>108</v>
      </c>
      <c r="G14" s="7">
        <v>110</v>
      </c>
      <c r="H14" s="7">
        <v>35000</v>
      </c>
      <c r="I14" s="7">
        <v>38.5</v>
      </c>
      <c r="K14" s="8">
        <v>0.33329999999999999</v>
      </c>
      <c r="L14" s="8">
        <v>1E-4</v>
      </c>
    </row>
    <row r="15" spans="2:12">
      <c r="B15" s="6" t="s">
        <v>623</v>
      </c>
      <c r="C15" s="17">
        <v>81823304</v>
      </c>
      <c r="D15" s="6" t="s">
        <v>180</v>
      </c>
      <c r="E15" s="6" t="s">
        <v>622</v>
      </c>
      <c r="F15" s="6" t="s">
        <v>108</v>
      </c>
      <c r="G15" s="7">
        <v>-110</v>
      </c>
      <c r="H15" s="7">
        <v>70000</v>
      </c>
      <c r="I15" s="7">
        <v>-77</v>
      </c>
      <c r="K15" s="8">
        <v>0.66669999999999996</v>
      </c>
      <c r="L15" s="8">
        <v>2.0000000000000001E-4</v>
      </c>
    </row>
    <row r="16" spans="2:12">
      <c r="B16" s="13" t="s">
        <v>624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625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626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627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620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628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625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629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626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162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163</v>
      </c>
    </row>
    <row r="7" spans="2:11" ht="15.75">
      <c r="B7" s="2" t="s">
        <v>630</v>
      </c>
    </row>
    <row r="8" spans="2:11">
      <c r="B8" s="3" t="s">
        <v>88</v>
      </c>
      <c r="C8" s="3" t="s">
        <v>89</v>
      </c>
      <c r="D8" s="3" t="s">
        <v>165</v>
      </c>
      <c r="E8" s="3" t="s">
        <v>194</v>
      </c>
      <c r="F8" s="3" t="s">
        <v>93</v>
      </c>
      <c r="G8" s="3" t="s">
        <v>168</v>
      </c>
      <c r="H8" s="3" t="s">
        <v>42</v>
      </c>
      <c r="I8" s="3" t="s">
        <v>96</v>
      </c>
      <c r="J8" s="3" t="s">
        <v>170</v>
      </c>
      <c r="K8" s="3" t="s">
        <v>98</v>
      </c>
    </row>
    <row r="9" spans="2:11">
      <c r="B9" s="4"/>
      <c r="C9" s="4"/>
      <c r="D9" s="4"/>
      <c r="E9" s="4"/>
      <c r="F9" s="4"/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</row>
    <row r="11" spans="2:11">
      <c r="B11" s="3" t="s">
        <v>631</v>
      </c>
      <c r="C11" s="12"/>
      <c r="D11" s="3"/>
      <c r="E11" s="3"/>
      <c r="F11" s="3"/>
      <c r="G11" s="9">
        <v>248</v>
      </c>
      <c r="I11" s="9">
        <v>843.53</v>
      </c>
      <c r="J11" s="10">
        <v>1</v>
      </c>
      <c r="K11" s="10">
        <v>2.5999999999999999E-3</v>
      </c>
    </row>
    <row r="12" spans="2:11">
      <c r="B12" s="3" t="s">
        <v>632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633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634</v>
      </c>
      <c r="C14" s="12"/>
      <c r="D14" s="3"/>
      <c r="E14" s="3"/>
      <c r="F14" s="3"/>
      <c r="G14" s="9">
        <v>248</v>
      </c>
      <c r="I14" s="9">
        <v>843.53</v>
      </c>
      <c r="J14" s="10">
        <v>1</v>
      </c>
      <c r="K14" s="10">
        <v>2.5999999999999999E-3</v>
      </c>
    </row>
    <row r="15" spans="2:11">
      <c r="B15" s="13" t="s">
        <v>635</v>
      </c>
      <c r="C15" s="14"/>
      <c r="D15" s="13"/>
      <c r="E15" s="13"/>
      <c r="F15" s="13"/>
      <c r="G15" s="15">
        <v>248</v>
      </c>
      <c r="I15" s="15">
        <v>843.53</v>
      </c>
      <c r="J15" s="16">
        <v>1</v>
      </c>
      <c r="K15" s="16">
        <v>2.5999999999999999E-3</v>
      </c>
    </row>
    <row r="16" spans="2:11">
      <c r="B16" s="6" t="s">
        <v>636</v>
      </c>
      <c r="C16" s="17" t="s">
        <v>637</v>
      </c>
      <c r="D16" s="6" t="s">
        <v>125</v>
      </c>
      <c r="E16" s="6" t="s">
        <v>622</v>
      </c>
      <c r="F16" s="6" t="s">
        <v>43</v>
      </c>
      <c r="G16" s="7">
        <v>1</v>
      </c>
      <c r="H16" s="7">
        <v>115170</v>
      </c>
      <c r="I16" s="7">
        <v>-12.46</v>
      </c>
      <c r="J16" s="8">
        <v>1.14E-2</v>
      </c>
      <c r="K16" s="8">
        <v>0</v>
      </c>
    </row>
    <row r="17" spans="2:11">
      <c r="B17" s="6" t="s">
        <v>638</v>
      </c>
      <c r="C17" s="17" t="s">
        <v>639</v>
      </c>
      <c r="D17" s="6" t="s">
        <v>125</v>
      </c>
      <c r="E17" s="6" t="s">
        <v>622</v>
      </c>
      <c r="F17" s="6" t="s">
        <v>43</v>
      </c>
      <c r="G17" s="7">
        <v>10</v>
      </c>
      <c r="H17" s="7">
        <v>486400</v>
      </c>
      <c r="I17" s="7">
        <v>-1.73</v>
      </c>
      <c r="J17" s="8">
        <v>1.6000000000000001E-3</v>
      </c>
      <c r="K17" s="8">
        <v>0</v>
      </c>
    </row>
    <row r="18" spans="2:11">
      <c r="B18" s="6" t="s">
        <v>640</v>
      </c>
      <c r="C18" s="17" t="s">
        <v>641</v>
      </c>
      <c r="D18" s="6" t="s">
        <v>125</v>
      </c>
      <c r="E18" s="6" t="s">
        <v>622</v>
      </c>
      <c r="F18" s="6" t="s">
        <v>48</v>
      </c>
      <c r="G18" s="7">
        <v>73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642</v>
      </c>
      <c r="C19" s="17" t="s">
        <v>643</v>
      </c>
      <c r="D19" s="6" t="s">
        <v>125</v>
      </c>
      <c r="E19" s="6" t="s">
        <v>622</v>
      </c>
      <c r="F19" s="6" t="s">
        <v>48</v>
      </c>
      <c r="G19" s="7">
        <v>47</v>
      </c>
      <c r="H19" s="7">
        <v>1146500</v>
      </c>
      <c r="I19" s="7">
        <v>178.14</v>
      </c>
      <c r="J19" s="8">
        <v>0.16250000000000001</v>
      </c>
      <c r="K19" s="8">
        <v>4.0000000000000002E-4</v>
      </c>
    </row>
    <row r="20" spans="2:11">
      <c r="B20" s="6" t="s">
        <v>644</v>
      </c>
      <c r="C20" s="17" t="s">
        <v>645</v>
      </c>
      <c r="D20" s="6" t="s">
        <v>125</v>
      </c>
      <c r="E20" s="6" t="s">
        <v>622</v>
      </c>
      <c r="F20" s="6" t="s">
        <v>43</v>
      </c>
      <c r="G20" s="7">
        <v>58</v>
      </c>
      <c r="H20" s="7">
        <v>1911000</v>
      </c>
      <c r="I20" s="7">
        <v>631.1</v>
      </c>
      <c r="J20" s="8">
        <v>0.5756</v>
      </c>
      <c r="K20" s="8">
        <v>1.5E-3</v>
      </c>
    </row>
    <row r="21" spans="2:11">
      <c r="B21" s="6" t="s">
        <v>646</v>
      </c>
      <c r="C21" s="17" t="s">
        <v>647</v>
      </c>
      <c r="D21" s="6" t="s">
        <v>125</v>
      </c>
      <c r="E21" s="6" t="s">
        <v>622</v>
      </c>
      <c r="F21" s="6" t="s">
        <v>43</v>
      </c>
      <c r="G21" s="7">
        <v>2</v>
      </c>
      <c r="H21" s="7">
        <v>5372</v>
      </c>
      <c r="I21" s="7">
        <v>4</v>
      </c>
      <c r="J21" s="8">
        <v>3.5999999999999999E-3</v>
      </c>
      <c r="K21" s="8">
        <v>0</v>
      </c>
    </row>
    <row r="22" spans="2:11">
      <c r="B22" s="6" t="s">
        <v>648</v>
      </c>
      <c r="C22" s="17" t="s">
        <v>649</v>
      </c>
      <c r="D22" s="6" t="s">
        <v>125</v>
      </c>
      <c r="E22" s="6" t="s">
        <v>622</v>
      </c>
      <c r="F22" s="6" t="s">
        <v>45</v>
      </c>
      <c r="G22" s="7">
        <v>16</v>
      </c>
      <c r="H22" s="7">
        <v>705000</v>
      </c>
      <c r="I22" s="7">
        <v>156.69</v>
      </c>
      <c r="J22" s="8">
        <v>0.1429</v>
      </c>
      <c r="K22" s="8">
        <v>4.0000000000000002E-4</v>
      </c>
    </row>
    <row r="23" spans="2:11">
      <c r="B23" s="6" t="s">
        <v>650</v>
      </c>
      <c r="C23" s="17" t="s">
        <v>651</v>
      </c>
      <c r="D23" s="6" t="s">
        <v>125</v>
      </c>
      <c r="E23" s="6" t="s">
        <v>622</v>
      </c>
      <c r="F23" s="6" t="s">
        <v>43</v>
      </c>
      <c r="G23" s="7">
        <v>26</v>
      </c>
      <c r="H23" s="7">
        <v>85890</v>
      </c>
      <c r="I23" s="7">
        <v>-70.98</v>
      </c>
      <c r="J23" s="8">
        <v>6.4699999999999994E-2</v>
      </c>
      <c r="K23" s="8">
        <v>2.0000000000000001E-4</v>
      </c>
    </row>
    <row r="24" spans="2:11">
      <c r="B24" s="6" t="s">
        <v>652</v>
      </c>
      <c r="C24" s="17" t="s">
        <v>653</v>
      </c>
      <c r="D24" s="6" t="s">
        <v>125</v>
      </c>
      <c r="E24" s="6" t="s">
        <v>622</v>
      </c>
      <c r="F24" s="6" t="s">
        <v>43</v>
      </c>
      <c r="G24" s="7">
        <v>15</v>
      </c>
      <c r="H24" s="7">
        <v>223625</v>
      </c>
      <c r="I24" s="7">
        <v>-41.24</v>
      </c>
      <c r="J24" s="8">
        <v>3.7600000000000001E-2</v>
      </c>
      <c r="K24" s="8">
        <v>1E-4</v>
      </c>
    </row>
    <row r="27" spans="2:11">
      <c r="B27" s="6" t="s">
        <v>162</v>
      </c>
      <c r="C27" s="17"/>
      <c r="D27" s="6"/>
      <c r="E27" s="6"/>
      <c r="F27" s="6"/>
    </row>
    <row r="31" spans="2:11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163</v>
      </c>
    </row>
    <row r="7" spans="2:17" ht="15.75">
      <c r="B7" s="2" t="s">
        <v>654</v>
      </c>
    </row>
    <row r="8" spans="2:17">
      <c r="B8" s="3" t="s">
        <v>88</v>
      </c>
      <c r="C8" s="3" t="s">
        <v>89</v>
      </c>
      <c r="D8" s="3" t="s">
        <v>655</v>
      </c>
      <c r="E8" s="3" t="s">
        <v>91</v>
      </c>
      <c r="F8" s="3" t="s">
        <v>92</v>
      </c>
      <c r="G8" s="3" t="s">
        <v>166</v>
      </c>
      <c r="H8" s="3" t="s">
        <v>167</v>
      </c>
      <c r="I8" s="3" t="s">
        <v>93</v>
      </c>
      <c r="J8" s="3" t="s">
        <v>94</v>
      </c>
      <c r="K8" s="3" t="s">
        <v>95</v>
      </c>
      <c r="L8" s="3" t="s">
        <v>168</v>
      </c>
      <c r="M8" s="3" t="s">
        <v>42</v>
      </c>
      <c r="N8" s="3" t="s">
        <v>96</v>
      </c>
      <c r="O8" s="3" t="s">
        <v>169</v>
      </c>
      <c r="P8" s="3" t="s">
        <v>170</v>
      </c>
      <c r="Q8" s="3" t="s">
        <v>98</v>
      </c>
    </row>
    <row r="9" spans="2:17">
      <c r="B9" s="4"/>
      <c r="C9" s="4"/>
      <c r="D9" s="4"/>
      <c r="E9" s="4"/>
      <c r="F9" s="4"/>
      <c r="G9" s="4" t="s">
        <v>171</v>
      </c>
      <c r="H9" s="4" t="s">
        <v>172</v>
      </c>
      <c r="I9" s="4"/>
      <c r="J9" s="4" t="s">
        <v>99</v>
      </c>
      <c r="K9" s="4" t="s">
        <v>99</v>
      </c>
      <c r="L9" s="4" t="s">
        <v>173</v>
      </c>
      <c r="M9" s="4" t="s">
        <v>174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656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657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658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659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660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661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662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663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664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658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659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660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661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662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663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162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665</v>
      </c>
    </row>
    <row r="7" spans="2:16" ht="15.75">
      <c r="B7" s="2" t="s">
        <v>164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166</v>
      </c>
      <c r="G8" s="3" t="s">
        <v>167</v>
      </c>
      <c r="H8" s="3" t="s">
        <v>93</v>
      </c>
      <c r="I8" s="3" t="s">
        <v>94</v>
      </c>
      <c r="J8" s="3" t="s">
        <v>95</v>
      </c>
      <c r="K8" s="3" t="s">
        <v>168</v>
      </c>
      <c r="L8" s="3" t="s">
        <v>42</v>
      </c>
      <c r="M8" s="3" t="s">
        <v>666</v>
      </c>
      <c r="N8" s="3" t="s">
        <v>169</v>
      </c>
      <c r="O8" s="3" t="s">
        <v>170</v>
      </c>
      <c r="P8" s="3" t="s">
        <v>98</v>
      </c>
    </row>
    <row r="9" spans="2:16">
      <c r="B9" s="4"/>
      <c r="C9" s="4"/>
      <c r="D9" s="4"/>
      <c r="E9" s="4"/>
      <c r="F9" s="4" t="s">
        <v>171</v>
      </c>
      <c r="G9" s="4" t="s">
        <v>172</v>
      </c>
      <c r="H9" s="4"/>
      <c r="I9" s="4" t="s">
        <v>99</v>
      </c>
      <c r="J9" s="4" t="s">
        <v>99</v>
      </c>
      <c r="K9" s="4" t="s">
        <v>173</v>
      </c>
      <c r="L9" s="4" t="s">
        <v>174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667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668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671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672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673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674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162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665</v>
      </c>
    </row>
    <row r="7" spans="2:19" ht="15.75">
      <c r="B7" s="2" t="s">
        <v>192</v>
      </c>
    </row>
    <row r="8" spans="2:19">
      <c r="B8" s="3" t="s">
        <v>88</v>
      </c>
      <c r="C8" s="3" t="s">
        <v>89</v>
      </c>
      <c r="D8" s="3" t="s">
        <v>193</v>
      </c>
      <c r="E8" s="3" t="s">
        <v>90</v>
      </c>
      <c r="F8" s="3" t="s">
        <v>194</v>
      </c>
      <c r="G8" s="3" t="s">
        <v>91</v>
      </c>
      <c r="H8" s="3" t="s">
        <v>92</v>
      </c>
      <c r="I8" s="3" t="s">
        <v>166</v>
      </c>
      <c r="J8" s="3" t="s">
        <v>167</v>
      </c>
      <c r="K8" s="3" t="s">
        <v>93</v>
      </c>
      <c r="L8" s="3" t="s">
        <v>94</v>
      </c>
      <c r="M8" s="3" t="s">
        <v>95</v>
      </c>
      <c r="N8" s="3" t="s">
        <v>168</v>
      </c>
      <c r="O8" s="3" t="s">
        <v>42</v>
      </c>
      <c r="P8" s="3" t="s">
        <v>666</v>
      </c>
      <c r="Q8" s="3" t="s">
        <v>169</v>
      </c>
      <c r="R8" s="3" t="s">
        <v>170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171</v>
      </c>
      <c r="J9" s="4" t="s">
        <v>172</v>
      </c>
      <c r="K9" s="4"/>
      <c r="L9" s="4" t="s">
        <v>99</v>
      </c>
      <c r="M9" s="4" t="s">
        <v>99</v>
      </c>
      <c r="N9" s="4" t="s">
        <v>173</v>
      </c>
      <c r="O9" s="4" t="s">
        <v>174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675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676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677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678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679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680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681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682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162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665</v>
      </c>
    </row>
    <row r="7" spans="2:19" ht="15.75">
      <c r="B7" s="2" t="s">
        <v>204</v>
      </c>
    </row>
    <row r="8" spans="2:19">
      <c r="B8" s="3" t="s">
        <v>88</v>
      </c>
      <c r="C8" s="3" t="s">
        <v>89</v>
      </c>
      <c r="D8" s="3" t="s">
        <v>193</v>
      </c>
      <c r="E8" s="3" t="s">
        <v>90</v>
      </c>
      <c r="F8" s="3" t="s">
        <v>194</v>
      </c>
      <c r="G8" s="3" t="s">
        <v>91</v>
      </c>
      <c r="H8" s="3" t="s">
        <v>92</v>
      </c>
      <c r="I8" s="3" t="s">
        <v>166</v>
      </c>
      <c r="J8" s="3" t="s">
        <v>167</v>
      </c>
      <c r="K8" s="3" t="s">
        <v>93</v>
      </c>
      <c r="L8" s="3" t="s">
        <v>94</v>
      </c>
      <c r="M8" s="3" t="s">
        <v>95</v>
      </c>
      <c r="N8" s="3" t="s">
        <v>168</v>
      </c>
      <c r="O8" s="3" t="s">
        <v>42</v>
      </c>
      <c r="P8" s="3" t="s">
        <v>666</v>
      </c>
      <c r="Q8" s="3" t="s">
        <v>169</v>
      </c>
      <c r="R8" s="3" t="s">
        <v>170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171</v>
      </c>
      <c r="J9" s="4" t="s">
        <v>172</v>
      </c>
      <c r="K9" s="4"/>
      <c r="L9" s="4" t="s">
        <v>99</v>
      </c>
      <c r="M9" s="4" t="s">
        <v>99</v>
      </c>
      <c r="N9" s="4" t="s">
        <v>173</v>
      </c>
      <c r="O9" s="4" t="s">
        <v>174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683</v>
      </c>
      <c r="C11" s="12"/>
      <c r="D11" s="3"/>
      <c r="E11" s="3"/>
      <c r="F11" s="3"/>
      <c r="G11" s="3"/>
      <c r="H11" s="3"/>
      <c r="I11" s="3"/>
      <c r="K11" s="3"/>
      <c r="N11" s="9">
        <v>53123.49</v>
      </c>
      <c r="P11" s="9">
        <v>0.08</v>
      </c>
      <c r="R11" s="10">
        <v>1</v>
      </c>
      <c r="S11" s="10">
        <v>0</v>
      </c>
    </row>
    <row r="12" spans="2:19">
      <c r="B12" s="3" t="s">
        <v>684</v>
      </c>
      <c r="C12" s="12"/>
      <c r="D12" s="3"/>
      <c r="E12" s="3"/>
      <c r="F12" s="3"/>
      <c r="G12" s="3"/>
      <c r="H12" s="3"/>
      <c r="I12" s="3"/>
      <c r="K12" s="3"/>
      <c r="N12" s="9">
        <v>53123.49</v>
      </c>
      <c r="P12" s="9">
        <v>0.08</v>
      </c>
      <c r="R12" s="10">
        <v>1</v>
      </c>
      <c r="S12" s="10">
        <v>0</v>
      </c>
    </row>
    <row r="13" spans="2:19">
      <c r="B13" s="13" t="s">
        <v>685</v>
      </c>
      <c r="C13" s="14"/>
      <c r="D13" s="13"/>
      <c r="E13" s="13"/>
      <c r="F13" s="13"/>
      <c r="G13" s="13"/>
      <c r="H13" s="13"/>
      <c r="I13" s="13"/>
      <c r="K13" s="13"/>
      <c r="N13" s="15">
        <v>53123.49</v>
      </c>
      <c r="P13" s="15">
        <v>0.08</v>
      </c>
      <c r="R13" s="16">
        <v>1</v>
      </c>
      <c r="S13" s="16">
        <v>0</v>
      </c>
    </row>
    <row r="14" spans="2:19">
      <c r="B14" s="6" t="s">
        <v>686</v>
      </c>
      <c r="C14" s="17">
        <v>1100791</v>
      </c>
      <c r="D14" s="6"/>
      <c r="E14" s="6">
        <v>1387</v>
      </c>
      <c r="F14" s="6" t="s">
        <v>353</v>
      </c>
      <c r="G14" s="6"/>
      <c r="H14" s="6"/>
      <c r="I14" s="6"/>
      <c r="K14" s="6" t="s">
        <v>108</v>
      </c>
      <c r="L14" s="18">
        <v>7.4999999999999997E-2</v>
      </c>
      <c r="N14" s="7">
        <v>594.86</v>
      </c>
      <c r="O14" s="7">
        <v>14</v>
      </c>
      <c r="P14" s="7">
        <v>0.08</v>
      </c>
      <c r="Q14" s="8">
        <v>0</v>
      </c>
      <c r="R14" s="8">
        <v>1</v>
      </c>
      <c r="S14" s="8">
        <v>0</v>
      </c>
    </row>
    <row r="15" spans="2:19">
      <c r="B15" s="6" t="s">
        <v>687</v>
      </c>
      <c r="C15" s="17">
        <v>1112903</v>
      </c>
      <c r="D15" s="6"/>
      <c r="E15" s="6">
        <v>1287</v>
      </c>
      <c r="F15" s="6" t="s">
        <v>267</v>
      </c>
      <c r="G15" s="6"/>
      <c r="H15" s="6"/>
      <c r="I15" s="6"/>
      <c r="K15" s="6" t="s">
        <v>108</v>
      </c>
      <c r="N15" s="7">
        <v>8270.75</v>
      </c>
      <c r="O15" s="7">
        <v>0</v>
      </c>
      <c r="P15" s="7">
        <v>0</v>
      </c>
      <c r="R15" s="8">
        <v>0</v>
      </c>
      <c r="S15" s="8">
        <v>0</v>
      </c>
    </row>
    <row r="16" spans="2:19">
      <c r="B16" s="6" t="s">
        <v>688</v>
      </c>
      <c r="C16" s="17">
        <v>1095025</v>
      </c>
      <c r="D16" s="6"/>
      <c r="E16" s="6">
        <v>1287</v>
      </c>
      <c r="F16" s="6" t="s">
        <v>267</v>
      </c>
      <c r="G16" s="6"/>
      <c r="H16" s="6"/>
      <c r="I16" s="6"/>
      <c r="K16" s="6" t="s">
        <v>108</v>
      </c>
      <c r="N16" s="7">
        <v>24812.25</v>
      </c>
      <c r="O16" s="7">
        <v>0</v>
      </c>
      <c r="P16" s="7">
        <v>0</v>
      </c>
      <c r="Q16" s="8">
        <v>6.9999999999999999E-4</v>
      </c>
      <c r="R16" s="8">
        <v>0</v>
      </c>
      <c r="S16" s="8">
        <v>0</v>
      </c>
    </row>
    <row r="17" spans="2:19">
      <c r="B17" s="6" t="s">
        <v>689</v>
      </c>
      <c r="C17" s="17">
        <v>1104835</v>
      </c>
      <c r="D17" s="6"/>
      <c r="E17" s="6">
        <v>1454</v>
      </c>
      <c r="F17" s="6" t="s">
        <v>232</v>
      </c>
      <c r="G17" s="6"/>
      <c r="H17" s="6"/>
      <c r="I17" s="6"/>
      <c r="K17" s="6" t="s">
        <v>108</v>
      </c>
      <c r="L17" s="18">
        <v>0.08</v>
      </c>
      <c r="N17" s="7">
        <v>19445.63</v>
      </c>
      <c r="O17" s="7">
        <v>0</v>
      </c>
      <c r="P17" s="7">
        <v>0</v>
      </c>
      <c r="Q17" s="8">
        <v>2.0000000000000001E-4</v>
      </c>
      <c r="R17" s="8">
        <v>0</v>
      </c>
      <c r="S17" s="8">
        <v>0</v>
      </c>
    </row>
    <row r="18" spans="2:19">
      <c r="B18" s="13" t="s">
        <v>690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691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692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693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694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695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162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665</v>
      </c>
    </row>
    <row r="7" spans="2:13" ht="15.75">
      <c r="B7" s="2" t="s">
        <v>221</v>
      </c>
    </row>
    <row r="8" spans="2:13">
      <c r="B8" s="3" t="s">
        <v>88</v>
      </c>
      <c r="C8" s="3" t="s">
        <v>89</v>
      </c>
      <c r="D8" s="3" t="s">
        <v>193</v>
      </c>
      <c r="E8" s="3" t="s">
        <v>90</v>
      </c>
      <c r="F8" s="3" t="s">
        <v>194</v>
      </c>
      <c r="G8" s="3" t="s">
        <v>93</v>
      </c>
      <c r="H8" s="3" t="s">
        <v>168</v>
      </c>
      <c r="I8" s="3" t="s">
        <v>42</v>
      </c>
      <c r="J8" s="3" t="s">
        <v>666</v>
      </c>
      <c r="K8" s="3" t="s">
        <v>169</v>
      </c>
      <c r="L8" s="3" t="s">
        <v>170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173</v>
      </c>
      <c r="I9" s="4" t="s">
        <v>174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696</v>
      </c>
      <c r="C11" s="12"/>
      <c r="D11" s="3"/>
      <c r="E11" s="3"/>
      <c r="F11" s="3"/>
      <c r="G11" s="3"/>
      <c r="H11" s="9">
        <v>125000</v>
      </c>
      <c r="J11" s="9">
        <v>0</v>
      </c>
      <c r="L11" s="10">
        <v>0</v>
      </c>
      <c r="M11" s="10">
        <v>0</v>
      </c>
    </row>
    <row r="12" spans="2:13">
      <c r="B12" s="3" t="s">
        <v>697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223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698</v>
      </c>
      <c r="C14" s="12"/>
      <c r="D14" s="3"/>
      <c r="E14" s="3"/>
      <c r="F14" s="3"/>
      <c r="G14" s="3"/>
      <c r="H14" s="9">
        <v>125000</v>
      </c>
      <c r="J14" s="9">
        <v>0</v>
      </c>
      <c r="L14" s="10">
        <v>0</v>
      </c>
      <c r="M14" s="10">
        <v>0</v>
      </c>
    </row>
    <row r="15" spans="2:13">
      <c r="B15" s="13" t="s">
        <v>377</v>
      </c>
      <c r="C15" s="14"/>
      <c r="D15" s="13"/>
      <c r="E15" s="13"/>
      <c r="F15" s="13"/>
      <c r="G15" s="13"/>
      <c r="H15" s="15">
        <v>125000</v>
      </c>
      <c r="J15" s="15">
        <v>0</v>
      </c>
      <c r="L15" s="16">
        <v>0</v>
      </c>
      <c r="M15" s="16">
        <v>0</v>
      </c>
    </row>
    <row r="16" spans="2:13">
      <c r="B16" s="6" t="s">
        <v>699</v>
      </c>
      <c r="C16" s="17" t="s">
        <v>700</v>
      </c>
      <c r="D16" s="6" t="s">
        <v>381</v>
      </c>
      <c r="E16" s="6"/>
      <c r="F16" s="6" t="s">
        <v>401</v>
      </c>
      <c r="G16" s="6" t="s">
        <v>43</v>
      </c>
      <c r="H16" s="7">
        <v>125000</v>
      </c>
      <c r="I16" s="7">
        <v>0</v>
      </c>
      <c r="J16" s="7">
        <v>0</v>
      </c>
      <c r="K16" s="8">
        <v>8.0000000000000004E-4</v>
      </c>
      <c r="L16" s="8">
        <v>0</v>
      </c>
      <c r="M16" s="8">
        <v>0</v>
      </c>
    </row>
    <row r="17" spans="2:13">
      <c r="B17" s="13" t="s">
        <v>417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162</v>
      </c>
      <c r="C20" s="17"/>
      <c r="D20" s="6"/>
      <c r="E20" s="6"/>
      <c r="F20" s="6"/>
      <c r="G20" s="6"/>
    </row>
    <row r="24" spans="2:13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665</v>
      </c>
    </row>
    <row r="7" spans="2:11" ht="15.75">
      <c r="B7" s="2" t="s">
        <v>701</v>
      </c>
    </row>
    <row r="8" spans="2:11">
      <c r="B8" s="3" t="s">
        <v>88</v>
      </c>
      <c r="C8" s="3" t="s">
        <v>89</v>
      </c>
      <c r="D8" s="3" t="s">
        <v>93</v>
      </c>
      <c r="E8" s="3" t="s">
        <v>166</v>
      </c>
      <c r="F8" s="3" t="s">
        <v>168</v>
      </c>
      <c r="G8" s="3" t="s">
        <v>42</v>
      </c>
      <c r="H8" s="3" t="s">
        <v>666</v>
      </c>
      <c r="I8" s="3" t="s">
        <v>169</v>
      </c>
      <c r="J8" s="3" t="s">
        <v>170</v>
      </c>
      <c r="K8" s="3" t="s">
        <v>98</v>
      </c>
    </row>
    <row r="9" spans="2:11">
      <c r="B9" s="4"/>
      <c r="C9" s="4"/>
      <c r="D9" s="4"/>
      <c r="E9" s="4" t="s">
        <v>171</v>
      </c>
      <c r="F9" s="4" t="s">
        <v>173</v>
      </c>
      <c r="G9" s="4" t="s">
        <v>174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702</v>
      </c>
      <c r="C11" s="12"/>
      <c r="D11" s="3"/>
      <c r="E11" s="3"/>
      <c r="F11" s="9">
        <v>2129581</v>
      </c>
      <c r="H11" s="9">
        <v>3131.72</v>
      </c>
      <c r="J11" s="10">
        <v>1</v>
      </c>
      <c r="K11" s="10">
        <v>7.4000000000000003E-3</v>
      </c>
    </row>
    <row r="12" spans="2:11">
      <c r="B12" s="3" t="s">
        <v>703</v>
      </c>
      <c r="C12" s="12"/>
      <c r="D12" s="3"/>
      <c r="E12" s="3"/>
      <c r="F12" s="9">
        <v>1927955</v>
      </c>
      <c r="H12" s="9">
        <v>2388.9299999999998</v>
      </c>
      <c r="J12" s="10">
        <v>0.76280000000000003</v>
      </c>
      <c r="K12" s="10">
        <v>5.5999999999999999E-3</v>
      </c>
    </row>
    <row r="13" spans="2:11">
      <c r="B13" s="13" t="s">
        <v>704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705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706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707</v>
      </c>
      <c r="C16" s="14"/>
      <c r="D16" s="13"/>
      <c r="E16" s="13"/>
      <c r="F16" s="15">
        <v>1927955</v>
      </c>
      <c r="H16" s="15">
        <v>2388.9299999999998</v>
      </c>
      <c r="J16" s="16">
        <v>0.76280000000000003</v>
      </c>
      <c r="K16" s="16">
        <v>5.5999999999999999E-3</v>
      </c>
    </row>
    <row r="17" spans="2:11">
      <c r="B17" s="6" t="s">
        <v>708</v>
      </c>
      <c r="C17" s="17">
        <v>666102827</v>
      </c>
      <c r="D17" s="6" t="s">
        <v>43</v>
      </c>
      <c r="E17" s="6"/>
      <c r="F17" s="7">
        <v>12133</v>
      </c>
      <c r="G17" s="7">
        <v>154.69</v>
      </c>
      <c r="H17" s="7">
        <v>72.17</v>
      </c>
      <c r="J17" s="8">
        <v>2.3E-2</v>
      </c>
      <c r="K17" s="8">
        <v>2.0000000000000001E-4</v>
      </c>
    </row>
    <row r="18" spans="2:11">
      <c r="B18" s="6" t="s">
        <v>709</v>
      </c>
      <c r="C18" s="17">
        <v>666102728</v>
      </c>
      <c r="D18" s="6" t="s">
        <v>108</v>
      </c>
      <c r="E18" s="6"/>
      <c r="F18" s="7">
        <v>212747</v>
      </c>
      <c r="G18" s="7">
        <v>120.34</v>
      </c>
      <c r="H18" s="7">
        <v>256.02</v>
      </c>
      <c r="J18" s="8">
        <v>8.1799999999999998E-2</v>
      </c>
      <c r="K18" s="8">
        <v>5.9999999999999995E-4</v>
      </c>
    </row>
    <row r="19" spans="2:11">
      <c r="B19" s="6" t="s">
        <v>710</v>
      </c>
      <c r="C19" s="17">
        <v>666103098</v>
      </c>
      <c r="D19" s="6" t="s">
        <v>108</v>
      </c>
      <c r="E19" s="6"/>
      <c r="F19" s="7">
        <v>1591495</v>
      </c>
      <c r="G19" s="7">
        <v>99.17</v>
      </c>
      <c r="H19" s="7">
        <v>1578.23</v>
      </c>
      <c r="J19" s="8">
        <v>0.504</v>
      </c>
      <c r="K19" s="8">
        <v>3.7000000000000002E-3</v>
      </c>
    </row>
    <row r="20" spans="2:11">
      <c r="B20" s="6" t="s">
        <v>711</v>
      </c>
      <c r="C20" s="17">
        <v>666103106</v>
      </c>
      <c r="D20" s="6" t="s">
        <v>108</v>
      </c>
      <c r="E20" s="6"/>
      <c r="F20" s="7">
        <v>14564</v>
      </c>
      <c r="G20" s="7">
        <v>100</v>
      </c>
      <c r="H20" s="7">
        <v>14.56</v>
      </c>
      <c r="J20" s="8">
        <v>4.7000000000000002E-3</v>
      </c>
      <c r="K20" s="8">
        <v>0</v>
      </c>
    </row>
    <row r="21" spans="2:11">
      <c r="B21" s="6" t="s">
        <v>712</v>
      </c>
      <c r="C21" s="17">
        <v>666101001</v>
      </c>
      <c r="D21" s="6" t="s">
        <v>43</v>
      </c>
      <c r="E21" s="6" t="s">
        <v>713</v>
      </c>
      <c r="F21" s="7">
        <v>54524</v>
      </c>
      <c r="G21" s="7">
        <v>130.93</v>
      </c>
      <c r="H21" s="7">
        <v>274.49</v>
      </c>
      <c r="I21" s="8">
        <v>3.3E-3</v>
      </c>
      <c r="J21" s="8">
        <v>8.7599999999999997E-2</v>
      </c>
      <c r="K21" s="8">
        <v>5.9999999999999995E-4</v>
      </c>
    </row>
    <row r="22" spans="2:11">
      <c r="B22" s="6" t="s">
        <v>714</v>
      </c>
      <c r="C22" s="17">
        <v>666102736</v>
      </c>
      <c r="D22" s="6" t="s">
        <v>43</v>
      </c>
      <c r="E22" s="6"/>
      <c r="F22" s="7">
        <v>42492</v>
      </c>
      <c r="G22" s="7">
        <v>118.41</v>
      </c>
      <c r="H22" s="7">
        <v>193.46</v>
      </c>
      <c r="J22" s="8">
        <v>6.1800000000000001E-2</v>
      </c>
      <c r="K22" s="8">
        <v>5.0000000000000001E-4</v>
      </c>
    </row>
    <row r="23" spans="2:11">
      <c r="B23" s="3" t="s">
        <v>715</v>
      </c>
      <c r="C23" s="12"/>
      <c r="D23" s="3"/>
      <c r="E23" s="3"/>
      <c r="F23" s="9">
        <v>201626</v>
      </c>
      <c r="H23" s="9">
        <v>742.79</v>
      </c>
      <c r="J23" s="10">
        <v>0.23719999999999999</v>
      </c>
      <c r="K23" s="10">
        <v>1.8E-3</v>
      </c>
    </row>
    <row r="24" spans="2:11">
      <c r="B24" s="13" t="s">
        <v>704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705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706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707</v>
      </c>
      <c r="C27" s="14"/>
      <c r="D27" s="13"/>
      <c r="E27" s="13"/>
      <c r="F27" s="15">
        <v>201626</v>
      </c>
      <c r="H27" s="15">
        <v>742.79</v>
      </c>
      <c r="J27" s="16">
        <v>0.23719999999999999</v>
      </c>
      <c r="K27" s="16">
        <v>1.8E-3</v>
      </c>
    </row>
    <row r="28" spans="2:11">
      <c r="B28" s="6" t="s">
        <v>716</v>
      </c>
      <c r="C28" s="17">
        <v>666102744</v>
      </c>
      <c r="D28" s="6" t="s">
        <v>43</v>
      </c>
      <c r="E28" s="6"/>
      <c r="F28" s="7">
        <v>201626</v>
      </c>
      <c r="G28" s="7">
        <v>95.81</v>
      </c>
      <c r="H28" s="7">
        <v>742.79</v>
      </c>
      <c r="J28" s="8">
        <v>0.23719999999999999</v>
      </c>
      <c r="K28" s="8">
        <v>1.8E-3</v>
      </c>
    </row>
    <row r="31" spans="2:11">
      <c r="B31" s="6" t="s">
        <v>162</v>
      </c>
      <c r="C31" s="17"/>
      <c r="D31" s="6"/>
      <c r="E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665</v>
      </c>
    </row>
    <row r="7" spans="2:12" ht="15.75">
      <c r="B7" s="2" t="s">
        <v>717</v>
      </c>
    </row>
    <row r="8" spans="2:12">
      <c r="B8" s="3" t="s">
        <v>88</v>
      </c>
      <c r="C8" s="3" t="s">
        <v>89</v>
      </c>
      <c r="D8" s="3" t="s">
        <v>194</v>
      </c>
      <c r="E8" s="3" t="s">
        <v>93</v>
      </c>
      <c r="F8" s="3" t="s">
        <v>166</v>
      </c>
      <c r="G8" s="3" t="s">
        <v>168</v>
      </c>
      <c r="H8" s="3" t="s">
        <v>42</v>
      </c>
      <c r="I8" s="3" t="s">
        <v>666</v>
      </c>
      <c r="J8" s="3" t="s">
        <v>169</v>
      </c>
      <c r="K8" s="3" t="s">
        <v>170</v>
      </c>
      <c r="L8" s="3" t="s">
        <v>98</v>
      </c>
    </row>
    <row r="9" spans="2:12">
      <c r="B9" s="4"/>
      <c r="C9" s="4"/>
      <c r="D9" s="4"/>
      <c r="E9" s="4"/>
      <c r="F9" s="4" t="s">
        <v>171</v>
      </c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718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719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609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720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616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162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665</v>
      </c>
    </row>
    <row r="7" spans="2:12" ht="15.75">
      <c r="B7" s="2" t="s">
        <v>721</v>
      </c>
    </row>
    <row r="8" spans="2:12">
      <c r="B8" s="3" t="s">
        <v>88</v>
      </c>
      <c r="C8" s="3" t="s">
        <v>89</v>
      </c>
      <c r="D8" s="3" t="s">
        <v>194</v>
      </c>
      <c r="E8" s="3" t="s">
        <v>166</v>
      </c>
      <c r="F8" s="3" t="s">
        <v>93</v>
      </c>
      <c r="G8" s="3" t="s">
        <v>168</v>
      </c>
      <c r="H8" s="3" t="s">
        <v>42</v>
      </c>
      <c r="I8" s="3" t="s">
        <v>666</v>
      </c>
      <c r="J8" s="3" t="s">
        <v>169</v>
      </c>
      <c r="K8" s="3" t="s">
        <v>170</v>
      </c>
      <c r="L8" s="3" t="s">
        <v>98</v>
      </c>
    </row>
    <row r="9" spans="2:12">
      <c r="B9" s="4"/>
      <c r="C9" s="4"/>
      <c r="D9" s="4"/>
      <c r="E9" s="4" t="s">
        <v>171</v>
      </c>
      <c r="F9" s="4"/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722</v>
      </c>
      <c r="C11" s="12"/>
      <c r="D11" s="3"/>
      <c r="E11" s="3"/>
      <c r="F11" s="3"/>
      <c r="G11" s="9">
        <v>-5387</v>
      </c>
      <c r="I11" s="9">
        <v>-8.0399999999999991</v>
      </c>
      <c r="K11" s="10">
        <v>1</v>
      </c>
      <c r="L11" s="10">
        <v>0</v>
      </c>
    </row>
    <row r="12" spans="2:12">
      <c r="B12" s="3" t="s">
        <v>723</v>
      </c>
      <c r="C12" s="12"/>
      <c r="D12" s="3"/>
      <c r="E12" s="3"/>
      <c r="F12" s="3"/>
      <c r="G12" s="9">
        <v>-5387</v>
      </c>
      <c r="I12" s="9">
        <v>-8.0399999999999991</v>
      </c>
      <c r="K12" s="10">
        <v>1</v>
      </c>
      <c r="L12" s="10">
        <v>0</v>
      </c>
    </row>
    <row r="13" spans="2:12">
      <c r="B13" s="13" t="s">
        <v>724</v>
      </c>
      <c r="C13" s="14"/>
      <c r="D13" s="13"/>
      <c r="E13" s="13"/>
      <c r="F13" s="13"/>
      <c r="G13" s="15">
        <v>-5387</v>
      </c>
      <c r="I13" s="15">
        <v>-8.0399999999999991</v>
      </c>
      <c r="K13" s="16">
        <v>1</v>
      </c>
      <c r="L13" s="16">
        <v>0</v>
      </c>
    </row>
    <row r="14" spans="2:12">
      <c r="B14" s="6" t="s">
        <v>725</v>
      </c>
      <c r="C14" s="17">
        <v>888223450</v>
      </c>
      <c r="D14" s="6" t="s">
        <v>622</v>
      </c>
      <c r="E14" s="6"/>
      <c r="F14" s="6" t="s">
        <v>43</v>
      </c>
      <c r="G14" s="7">
        <v>-758</v>
      </c>
      <c r="H14" s="7">
        <v>70</v>
      </c>
      <c r="I14" s="7">
        <v>-2.04</v>
      </c>
      <c r="K14" s="8">
        <v>0.25359999999999999</v>
      </c>
      <c r="L14" s="8">
        <v>0</v>
      </c>
    </row>
    <row r="15" spans="2:12">
      <c r="B15" s="6" t="s">
        <v>726</v>
      </c>
      <c r="C15" s="17">
        <v>888223443</v>
      </c>
      <c r="D15" s="6" t="s">
        <v>622</v>
      </c>
      <c r="E15" s="6"/>
      <c r="F15" s="6" t="s">
        <v>43</v>
      </c>
      <c r="G15" s="7">
        <v>-1948</v>
      </c>
      <c r="H15" s="7">
        <v>32</v>
      </c>
      <c r="I15" s="7">
        <v>-2.4</v>
      </c>
      <c r="K15" s="8">
        <v>0.2979</v>
      </c>
      <c r="L15" s="8">
        <v>0</v>
      </c>
    </row>
    <row r="16" spans="2:12">
      <c r="B16" s="6" t="s">
        <v>727</v>
      </c>
      <c r="C16" s="17">
        <v>888223435</v>
      </c>
      <c r="D16" s="6" t="s">
        <v>622</v>
      </c>
      <c r="E16" s="6"/>
      <c r="F16" s="6" t="s">
        <v>43</v>
      </c>
      <c r="G16" s="7">
        <v>-2681</v>
      </c>
      <c r="H16" s="7">
        <v>35</v>
      </c>
      <c r="I16" s="7">
        <v>-3.61</v>
      </c>
      <c r="K16" s="8">
        <v>0.44850000000000001</v>
      </c>
      <c r="L16" s="8">
        <v>0</v>
      </c>
    </row>
    <row r="17" spans="2:12">
      <c r="B17" s="13" t="s">
        <v>728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729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730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731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732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724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733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730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734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731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162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rightToLeft="1" topLeftCell="E1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J11+J31</f>
        <v>8885.8240000000005</v>
      </c>
      <c r="K10" s="10">
        <v>1</v>
      </c>
      <c r="L10" s="10">
        <f>J10/'סכום נכסי הקרן'!C42</f>
        <v>2.1733266406816436E-2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2719.04</v>
      </c>
      <c r="K11" s="10">
        <v>0.38200000000000001</v>
      </c>
      <c r="L11" s="10">
        <v>2.18E-2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-2620.83</v>
      </c>
      <c r="K12" s="16">
        <v>0.161</v>
      </c>
      <c r="L12" s="16">
        <v>9.1999999999999998E-3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-3255.32</v>
      </c>
      <c r="K13" s="8">
        <v>0.13469999999999999</v>
      </c>
      <c r="L13" s="8">
        <v>7.7000000000000002E-3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634.49</v>
      </c>
      <c r="K14" s="8">
        <v>2.63E-2</v>
      </c>
      <c r="L14" s="8">
        <v>1.5E-3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5339.87</v>
      </c>
      <c r="K15" s="16">
        <v>0.221</v>
      </c>
      <c r="L15" s="16">
        <v>1.26E-2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48</v>
      </c>
      <c r="J16" s="7">
        <v>-0.01</v>
      </c>
      <c r="K16" s="8">
        <v>0</v>
      </c>
      <c r="L16" s="8">
        <v>0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43</v>
      </c>
      <c r="J17" s="7">
        <v>3723.71</v>
      </c>
      <c r="K17" s="8">
        <v>0.15409999999999999</v>
      </c>
      <c r="L17" s="8">
        <v>8.8000000000000005E-3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48</v>
      </c>
      <c r="J18" s="7">
        <v>1582.99</v>
      </c>
      <c r="K18" s="8">
        <v>6.5500000000000003E-2</v>
      </c>
      <c r="L18" s="8">
        <v>3.7000000000000002E-3</v>
      </c>
    </row>
    <row r="19" spans="2:12">
      <c r="B19" s="6" t="s">
        <v>118</v>
      </c>
      <c r="C19" s="17" t="s">
        <v>119</v>
      </c>
      <c r="D19" s="6">
        <v>593</v>
      </c>
      <c r="E19" s="6" t="s">
        <v>120</v>
      </c>
      <c r="F19" s="6" t="s">
        <v>107</v>
      </c>
      <c r="G19" s="6" t="s">
        <v>70</v>
      </c>
      <c r="J19" s="7">
        <v>0.71</v>
      </c>
      <c r="K19" s="8">
        <v>0</v>
      </c>
      <c r="L19" s="8">
        <v>0</v>
      </c>
    </row>
    <row r="20" spans="2:12">
      <c r="B20" s="6" t="s">
        <v>121</v>
      </c>
      <c r="C20" s="17" t="s">
        <v>122</v>
      </c>
      <c r="D20" s="6">
        <v>593</v>
      </c>
      <c r="E20" s="6" t="s">
        <v>120</v>
      </c>
      <c r="F20" s="6" t="s">
        <v>107</v>
      </c>
      <c r="G20" s="6" t="s">
        <v>47</v>
      </c>
      <c r="J20" s="7">
        <v>3.09</v>
      </c>
      <c r="K20" s="8">
        <v>1E-4</v>
      </c>
      <c r="L20" s="8">
        <v>0</v>
      </c>
    </row>
    <row r="21" spans="2:12">
      <c r="B21" s="6" t="s">
        <v>123</v>
      </c>
      <c r="C21" s="17" t="s">
        <v>124</v>
      </c>
      <c r="D21" s="6">
        <v>695</v>
      </c>
      <c r="E21" s="6" t="s">
        <v>106</v>
      </c>
      <c r="F21" s="6" t="s">
        <v>107</v>
      </c>
      <c r="G21" s="6" t="s">
        <v>125</v>
      </c>
      <c r="J21" s="7">
        <v>8.34</v>
      </c>
      <c r="K21" s="8">
        <v>2.9999999999999997E-4</v>
      </c>
      <c r="L21" s="8">
        <v>0</v>
      </c>
    </row>
    <row r="22" spans="2:12">
      <c r="B22" s="6" t="s">
        <v>126</v>
      </c>
      <c r="C22" s="17" t="s">
        <v>127</v>
      </c>
      <c r="D22" s="6">
        <v>593</v>
      </c>
      <c r="E22" s="6" t="s">
        <v>120</v>
      </c>
      <c r="F22" s="6" t="s">
        <v>107</v>
      </c>
      <c r="G22" s="6" t="s">
        <v>44</v>
      </c>
      <c r="J22" s="7">
        <v>2.94</v>
      </c>
      <c r="K22" s="8">
        <v>1E-4</v>
      </c>
      <c r="L22" s="8">
        <v>0</v>
      </c>
    </row>
    <row r="23" spans="2:12">
      <c r="B23" s="6" t="s">
        <v>128</v>
      </c>
      <c r="C23" s="17" t="s">
        <v>129</v>
      </c>
      <c r="D23" s="6">
        <v>695</v>
      </c>
      <c r="E23" s="6" t="s">
        <v>106</v>
      </c>
      <c r="F23" s="6" t="s">
        <v>107</v>
      </c>
      <c r="G23" s="6" t="s">
        <v>49</v>
      </c>
      <c r="J23" s="7">
        <v>0.12</v>
      </c>
      <c r="K23" s="8">
        <v>0</v>
      </c>
      <c r="L23" s="8">
        <v>0</v>
      </c>
    </row>
    <row r="24" spans="2:12">
      <c r="B24" s="6" t="s">
        <v>130</v>
      </c>
      <c r="C24" s="17" t="s">
        <v>131</v>
      </c>
      <c r="D24" s="6">
        <v>593</v>
      </c>
      <c r="E24" s="6" t="s">
        <v>120</v>
      </c>
      <c r="F24" s="6" t="s">
        <v>107</v>
      </c>
      <c r="G24" s="6" t="s">
        <v>46</v>
      </c>
      <c r="J24" s="7">
        <v>3.38</v>
      </c>
      <c r="K24" s="8">
        <v>1E-4</v>
      </c>
      <c r="L24" s="8">
        <v>0</v>
      </c>
    </row>
    <row r="25" spans="2:12">
      <c r="B25" s="6" t="s">
        <v>132</v>
      </c>
      <c r="C25" s="17" t="s">
        <v>133</v>
      </c>
      <c r="D25" s="6">
        <v>695</v>
      </c>
      <c r="E25" s="6" t="s">
        <v>106</v>
      </c>
      <c r="F25" s="6" t="s">
        <v>107</v>
      </c>
      <c r="G25" s="6" t="s">
        <v>45</v>
      </c>
      <c r="J25" s="7">
        <v>14.6</v>
      </c>
      <c r="K25" s="8">
        <v>5.9999999999999995E-4</v>
      </c>
      <c r="L25" s="8">
        <v>0</v>
      </c>
    </row>
    <row r="26" spans="2:12">
      <c r="B26" s="13" t="s">
        <v>134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135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136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137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138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3" t="s">
        <v>139</v>
      </c>
      <c r="C31" s="12"/>
      <c r="D31" s="3"/>
      <c r="E31" s="3"/>
      <c r="F31" s="3"/>
      <c r="G31" s="3"/>
      <c r="J31" s="9">
        <f>J32+J34</f>
        <v>6166.7840000000006</v>
      </c>
      <c r="K31" s="10">
        <v>0.61799999999999999</v>
      </c>
      <c r="L31" s="10">
        <f>J31/'סכום נכסי הקרן'!C42</f>
        <v>1.5082941046918451E-2</v>
      </c>
    </row>
    <row r="32" spans="2:12">
      <c r="B32" s="13" t="s">
        <v>111</v>
      </c>
      <c r="C32" s="14"/>
      <c r="D32" s="13"/>
      <c r="E32" s="13"/>
      <c r="F32" s="13"/>
      <c r="G32" s="13"/>
      <c r="J32" s="15">
        <v>0.22</v>
      </c>
      <c r="K32" s="16">
        <v>0</v>
      </c>
      <c r="L32" s="16">
        <v>0</v>
      </c>
    </row>
    <row r="33" spans="2:12">
      <c r="B33" s="6" t="s">
        <v>140</v>
      </c>
      <c r="C33" s="17" t="s">
        <v>141</v>
      </c>
      <c r="D33" s="6">
        <v>695</v>
      </c>
      <c r="E33" s="6" t="s">
        <v>106</v>
      </c>
      <c r="F33" s="6" t="s">
        <v>142</v>
      </c>
      <c r="G33" s="6" t="s">
        <v>48</v>
      </c>
      <c r="J33" s="7">
        <v>0.22</v>
      </c>
      <c r="K33" s="8">
        <v>0</v>
      </c>
      <c r="L33" s="8">
        <v>0</v>
      </c>
    </row>
    <row r="34" spans="2:12">
      <c r="B34" s="13" t="s">
        <v>138</v>
      </c>
      <c r="C34" s="14"/>
      <c r="D34" s="13"/>
      <c r="E34" s="13"/>
      <c r="F34" s="13"/>
      <c r="G34" s="13"/>
      <c r="J34" s="15">
        <f>J35+J36+J37+J38+J39+J40+J41+J42+J43+J44</f>
        <v>6166.5640000000003</v>
      </c>
      <c r="K34" s="16">
        <v>0.61799999999999999</v>
      </c>
      <c r="L34" s="16">
        <v>1.5100000000000001E-2</v>
      </c>
    </row>
    <row r="35" spans="2:12">
      <c r="B35" s="6" t="s">
        <v>143</v>
      </c>
      <c r="C35" s="17" t="s">
        <v>144</v>
      </c>
      <c r="D35" s="6"/>
      <c r="E35" s="6"/>
      <c r="F35" s="6"/>
      <c r="G35" s="6" t="s">
        <v>48</v>
      </c>
      <c r="J35" s="7">
        <v>0</v>
      </c>
      <c r="K35" s="8">
        <v>0</v>
      </c>
      <c r="L35" s="8">
        <v>0</v>
      </c>
    </row>
    <row r="36" spans="2:12">
      <c r="B36" s="6" t="s">
        <v>145</v>
      </c>
      <c r="C36" s="17" t="s">
        <v>146</v>
      </c>
      <c r="D36" s="6"/>
      <c r="E36" s="6"/>
      <c r="F36" s="6"/>
      <c r="G36" s="6" t="s">
        <v>48</v>
      </c>
      <c r="J36" s="7">
        <v>192.24</v>
      </c>
      <c r="K36" s="8">
        <v>8.0000000000000002E-3</v>
      </c>
      <c r="L36" s="8">
        <v>5.0000000000000001E-4</v>
      </c>
    </row>
    <row r="37" spans="2:12">
      <c r="B37" s="6" t="s">
        <v>147</v>
      </c>
      <c r="C37" s="17" t="s">
        <v>148</v>
      </c>
      <c r="D37" s="6"/>
      <c r="E37" s="6"/>
      <c r="F37" s="6"/>
      <c r="G37" s="6" t="s">
        <v>45</v>
      </c>
      <c r="J37" s="7">
        <v>0</v>
      </c>
      <c r="K37" s="8">
        <v>0</v>
      </c>
      <c r="L37" s="8">
        <v>0</v>
      </c>
    </row>
    <row r="38" spans="2:12">
      <c r="B38" s="6" t="s">
        <v>149</v>
      </c>
      <c r="C38" s="17" t="s">
        <v>150</v>
      </c>
      <c r="D38" s="6"/>
      <c r="E38" s="6"/>
      <c r="F38" s="6"/>
      <c r="G38" s="6" t="s">
        <v>43</v>
      </c>
      <c r="J38" s="7">
        <v>0</v>
      </c>
      <c r="K38" s="8">
        <v>0</v>
      </c>
      <c r="L38" s="8">
        <v>0</v>
      </c>
    </row>
    <row r="39" spans="2:12">
      <c r="B39" s="6" t="s">
        <v>151</v>
      </c>
      <c r="C39" s="17" t="s">
        <v>151</v>
      </c>
      <c r="D39" s="6"/>
      <c r="E39" s="6"/>
      <c r="F39" s="6"/>
      <c r="G39" s="6" t="s">
        <v>43</v>
      </c>
      <c r="H39" s="37"/>
      <c r="J39" s="7">
        <v>4303.4519999999993</v>
      </c>
      <c r="K39" s="8">
        <v>0.252</v>
      </c>
      <c r="L39" s="8">
        <v>1.44E-2</v>
      </c>
    </row>
    <row r="40" spans="2:12">
      <c r="B40" s="6" t="s">
        <v>152</v>
      </c>
      <c r="C40" s="17" t="s">
        <v>153</v>
      </c>
      <c r="D40" s="6"/>
      <c r="E40" s="6"/>
      <c r="F40" s="6"/>
      <c r="G40" s="6" t="s">
        <v>48</v>
      </c>
      <c r="H40" s="37"/>
      <c r="J40" s="7">
        <v>3476.0039999999999</v>
      </c>
      <c r="K40" s="8">
        <v>0.17810000000000001</v>
      </c>
      <c r="L40" s="8">
        <v>1.0200000000000001E-2</v>
      </c>
    </row>
    <row r="41" spans="2:12">
      <c r="B41" s="6" t="s">
        <v>154</v>
      </c>
      <c r="C41" s="17" t="s">
        <v>155</v>
      </c>
      <c r="D41" s="6"/>
      <c r="E41" s="6"/>
      <c r="F41" s="6"/>
      <c r="G41" s="6" t="s">
        <v>48</v>
      </c>
      <c r="J41" s="7">
        <v>727.25</v>
      </c>
      <c r="K41" s="8">
        <v>3.0099999999999998E-2</v>
      </c>
      <c r="L41" s="8">
        <v>1.6999999999999999E-3</v>
      </c>
    </row>
    <row r="42" spans="2:12">
      <c r="B42" s="6" t="s">
        <v>156</v>
      </c>
      <c r="C42" s="17" t="s">
        <v>157</v>
      </c>
      <c r="D42" s="6"/>
      <c r="E42" s="6"/>
      <c r="F42" s="6"/>
      <c r="G42" s="6" t="s">
        <v>45</v>
      </c>
      <c r="H42" s="37"/>
      <c r="J42" s="7">
        <v>395.33800000000002</v>
      </c>
      <c r="K42" s="8">
        <v>2.8299999999999999E-2</v>
      </c>
      <c r="L42" s="8">
        <v>1.6000000000000001E-3</v>
      </c>
    </row>
    <row r="43" spans="2:12">
      <c r="B43" s="6" t="s">
        <v>158</v>
      </c>
      <c r="C43" s="17" t="s">
        <v>159</v>
      </c>
      <c r="D43" s="6"/>
      <c r="E43" s="6"/>
      <c r="F43" s="6"/>
      <c r="G43" s="6" t="s">
        <v>70</v>
      </c>
      <c r="J43" s="7">
        <v>3.5</v>
      </c>
      <c r="K43" s="8">
        <v>1E-4</v>
      </c>
      <c r="L43" s="8">
        <v>0</v>
      </c>
    </row>
    <row r="44" spans="2:12">
      <c r="B44" s="6" t="s">
        <v>160</v>
      </c>
      <c r="C44" s="17" t="s">
        <v>161</v>
      </c>
      <c r="D44" s="6"/>
      <c r="E44" s="6"/>
      <c r="F44" s="6"/>
      <c r="G44" s="6" t="s">
        <v>44</v>
      </c>
      <c r="J44" s="7">
        <v>-2931.22</v>
      </c>
      <c r="K44" s="8">
        <v>0.12130000000000001</v>
      </c>
      <c r="L44" s="8">
        <v>6.8999999999999999E-3</v>
      </c>
    </row>
    <row r="47" spans="2:12">
      <c r="B47" s="6" t="s">
        <v>162</v>
      </c>
      <c r="C47" s="17"/>
      <c r="D47" s="6"/>
      <c r="E47" s="6"/>
      <c r="F47" s="6"/>
      <c r="G47" s="6"/>
    </row>
    <row r="51" spans="2:2">
      <c r="B51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665</v>
      </c>
    </row>
    <row r="7" spans="2:11" ht="15.75">
      <c r="B7" s="2" t="s">
        <v>735</v>
      </c>
    </row>
    <row r="8" spans="2:11">
      <c r="B8" s="3" t="s">
        <v>88</v>
      </c>
      <c r="C8" s="3" t="s">
        <v>89</v>
      </c>
      <c r="D8" s="3" t="s">
        <v>194</v>
      </c>
      <c r="E8" s="3" t="s">
        <v>166</v>
      </c>
      <c r="F8" s="3" t="s">
        <v>93</v>
      </c>
      <c r="G8" s="3" t="s">
        <v>168</v>
      </c>
      <c r="H8" s="3" t="s">
        <v>42</v>
      </c>
      <c r="I8" s="3" t="s">
        <v>666</v>
      </c>
      <c r="J8" s="3" t="s">
        <v>170</v>
      </c>
      <c r="K8" s="3" t="s">
        <v>98</v>
      </c>
    </row>
    <row r="9" spans="2:11">
      <c r="B9" s="4"/>
      <c r="C9" s="4"/>
      <c r="D9" s="4"/>
      <c r="E9" s="4" t="s">
        <v>171</v>
      </c>
      <c r="F9" s="4"/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</row>
    <row r="11" spans="2:11">
      <c r="B11" s="3" t="s">
        <v>736</v>
      </c>
      <c r="C11" s="12"/>
      <c r="D11" s="3"/>
      <c r="E11" s="3"/>
      <c r="F11" s="3"/>
      <c r="G11" s="9">
        <v>-36437887.350000001</v>
      </c>
      <c r="I11" s="9">
        <v>1907.89</v>
      </c>
      <c r="J11" s="10">
        <v>1</v>
      </c>
      <c r="K11" s="10">
        <v>8.0999999999999996E-3</v>
      </c>
    </row>
    <row r="12" spans="2:11">
      <c r="B12" s="3" t="s">
        <v>737</v>
      </c>
      <c r="C12" s="12"/>
      <c r="D12" s="3"/>
      <c r="E12" s="3"/>
      <c r="F12" s="3"/>
      <c r="G12" s="9">
        <v>-36437887.350000001</v>
      </c>
      <c r="I12" s="9">
        <v>1907.89</v>
      </c>
      <c r="J12" s="10">
        <v>1</v>
      </c>
      <c r="K12" s="10">
        <v>8.0999999999999996E-3</v>
      </c>
    </row>
    <row r="13" spans="2:11">
      <c r="B13" s="13" t="s">
        <v>738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739</v>
      </c>
      <c r="C14" s="14"/>
      <c r="D14" s="13"/>
      <c r="E14" s="13"/>
      <c r="F14" s="13"/>
      <c r="G14" s="15">
        <v>-33747000</v>
      </c>
      <c r="I14" s="15">
        <v>10.3</v>
      </c>
      <c r="J14" s="16">
        <v>0.44209999999999999</v>
      </c>
      <c r="K14" s="16">
        <v>3.5999999999999999E-3</v>
      </c>
    </row>
    <row r="15" spans="2:11">
      <c r="B15" s="6" t="s">
        <v>740</v>
      </c>
      <c r="C15" s="17">
        <v>418869293</v>
      </c>
      <c r="D15" s="6" t="s">
        <v>622</v>
      </c>
      <c r="E15" s="6" t="s">
        <v>741</v>
      </c>
      <c r="F15" s="6" t="s">
        <v>108</v>
      </c>
      <c r="G15" s="7">
        <v>-2680000</v>
      </c>
      <c r="H15" s="7">
        <v>-18.809999999999999</v>
      </c>
      <c r="I15" s="7">
        <v>504.19</v>
      </c>
      <c r="J15" s="8">
        <v>0.14699999999999999</v>
      </c>
      <c r="K15" s="8">
        <v>1.1999999999999999E-3</v>
      </c>
    </row>
    <row r="16" spans="2:11">
      <c r="B16" s="6" t="s">
        <v>742</v>
      </c>
      <c r="C16" s="17">
        <v>418869442</v>
      </c>
      <c r="D16" s="6" t="s">
        <v>622</v>
      </c>
      <c r="E16" s="6" t="s">
        <v>741</v>
      </c>
      <c r="F16" s="6" t="s">
        <v>108</v>
      </c>
      <c r="G16" s="7">
        <v>-5673000</v>
      </c>
      <c r="H16" s="7">
        <v>4.12</v>
      </c>
      <c r="I16" s="7">
        <v>-233.85</v>
      </c>
      <c r="J16" s="8">
        <v>6.8199999999999997E-2</v>
      </c>
      <c r="K16" s="8">
        <v>5.9999999999999995E-4</v>
      </c>
    </row>
    <row r="17" spans="2:11">
      <c r="B17" s="6" t="s">
        <v>743</v>
      </c>
      <c r="C17" s="17">
        <v>418465647</v>
      </c>
      <c r="D17" s="6" t="s">
        <v>622</v>
      </c>
      <c r="E17" s="6" t="s">
        <v>744</v>
      </c>
      <c r="F17" s="6" t="s">
        <v>108</v>
      </c>
      <c r="G17" s="7">
        <v>-2663000</v>
      </c>
      <c r="H17" s="7">
        <v>6.3</v>
      </c>
      <c r="I17" s="7">
        <v>-167.85</v>
      </c>
      <c r="J17" s="8">
        <v>4.9000000000000002E-2</v>
      </c>
      <c r="K17" s="8">
        <v>4.0000000000000002E-4</v>
      </c>
    </row>
    <row r="18" spans="2:11">
      <c r="B18" s="6" t="s">
        <v>745</v>
      </c>
      <c r="C18" s="17">
        <v>419699905</v>
      </c>
      <c r="D18" s="6" t="s">
        <v>622</v>
      </c>
      <c r="E18" s="6" t="s">
        <v>746</v>
      </c>
      <c r="F18" s="6" t="s">
        <v>108</v>
      </c>
      <c r="G18" s="7">
        <v>-7381000</v>
      </c>
      <c r="H18" s="7">
        <v>-1.89</v>
      </c>
      <c r="I18" s="7">
        <v>139.57</v>
      </c>
      <c r="J18" s="8">
        <v>4.07E-2</v>
      </c>
      <c r="K18" s="8">
        <v>2.9999999999999997E-4</v>
      </c>
    </row>
    <row r="19" spans="2:11">
      <c r="B19" s="6" t="s">
        <v>747</v>
      </c>
      <c r="C19" s="17">
        <v>419505771</v>
      </c>
      <c r="D19" s="6" t="s">
        <v>622</v>
      </c>
      <c r="E19" s="6" t="s">
        <v>748</v>
      </c>
      <c r="F19" s="6" t="s">
        <v>108</v>
      </c>
      <c r="G19" s="7">
        <v>-1747000</v>
      </c>
      <c r="H19" s="7">
        <v>5.91</v>
      </c>
      <c r="I19" s="7">
        <v>-103.19</v>
      </c>
      <c r="J19" s="8">
        <v>3.0099999999999998E-2</v>
      </c>
      <c r="K19" s="8">
        <v>2.0000000000000001E-4</v>
      </c>
    </row>
    <row r="20" spans="2:11">
      <c r="B20" s="6" t="s">
        <v>749</v>
      </c>
      <c r="C20" s="17">
        <v>419199138</v>
      </c>
      <c r="D20" s="6" t="s">
        <v>622</v>
      </c>
      <c r="E20" s="6" t="s">
        <v>750</v>
      </c>
      <c r="F20" s="6" t="s">
        <v>108</v>
      </c>
      <c r="G20" s="7">
        <v>-7003000</v>
      </c>
      <c r="H20" s="7">
        <v>-1.7</v>
      </c>
      <c r="I20" s="7">
        <v>119.26</v>
      </c>
      <c r="J20" s="8">
        <v>3.4799999999999998E-2</v>
      </c>
      <c r="K20" s="8">
        <v>2.9999999999999997E-4</v>
      </c>
    </row>
    <row r="21" spans="2:11">
      <c r="B21" s="6" t="s">
        <v>751</v>
      </c>
      <c r="C21" s="17">
        <v>418661377</v>
      </c>
      <c r="D21" s="6" t="s">
        <v>622</v>
      </c>
      <c r="E21" s="6" t="s">
        <v>752</v>
      </c>
      <c r="F21" s="6" t="s">
        <v>108</v>
      </c>
      <c r="G21" s="7">
        <v>-2000000</v>
      </c>
      <c r="H21" s="7">
        <v>0.18</v>
      </c>
      <c r="I21" s="7">
        <v>-3.67</v>
      </c>
      <c r="J21" s="8">
        <v>1.1000000000000001E-3</v>
      </c>
      <c r="K21" s="8">
        <v>0</v>
      </c>
    </row>
    <row r="22" spans="2:11">
      <c r="B22" s="6" t="s">
        <v>753</v>
      </c>
      <c r="C22" s="17">
        <v>419580337</v>
      </c>
      <c r="D22" s="6" t="s">
        <v>622</v>
      </c>
      <c r="E22" s="6" t="s">
        <v>754</v>
      </c>
      <c r="F22" s="6" t="s">
        <v>108</v>
      </c>
      <c r="G22" s="7">
        <v>-5600000</v>
      </c>
      <c r="H22" s="7">
        <v>4.18</v>
      </c>
      <c r="I22" s="7">
        <v>-234.12</v>
      </c>
      <c r="J22" s="8">
        <v>6.83E-2</v>
      </c>
      <c r="K22" s="8">
        <v>5.9999999999999995E-4</v>
      </c>
    </row>
    <row r="23" spans="2:11">
      <c r="B23" s="6" t="s">
        <v>755</v>
      </c>
      <c r="C23" s="17">
        <v>419725619</v>
      </c>
      <c r="D23" s="6" t="s">
        <v>622</v>
      </c>
      <c r="E23" s="6"/>
      <c r="F23" s="6" t="s">
        <v>108</v>
      </c>
      <c r="G23" s="7">
        <v>1000000</v>
      </c>
      <c r="H23" s="7">
        <v>-1</v>
      </c>
      <c r="I23" s="7">
        <v>-10.029999999999999</v>
      </c>
      <c r="J23" s="8">
        <v>2.8999999999999998E-3</v>
      </c>
      <c r="K23" s="8">
        <v>0</v>
      </c>
    </row>
    <row r="24" spans="2:11">
      <c r="B24" s="13" t="s">
        <v>756</v>
      </c>
      <c r="C24" s="14"/>
      <c r="D24" s="13"/>
      <c r="E24" s="13"/>
      <c r="F24" s="13"/>
      <c r="G24" s="15">
        <v>-2690887.35</v>
      </c>
      <c r="I24" s="15">
        <v>1897.58</v>
      </c>
      <c r="J24" s="16">
        <v>0.55789999999999995</v>
      </c>
      <c r="K24" s="16">
        <v>4.4999999999999997E-3</v>
      </c>
    </row>
    <row r="25" spans="2:11">
      <c r="B25" s="6" t="s">
        <v>757</v>
      </c>
      <c r="C25" s="17">
        <v>777102823</v>
      </c>
      <c r="D25" s="6" t="s">
        <v>622</v>
      </c>
      <c r="E25" s="6"/>
      <c r="F25" s="6" t="s">
        <v>108</v>
      </c>
      <c r="G25" s="7">
        <v>-1500000</v>
      </c>
      <c r="H25" s="7">
        <v>0.01</v>
      </c>
      <c r="I25" s="7">
        <v>-0.15</v>
      </c>
      <c r="J25" s="8">
        <v>0</v>
      </c>
      <c r="K25" s="8">
        <v>0</v>
      </c>
    </row>
    <row r="26" spans="2:11">
      <c r="B26" s="6" t="s">
        <v>758</v>
      </c>
      <c r="C26" s="17">
        <v>419183173</v>
      </c>
      <c r="D26" s="6" t="s">
        <v>622</v>
      </c>
      <c r="E26" s="6" t="s">
        <v>750</v>
      </c>
      <c r="F26" s="6" t="s">
        <v>43</v>
      </c>
      <c r="G26" s="7">
        <v>-233000</v>
      </c>
      <c r="H26" s="7">
        <v>-1.3</v>
      </c>
      <c r="I26" s="7">
        <v>11.64</v>
      </c>
      <c r="J26" s="8">
        <v>3.3999999999999998E-3</v>
      </c>
      <c r="K26" s="8">
        <v>0</v>
      </c>
    </row>
    <row r="27" spans="2:11">
      <c r="B27" s="6" t="s">
        <v>759</v>
      </c>
      <c r="C27" s="17">
        <v>418869194</v>
      </c>
      <c r="D27" s="6" t="s">
        <v>622</v>
      </c>
      <c r="E27" s="6" t="s">
        <v>741</v>
      </c>
      <c r="F27" s="6" t="s">
        <v>43</v>
      </c>
      <c r="G27" s="7">
        <v>-2945000</v>
      </c>
      <c r="H27" s="7">
        <v>-5.95</v>
      </c>
      <c r="I27" s="7">
        <v>673.63</v>
      </c>
      <c r="J27" s="8">
        <v>0.19650000000000001</v>
      </c>
      <c r="K27" s="8">
        <v>1.6000000000000001E-3</v>
      </c>
    </row>
    <row r="28" spans="2:11">
      <c r="B28" s="6" t="s">
        <v>760</v>
      </c>
      <c r="C28" s="17">
        <v>418523833</v>
      </c>
      <c r="D28" s="6" t="s">
        <v>622</v>
      </c>
      <c r="E28" s="6" t="s">
        <v>761</v>
      </c>
      <c r="F28" s="6" t="s">
        <v>44</v>
      </c>
      <c r="G28" s="7">
        <v>2562425</v>
      </c>
      <c r="H28" s="7">
        <v>1389.26</v>
      </c>
      <c r="I28" s="7">
        <v>1169.92</v>
      </c>
      <c r="J28" s="8">
        <v>0.3412</v>
      </c>
      <c r="K28" s="8">
        <v>2.8E-3</v>
      </c>
    </row>
    <row r="29" spans="2:11">
      <c r="B29" s="6" t="s">
        <v>762</v>
      </c>
      <c r="C29" s="17">
        <v>419144316</v>
      </c>
      <c r="D29" s="6" t="s">
        <v>622</v>
      </c>
      <c r="E29" s="6" t="s">
        <v>763</v>
      </c>
      <c r="F29" s="6" t="s">
        <v>44</v>
      </c>
      <c r="G29" s="7">
        <v>190687.65</v>
      </c>
      <c r="H29" s="7">
        <v>799.99</v>
      </c>
      <c r="I29" s="7">
        <v>50.13</v>
      </c>
      <c r="J29" s="8">
        <v>1.46E-2</v>
      </c>
      <c r="K29" s="8">
        <v>1E-4</v>
      </c>
    </row>
    <row r="30" spans="2:11">
      <c r="B30" s="6" t="s">
        <v>764</v>
      </c>
      <c r="C30" s="17">
        <v>418812848</v>
      </c>
      <c r="D30" s="6" t="s">
        <v>622</v>
      </c>
      <c r="E30" s="6" t="s">
        <v>765</v>
      </c>
      <c r="F30" s="6" t="s">
        <v>43</v>
      </c>
      <c r="G30" s="7">
        <v>-766000</v>
      </c>
      <c r="H30" s="7">
        <v>0.26</v>
      </c>
      <c r="I30" s="7">
        <v>-7.59</v>
      </c>
      <c r="J30" s="8">
        <v>2.2000000000000001E-3</v>
      </c>
      <c r="K30" s="8">
        <v>0</v>
      </c>
    </row>
    <row r="31" spans="2:11">
      <c r="B31" s="13" t="s">
        <v>766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767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3" t="s">
        <v>768</v>
      </c>
      <c r="C33" s="12"/>
      <c r="D33" s="3"/>
      <c r="E33" s="3"/>
      <c r="F33" s="3"/>
      <c r="G33" s="9">
        <v>0</v>
      </c>
      <c r="I33" s="9">
        <v>0</v>
      </c>
      <c r="J33" s="10">
        <v>0</v>
      </c>
      <c r="K33" s="10">
        <v>0</v>
      </c>
    </row>
    <row r="34" spans="2:11">
      <c r="B34" s="13" t="s">
        <v>738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769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766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767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40" spans="2:11">
      <c r="B40" s="6" t="s">
        <v>162</v>
      </c>
      <c r="C40" s="17"/>
      <c r="D40" s="6"/>
      <c r="E40" s="6"/>
      <c r="F40" s="6"/>
    </row>
    <row r="44" spans="2:11">
      <c r="B44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665</v>
      </c>
    </row>
    <row r="7" spans="2:17" ht="15.75">
      <c r="B7" s="2" t="s">
        <v>770</v>
      </c>
    </row>
    <row r="8" spans="2:17">
      <c r="B8" s="3" t="s">
        <v>88</v>
      </c>
      <c r="C8" s="3" t="s">
        <v>89</v>
      </c>
      <c r="D8" s="3" t="s">
        <v>655</v>
      </c>
      <c r="E8" s="3" t="s">
        <v>91</v>
      </c>
      <c r="F8" s="3" t="s">
        <v>92</v>
      </c>
      <c r="G8" s="3" t="s">
        <v>166</v>
      </c>
      <c r="H8" s="3" t="s">
        <v>167</v>
      </c>
      <c r="I8" s="3" t="s">
        <v>93</v>
      </c>
      <c r="J8" s="3" t="s">
        <v>94</v>
      </c>
      <c r="K8" s="3" t="s">
        <v>95</v>
      </c>
      <c r="L8" s="3" t="s">
        <v>168</v>
      </c>
      <c r="M8" s="3" t="s">
        <v>42</v>
      </c>
      <c r="N8" s="3" t="s">
        <v>666</v>
      </c>
      <c r="O8" s="3" t="s">
        <v>169</v>
      </c>
      <c r="P8" s="3" t="s">
        <v>170</v>
      </c>
      <c r="Q8" s="3" t="s">
        <v>98</v>
      </c>
    </row>
    <row r="9" spans="2:17">
      <c r="B9" s="4"/>
      <c r="C9" s="4"/>
      <c r="D9" s="4"/>
      <c r="E9" s="4"/>
      <c r="F9" s="4"/>
      <c r="G9" s="4" t="s">
        <v>171</v>
      </c>
      <c r="H9" s="4" t="s">
        <v>172</v>
      </c>
      <c r="I9" s="4"/>
      <c r="J9" s="4" t="s">
        <v>99</v>
      </c>
      <c r="K9" s="4" t="s">
        <v>99</v>
      </c>
      <c r="L9" s="4" t="s">
        <v>173</v>
      </c>
      <c r="M9" s="4" t="s">
        <v>174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771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772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658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659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660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661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662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663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773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658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659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660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661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662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663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162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774</v>
      </c>
    </row>
    <row r="7" spans="2:15">
      <c r="B7" s="3" t="s">
        <v>88</v>
      </c>
      <c r="C7" s="3" t="s">
        <v>775</v>
      </c>
      <c r="D7" s="3" t="s">
        <v>89</v>
      </c>
      <c r="E7" s="3" t="s">
        <v>91</v>
      </c>
      <c r="F7" s="3" t="s">
        <v>92</v>
      </c>
      <c r="G7" s="3" t="s">
        <v>167</v>
      </c>
      <c r="H7" s="3" t="s">
        <v>93</v>
      </c>
      <c r="I7" s="3" t="s">
        <v>94</v>
      </c>
      <c r="J7" s="3" t="s">
        <v>95</v>
      </c>
      <c r="K7" s="3" t="s">
        <v>168</v>
      </c>
      <c r="L7" s="3" t="s">
        <v>42</v>
      </c>
      <c r="M7" s="3" t="s">
        <v>666</v>
      </c>
      <c r="N7" s="3" t="s">
        <v>170</v>
      </c>
      <c r="O7" s="3" t="s">
        <v>98</v>
      </c>
    </row>
    <row r="8" spans="2:15">
      <c r="B8" s="4"/>
      <c r="C8" s="4"/>
      <c r="D8" s="4"/>
      <c r="E8" s="4"/>
      <c r="F8" s="4"/>
      <c r="G8" s="4" t="s">
        <v>172</v>
      </c>
      <c r="H8" s="4"/>
      <c r="I8" s="4" t="s">
        <v>99</v>
      </c>
      <c r="J8" s="4" t="s">
        <v>99</v>
      </c>
      <c r="K8" s="4" t="s">
        <v>173</v>
      </c>
      <c r="L8" s="4" t="s">
        <v>174</v>
      </c>
      <c r="M8" s="4" t="s">
        <v>100</v>
      </c>
      <c r="N8" s="4" t="s">
        <v>99</v>
      </c>
      <c r="O8" s="4" t="s">
        <v>99</v>
      </c>
    </row>
    <row r="10" spans="2:15">
      <c r="B10" s="3" t="s">
        <v>776</v>
      </c>
      <c r="C10" s="3"/>
      <c r="D10" s="12"/>
      <c r="E10" s="3"/>
      <c r="F10" s="3"/>
      <c r="G10" s="12">
        <v>3.55</v>
      </c>
      <c r="H10" s="3"/>
      <c r="J10" s="10">
        <v>1.15E-2</v>
      </c>
      <c r="K10" s="9">
        <v>4647511.9800000004</v>
      </c>
      <c r="M10" s="9">
        <v>4671.25</v>
      </c>
      <c r="N10" s="10">
        <v>1</v>
      </c>
      <c r="O10" s="10">
        <v>1.0999999999999999E-2</v>
      </c>
    </row>
    <row r="11" spans="2:15">
      <c r="B11" s="3" t="s">
        <v>777</v>
      </c>
      <c r="C11" s="3"/>
      <c r="D11" s="12"/>
      <c r="E11" s="3"/>
      <c r="F11" s="3"/>
      <c r="G11" s="12">
        <v>3.55</v>
      </c>
      <c r="H11" s="3"/>
      <c r="J11" s="10">
        <v>1.15E-2</v>
      </c>
      <c r="K11" s="9">
        <v>4647511.9800000004</v>
      </c>
      <c r="M11" s="9">
        <v>4671.25</v>
      </c>
      <c r="N11" s="10">
        <v>1</v>
      </c>
      <c r="O11" s="10">
        <v>1.0999999999999999E-2</v>
      </c>
    </row>
    <row r="12" spans="2:15">
      <c r="B12" s="13" t="s">
        <v>778</v>
      </c>
      <c r="C12" s="13"/>
      <c r="D12" s="14"/>
      <c r="E12" s="13"/>
      <c r="F12" s="13"/>
      <c r="G12" s="14">
        <v>3.55</v>
      </c>
      <c r="H12" s="13"/>
      <c r="J12" s="16">
        <v>1.15E-2</v>
      </c>
      <c r="K12" s="15">
        <v>4647511.9800000004</v>
      </c>
      <c r="M12" s="15">
        <v>4671.25</v>
      </c>
      <c r="N12" s="16">
        <v>1</v>
      </c>
      <c r="O12" s="16">
        <v>1.0999999999999999E-2</v>
      </c>
    </row>
    <row r="13" spans="2:15">
      <c r="B13" s="6" t="s">
        <v>779</v>
      </c>
      <c r="C13" s="6" t="s">
        <v>780</v>
      </c>
      <c r="D13" s="17">
        <v>300250016</v>
      </c>
      <c r="E13" s="6" t="s">
        <v>120</v>
      </c>
      <c r="F13" s="6" t="s">
        <v>107</v>
      </c>
      <c r="G13" s="17">
        <v>3.1</v>
      </c>
      <c r="H13" s="6" t="s">
        <v>108</v>
      </c>
      <c r="J13" s="8">
        <v>2.0899999999999998E-2</v>
      </c>
      <c r="K13" s="7">
        <v>6854.83</v>
      </c>
      <c r="L13" s="7">
        <v>103.6</v>
      </c>
      <c r="M13" s="7">
        <v>7.1</v>
      </c>
      <c r="N13" s="8">
        <v>1.5E-3</v>
      </c>
      <c r="O13" s="8">
        <v>0</v>
      </c>
    </row>
    <row r="14" spans="2:15">
      <c r="B14" s="6" t="s">
        <v>781</v>
      </c>
      <c r="C14" s="6" t="s">
        <v>780</v>
      </c>
      <c r="D14" s="17">
        <v>300250081</v>
      </c>
      <c r="E14" s="6" t="s">
        <v>120</v>
      </c>
      <c r="F14" s="6" t="s">
        <v>107</v>
      </c>
      <c r="G14" s="17">
        <v>3.55</v>
      </c>
      <c r="H14" s="6" t="s">
        <v>108</v>
      </c>
      <c r="J14" s="8">
        <v>1.15E-2</v>
      </c>
      <c r="K14" s="7">
        <v>4640657.1500000004</v>
      </c>
      <c r="L14" s="7">
        <v>100.51</v>
      </c>
      <c r="M14" s="7">
        <v>4664.1499999999996</v>
      </c>
      <c r="N14" s="8">
        <v>0.99850000000000005</v>
      </c>
      <c r="O14" s="8">
        <v>1.0999999999999999E-2</v>
      </c>
    </row>
    <row r="15" spans="2:15">
      <c r="B15" s="13" t="s">
        <v>782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783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784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785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786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787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788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789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790</v>
      </c>
      <c r="C23" s="3"/>
      <c r="D23" s="12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791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792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793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794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162</v>
      </c>
      <c r="C30" s="6"/>
      <c r="D30" s="17"/>
      <c r="E30" s="6"/>
      <c r="F30" s="6"/>
      <c r="H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795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167</v>
      </c>
      <c r="H7" s="3" t="s">
        <v>93</v>
      </c>
      <c r="I7" s="3" t="s">
        <v>94</v>
      </c>
      <c r="J7" s="3" t="s">
        <v>95</v>
      </c>
      <c r="K7" s="3" t="s">
        <v>168</v>
      </c>
      <c r="L7" s="3" t="s">
        <v>42</v>
      </c>
      <c r="M7" s="3" t="s">
        <v>666</v>
      </c>
      <c r="N7" s="3" t="s">
        <v>170</v>
      </c>
      <c r="O7" s="3" t="s">
        <v>98</v>
      </c>
    </row>
    <row r="8" spans="2:15">
      <c r="B8" s="4"/>
      <c r="C8" s="4"/>
      <c r="D8" s="4"/>
      <c r="E8" s="4"/>
      <c r="F8" s="4"/>
      <c r="G8" s="4" t="s">
        <v>172</v>
      </c>
      <c r="H8" s="4"/>
      <c r="I8" s="4" t="s">
        <v>99</v>
      </c>
      <c r="J8" s="4" t="s">
        <v>99</v>
      </c>
      <c r="K8" s="4" t="s">
        <v>173</v>
      </c>
      <c r="L8" s="4" t="s">
        <v>174</v>
      </c>
      <c r="M8" s="4" t="s">
        <v>100</v>
      </c>
      <c r="N8" s="4" t="s">
        <v>99</v>
      </c>
      <c r="O8" s="4" t="s">
        <v>99</v>
      </c>
    </row>
    <row r="10" spans="2:15">
      <c r="B10" s="3" t="s">
        <v>796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797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798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799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800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801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802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803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803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162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804</v>
      </c>
    </row>
    <row r="7" spans="2:9">
      <c r="B7" s="3" t="s">
        <v>88</v>
      </c>
      <c r="C7" s="3" t="s">
        <v>805</v>
      </c>
      <c r="D7" s="3" t="s">
        <v>806</v>
      </c>
      <c r="E7" s="3" t="s">
        <v>807</v>
      </c>
      <c r="F7" s="3" t="s">
        <v>93</v>
      </c>
      <c r="G7" s="3" t="s">
        <v>808</v>
      </c>
      <c r="H7" s="3" t="s">
        <v>170</v>
      </c>
      <c r="I7" s="3" t="s">
        <v>98</v>
      </c>
    </row>
    <row r="8" spans="2:9">
      <c r="B8" s="4"/>
      <c r="C8" s="4"/>
      <c r="D8" s="4"/>
      <c r="E8" s="4" t="s">
        <v>172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809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810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811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812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813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814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815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162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816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666</v>
      </c>
      <c r="J7" s="3" t="s">
        <v>170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817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818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819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818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820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162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topLeftCell="C1" workbookViewId="0">
      <selection activeCell="I10" sqref="I10"/>
    </sheetView>
  </sheetViews>
  <sheetFormatPr defaultColWidth="9.140625" defaultRowHeight="12.75"/>
  <cols>
    <col min="2" max="2" width="31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821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666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822</v>
      </c>
      <c r="C10" s="12"/>
      <c r="D10" s="3"/>
      <c r="E10" s="3"/>
      <c r="F10" s="3"/>
      <c r="I10" s="9">
        <f>I11+I16</f>
        <v>3501.4669999999996</v>
      </c>
      <c r="J10" s="10">
        <v>1</v>
      </c>
      <c r="K10" s="10">
        <f>I10/'סכום נכסי הקרן'!C42</f>
        <v>8.5640133234325053E-3</v>
      </c>
    </row>
    <row r="11" spans="2:11">
      <c r="B11" s="3" t="s">
        <v>823</v>
      </c>
      <c r="C11" s="12"/>
      <c r="D11" s="3"/>
      <c r="E11" s="3"/>
      <c r="F11" s="3"/>
      <c r="I11" s="9">
        <f>I12</f>
        <v>3475.3269999999998</v>
      </c>
      <c r="J11" s="10">
        <v>0.95650000000000002</v>
      </c>
      <c r="K11" s="10">
        <f>I11/'סכום נכסי הקרן'!C42</f>
        <v>8.5000791757525399E-3</v>
      </c>
    </row>
    <row r="12" spans="2:11">
      <c r="B12" s="13" t="s">
        <v>823</v>
      </c>
      <c r="C12" s="14"/>
      <c r="D12" s="13"/>
      <c r="E12" s="13"/>
      <c r="F12" s="13"/>
      <c r="I12" s="15">
        <f>I13+I14+I15</f>
        <v>3475.3269999999998</v>
      </c>
      <c r="J12" s="16">
        <v>0.95650000000000002</v>
      </c>
      <c r="K12" s="16">
        <v>1.4E-3</v>
      </c>
    </row>
    <row r="13" spans="2:11">
      <c r="B13" s="6" t="s">
        <v>824</v>
      </c>
      <c r="C13" s="17">
        <v>126016</v>
      </c>
      <c r="D13" s="6"/>
      <c r="E13" s="6"/>
      <c r="F13" s="6" t="s">
        <v>108</v>
      </c>
      <c r="I13" s="7">
        <v>573.54</v>
      </c>
      <c r="J13" s="8">
        <v>0.9536</v>
      </c>
      <c r="K13" s="8">
        <v>1.4E-3</v>
      </c>
    </row>
    <row r="14" spans="2:11">
      <c r="B14" s="6" t="s">
        <v>825</v>
      </c>
      <c r="C14" s="17">
        <v>5840001</v>
      </c>
      <c r="D14" s="6"/>
      <c r="E14" s="6"/>
      <c r="F14" s="6" t="s">
        <v>108</v>
      </c>
      <c r="I14" s="7">
        <v>1.77</v>
      </c>
      <c r="J14" s="8">
        <v>2.8999999999999998E-3</v>
      </c>
      <c r="K14" s="8">
        <v>0</v>
      </c>
    </row>
    <row r="15" spans="2:11">
      <c r="B15" s="6" t="s">
        <v>912</v>
      </c>
      <c r="C15" s="17"/>
      <c r="D15" s="6"/>
      <c r="E15" s="6"/>
      <c r="F15" s="6"/>
      <c r="I15" s="7">
        <v>2900.0169999999998</v>
      </c>
      <c r="J15" s="8"/>
      <c r="K15" s="8">
        <f>I15/'סכום נכסי הקרן'!C42</f>
        <v>7.0929653845604613E-3</v>
      </c>
    </row>
    <row r="16" spans="2:11">
      <c r="B16" s="3" t="s">
        <v>826</v>
      </c>
      <c r="C16" s="12"/>
      <c r="D16" s="3"/>
      <c r="E16" s="3"/>
      <c r="F16" s="3"/>
      <c r="I16" s="9">
        <v>26.14</v>
      </c>
      <c r="J16" s="10">
        <v>4.3499999999999997E-2</v>
      </c>
      <c r="K16" s="10">
        <v>1E-4</v>
      </c>
    </row>
    <row r="17" spans="2:11">
      <c r="B17" s="13" t="s">
        <v>826</v>
      </c>
      <c r="C17" s="14"/>
      <c r="D17" s="13"/>
      <c r="E17" s="13"/>
      <c r="F17" s="13"/>
      <c r="I17" s="15">
        <v>26.14</v>
      </c>
      <c r="J17" s="16">
        <v>4.3499999999999997E-2</v>
      </c>
      <c r="K17" s="16">
        <v>1E-4</v>
      </c>
    </row>
    <row r="18" spans="2:11">
      <c r="B18" s="6" t="s">
        <v>827</v>
      </c>
      <c r="C18" s="17" t="s">
        <v>828</v>
      </c>
      <c r="D18" s="6"/>
      <c r="E18" s="6"/>
      <c r="F18" s="6" t="s">
        <v>108</v>
      </c>
      <c r="I18" s="7">
        <v>26.14</v>
      </c>
      <c r="J18" s="8">
        <v>4.3499999999999997E-2</v>
      </c>
      <c r="K18" s="8">
        <v>1E-4</v>
      </c>
    </row>
    <row r="21" spans="2:11">
      <c r="B21" s="6" t="s">
        <v>162</v>
      </c>
      <c r="C21" s="17"/>
      <c r="D21" s="6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"/>
  <sheetViews>
    <sheetView rightToLeft="1" topLeftCell="A97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829</v>
      </c>
    </row>
    <row r="7" spans="2:6">
      <c r="B7" s="20" t="s">
        <v>88</v>
      </c>
      <c r="C7" s="20" t="s">
        <v>89</v>
      </c>
      <c r="D7" s="20" t="s">
        <v>835</v>
      </c>
      <c r="E7" s="20" t="s">
        <v>836</v>
      </c>
      <c r="F7" s="35" t="s">
        <v>837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838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839</v>
      </c>
      <c r="C14" s="22"/>
      <c r="D14" s="20"/>
      <c r="E14" s="25"/>
      <c r="F14" s="19"/>
    </row>
    <row r="15" spans="2:6">
      <c r="B15" s="23" t="s">
        <v>840</v>
      </c>
      <c r="C15" s="24"/>
      <c r="D15" s="23"/>
      <c r="E15" s="25"/>
      <c r="F15" s="19"/>
    </row>
    <row r="16" spans="2:6">
      <c r="B16" s="30" t="s">
        <v>841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842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843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844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845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846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847</v>
      </c>
      <c r="C22" s="31">
        <v>666102736</v>
      </c>
      <c r="D22" s="30"/>
      <c r="E22" s="27">
        <v>105.76826000000001</v>
      </c>
      <c r="F22" s="36">
        <v>45444</v>
      </c>
    </row>
    <row r="23" spans="2:6">
      <c r="B23" s="30" t="s">
        <v>848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849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850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851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704</v>
      </c>
      <c r="C27" s="24"/>
      <c r="D27" s="23"/>
      <c r="E27" s="28">
        <v>105.76826000000001</v>
      </c>
      <c r="F27" s="36" t="s">
        <v>852</v>
      </c>
    </row>
    <row r="28" spans="2:6">
      <c r="B28" s="19"/>
      <c r="C28" s="19"/>
      <c r="D28" s="19"/>
      <c r="E28" s="26"/>
      <c r="F28" s="36" t="s">
        <v>852</v>
      </c>
    </row>
    <row r="29" spans="2:6">
      <c r="B29" s="23" t="s">
        <v>853</v>
      </c>
      <c r="C29" s="24"/>
      <c r="D29" s="23"/>
      <c r="E29" s="25"/>
      <c r="F29" s="36" t="s">
        <v>852</v>
      </c>
    </row>
    <row r="30" spans="2:6">
      <c r="B30" s="23" t="s">
        <v>705</v>
      </c>
      <c r="C30" s="24"/>
      <c r="D30" s="23"/>
      <c r="E30" s="27">
        <v>0</v>
      </c>
      <c r="F30" s="36" t="s">
        <v>852</v>
      </c>
    </row>
    <row r="31" spans="2:6">
      <c r="B31" s="19"/>
      <c r="C31" s="19"/>
      <c r="D31" s="19"/>
      <c r="E31" s="26"/>
      <c r="F31" s="36" t="s">
        <v>852</v>
      </c>
    </row>
    <row r="32" spans="2:6">
      <c r="B32" s="23" t="s">
        <v>854</v>
      </c>
      <c r="C32" s="24"/>
      <c r="D32" s="23"/>
      <c r="E32" s="25"/>
      <c r="F32" s="36" t="s">
        <v>852</v>
      </c>
    </row>
    <row r="33" spans="2:6">
      <c r="B33" s="30" t="s">
        <v>855</v>
      </c>
      <c r="C33" s="31">
        <v>666103098</v>
      </c>
      <c r="D33" s="32"/>
      <c r="E33" s="27">
        <v>1E-3</v>
      </c>
      <c r="F33" s="36">
        <v>43040</v>
      </c>
    </row>
    <row r="34" spans="2:6">
      <c r="B34" s="23" t="s">
        <v>706</v>
      </c>
      <c r="C34" s="24"/>
      <c r="D34" s="23"/>
      <c r="E34" s="28">
        <v>1E-3</v>
      </c>
      <c r="F34" s="36" t="s">
        <v>852</v>
      </c>
    </row>
    <row r="35" spans="2:6">
      <c r="B35" s="19"/>
      <c r="C35" s="19"/>
      <c r="D35" s="19"/>
      <c r="E35" s="26"/>
      <c r="F35" s="36" t="s">
        <v>852</v>
      </c>
    </row>
    <row r="36" spans="2:6">
      <c r="B36" s="23" t="s">
        <v>856</v>
      </c>
      <c r="C36" s="24"/>
      <c r="D36" s="23"/>
      <c r="E36" s="25"/>
      <c r="F36" s="36" t="s">
        <v>852</v>
      </c>
    </row>
    <row r="37" spans="2:6">
      <c r="B37" s="30" t="s">
        <v>857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858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859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860</v>
      </c>
      <c r="C40" s="31">
        <v>666101910</v>
      </c>
      <c r="D40" s="30"/>
      <c r="E40" s="27">
        <v>0</v>
      </c>
      <c r="F40" s="36">
        <v>43160</v>
      </c>
    </row>
    <row r="41" spans="2:6">
      <c r="B41" s="30" t="s">
        <v>861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862</v>
      </c>
      <c r="C42" s="31">
        <v>666100094</v>
      </c>
      <c r="D42" s="30"/>
      <c r="E42" s="27">
        <v>0</v>
      </c>
      <c r="F42" s="36">
        <v>43313</v>
      </c>
    </row>
    <row r="43" spans="2:6">
      <c r="B43" s="30" t="s">
        <v>863</v>
      </c>
      <c r="C43" s="31">
        <v>666103056</v>
      </c>
      <c r="D43" s="30"/>
      <c r="E43" s="27">
        <v>0</v>
      </c>
      <c r="F43" s="36">
        <v>44652</v>
      </c>
    </row>
    <row r="44" spans="2:6">
      <c r="B44" s="30" t="s">
        <v>864</v>
      </c>
      <c r="C44" s="31">
        <v>666103064</v>
      </c>
      <c r="D44" s="30"/>
      <c r="E44" s="27">
        <v>0</v>
      </c>
      <c r="F44" s="36">
        <v>44835</v>
      </c>
    </row>
    <row r="45" spans="2:6">
      <c r="B45" s="30" t="s">
        <v>865</v>
      </c>
      <c r="C45" s="31">
        <v>666103106</v>
      </c>
      <c r="D45" s="30"/>
      <c r="E45" s="27">
        <v>0.33800000000000002</v>
      </c>
      <c r="F45" s="36">
        <v>45962</v>
      </c>
    </row>
    <row r="46" spans="2:6">
      <c r="B46" s="30" t="s">
        <v>712</v>
      </c>
      <c r="C46" s="31">
        <v>666101001</v>
      </c>
      <c r="D46" s="30"/>
      <c r="E46" s="27">
        <v>59.493064993750011</v>
      </c>
      <c r="F46" s="36">
        <v>44562</v>
      </c>
    </row>
    <row r="47" spans="2:6">
      <c r="B47" s="30" t="s">
        <v>866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867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868</v>
      </c>
      <c r="C49" s="31">
        <v>666102751</v>
      </c>
      <c r="D49" s="30"/>
      <c r="E49" s="27">
        <v>0</v>
      </c>
      <c r="F49" s="36">
        <v>44467</v>
      </c>
    </row>
    <row r="50" spans="2:6">
      <c r="B50" s="30" t="s">
        <v>869</v>
      </c>
      <c r="C50" s="31">
        <v>666100797</v>
      </c>
      <c r="D50" s="30"/>
      <c r="E50" s="27">
        <v>0</v>
      </c>
      <c r="F50" s="36">
        <v>44287</v>
      </c>
    </row>
    <row r="51" spans="2:6">
      <c r="B51" s="30" t="s">
        <v>870</v>
      </c>
      <c r="C51" s="31">
        <v>666100763</v>
      </c>
      <c r="D51" s="30"/>
      <c r="E51" s="27">
        <v>0</v>
      </c>
      <c r="F51" s="36">
        <v>44317</v>
      </c>
    </row>
    <row r="52" spans="2:6">
      <c r="B52" s="30" t="s">
        <v>871</v>
      </c>
      <c r="C52" s="31">
        <v>666103502</v>
      </c>
      <c r="D52" s="30"/>
      <c r="E52" s="27">
        <v>0</v>
      </c>
      <c r="F52" s="36">
        <v>46023</v>
      </c>
    </row>
    <row r="53" spans="2:6">
      <c r="B53" s="30" t="s">
        <v>872</v>
      </c>
      <c r="C53" s="31">
        <v>666103510</v>
      </c>
      <c r="D53" s="30"/>
      <c r="E53" s="27">
        <v>0</v>
      </c>
      <c r="F53" s="36">
        <v>46023</v>
      </c>
    </row>
    <row r="54" spans="2:6">
      <c r="B54" s="30" t="s">
        <v>873</v>
      </c>
      <c r="C54" s="31">
        <v>666103551</v>
      </c>
      <c r="D54" s="30"/>
      <c r="E54" s="27">
        <v>0</v>
      </c>
      <c r="F54" s="36">
        <v>46023</v>
      </c>
    </row>
    <row r="55" spans="2:6">
      <c r="B55" s="30" t="s">
        <v>874</v>
      </c>
      <c r="C55" s="31">
        <v>666103569</v>
      </c>
      <c r="D55" s="30"/>
      <c r="E55" s="27">
        <v>0</v>
      </c>
      <c r="F55" s="36">
        <v>46023</v>
      </c>
    </row>
    <row r="56" spans="2:6">
      <c r="B56" s="30" t="s">
        <v>875</v>
      </c>
      <c r="C56" s="31">
        <v>666100110</v>
      </c>
      <c r="D56" s="30"/>
      <c r="E56" s="27">
        <v>0</v>
      </c>
      <c r="F56" s="36">
        <v>43647</v>
      </c>
    </row>
    <row r="57" spans="2:6">
      <c r="B57" s="30" t="s">
        <v>876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877</v>
      </c>
      <c r="C58" s="31">
        <v>666102728</v>
      </c>
      <c r="D58" s="30"/>
      <c r="E58" s="27">
        <v>71.617293333333336</v>
      </c>
      <c r="F58" s="36">
        <v>45505</v>
      </c>
    </row>
    <row r="59" spans="2:6">
      <c r="B59" s="30" t="s">
        <v>878</v>
      </c>
      <c r="C59" s="31">
        <v>666102934</v>
      </c>
      <c r="D59" s="30"/>
      <c r="E59" s="27">
        <v>0</v>
      </c>
      <c r="F59" s="36">
        <v>45658</v>
      </c>
    </row>
    <row r="60" spans="2:6">
      <c r="B60" s="23" t="s">
        <v>707</v>
      </c>
      <c r="C60" s="24"/>
      <c r="D60" s="23"/>
      <c r="E60" s="28">
        <v>131.44835832708335</v>
      </c>
      <c r="F60" s="36" t="s">
        <v>852</v>
      </c>
    </row>
    <row r="61" spans="2:6">
      <c r="B61" s="19"/>
      <c r="C61" s="19"/>
      <c r="D61" s="19"/>
      <c r="E61" s="26"/>
      <c r="F61" s="36" t="s">
        <v>852</v>
      </c>
    </row>
    <row r="62" spans="2:6">
      <c r="B62" s="20" t="s">
        <v>703</v>
      </c>
      <c r="C62" s="22"/>
      <c r="D62" s="20"/>
      <c r="E62" s="29">
        <v>237.21761832708336</v>
      </c>
      <c r="F62" s="36" t="s">
        <v>852</v>
      </c>
    </row>
    <row r="63" spans="2:6">
      <c r="B63" s="19"/>
      <c r="C63" s="19"/>
      <c r="D63" s="19"/>
      <c r="E63" s="26"/>
      <c r="F63" s="36" t="s">
        <v>852</v>
      </c>
    </row>
    <row r="64" spans="2:6">
      <c r="B64" s="19"/>
      <c r="C64" s="19"/>
      <c r="D64" s="19"/>
      <c r="E64" s="26"/>
      <c r="F64" s="36" t="s">
        <v>852</v>
      </c>
    </row>
    <row r="65" spans="2:6">
      <c r="B65" s="20" t="s">
        <v>879</v>
      </c>
      <c r="C65" s="22"/>
      <c r="D65" s="20"/>
      <c r="E65" s="25"/>
      <c r="F65" s="36" t="s">
        <v>852</v>
      </c>
    </row>
    <row r="66" spans="2:6">
      <c r="B66" s="23" t="s">
        <v>840</v>
      </c>
      <c r="C66" s="24"/>
      <c r="D66" s="23"/>
      <c r="E66" s="25"/>
      <c r="F66" s="36" t="s">
        <v>852</v>
      </c>
    </row>
    <row r="67" spans="2:6">
      <c r="B67" s="30" t="s">
        <v>880</v>
      </c>
      <c r="C67" s="31">
        <v>666102975</v>
      </c>
      <c r="D67" s="30"/>
      <c r="E67" s="27">
        <v>0</v>
      </c>
      <c r="F67" s="36" t="s">
        <v>881</v>
      </c>
    </row>
    <row r="68" spans="2:6">
      <c r="B68" s="30" t="s">
        <v>882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704</v>
      </c>
      <c r="C69" s="24"/>
      <c r="D69" s="23"/>
      <c r="E69" s="28">
        <v>0</v>
      </c>
      <c r="F69" s="36" t="s">
        <v>852</v>
      </c>
    </row>
    <row r="70" spans="2:6">
      <c r="B70" s="19"/>
      <c r="C70" s="19"/>
      <c r="D70" s="19"/>
      <c r="E70" s="26"/>
      <c r="F70" s="36" t="s">
        <v>852</v>
      </c>
    </row>
    <row r="71" spans="2:6">
      <c r="B71" s="23" t="s">
        <v>853</v>
      </c>
      <c r="C71" s="24"/>
      <c r="D71" s="23"/>
      <c r="E71" s="25"/>
      <c r="F71" s="36" t="s">
        <v>852</v>
      </c>
    </row>
    <row r="72" spans="2:6">
      <c r="B72" s="30"/>
      <c r="C72" s="31"/>
      <c r="D72" s="30"/>
      <c r="E72" s="27"/>
      <c r="F72" s="36" t="s">
        <v>852</v>
      </c>
    </row>
    <row r="73" spans="2:6">
      <c r="B73" s="23" t="s">
        <v>705</v>
      </c>
      <c r="C73" s="24"/>
      <c r="D73" s="23"/>
      <c r="E73" s="28">
        <v>0</v>
      </c>
      <c r="F73" s="36" t="s">
        <v>852</v>
      </c>
    </row>
    <row r="74" spans="2:6">
      <c r="B74" s="19"/>
      <c r="C74" s="19"/>
      <c r="D74" s="19"/>
      <c r="E74" s="26"/>
      <c r="F74" s="36" t="s">
        <v>852</v>
      </c>
    </row>
    <row r="75" spans="2:6">
      <c r="B75" s="23" t="s">
        <v>854</v>
      </c>
      <c r="C75" s="24"/>
      <c r="D75" s="23"/>
      <c r="E75" s="25"/>
      <c r="F75" s="36" t="s">
        <v>852</v>
      </c>
    </row>
    <row r="76" spans="2:6">
      <c r="B76" s="30" t="s">
        <v>883</v>
      </c>
      <c r="C76" s="31">
        <v>666100268</v>
      </c>
      <c r="D76" s="30"/>
      <c r="E76" s="27">
        <v>0</v>
      </c>
      <c r="F76" s="36">
        <v>42767</v>
      </c>
    </row>
    <row r="77" spans="2:6">
      <c r="B77" s="30" t="s">
        <v>884</v>
      </c>
      <c r="C77" s="31">
        <v>666102983</v>
      </c>
      <c r="D77" s="30"/>
      <c r="E77" s="27">
        <v>0</v>
      </c>
      <c r="F77" s="36" t="s">
        <v>885</v>
      </c>
    </row>
    <row r="78" spans="2:6">
      <c r="B78" s="30" t="s">
        <v>886</v>
      </c>
      <c r="C78" s="31">
        <v>666103197</v>
      </c>
      <c r="D78" s="30"/>
      <c r="E78" s="27">
        <v>0</v>
      </c>
      <c r="F78" s="36">
        <v>46023</v>
      </c>
    </row>
    <row r="79" spans="2:6">
      <c r="B79" s="30" t="s">
        <v>887</v>
      </c>
      <c r="C79" s="31">
        <v>666103650</v>
      </c>
      <c r="D79" s="30"/>
      <c r="E79" s="27">
        <v>0</v>
      </c>
      <c r="F79" s="36">
        <v>46388</v>
      </c>
    </row>
    <row r="80" spans="2:6">
      <c r="B80" s="30" t="s">
        <v>888</v>
      </c>
      <c r="C80" s="31">
        <v>666103262</v>
      </c>
      <c r="D80" s="30"/>
      <c r="E80" s="27">
        <v>0</v>
      </c>
      <c r="F80" s="36">
        <v>46023</v>
      </c>
    </row>
    <row r="81" spans="2:6">
      <c r="B81" s="30" t="s">
        <v>889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706</v>
      </c>
      <c r="C82" s="24"/>
      <c r="D82" s="23"/>
      <c r="E82" s="28">
        <v>0</v>
      </c>
      <c r="F82" s="36" t="s">
        <v>852</v>
      </c>
    </row>
    <row r="83" spans="2:6">
      <c r="B83" s="19"/>
      <c r="C83" s="19"/>
      <c r="D83" s="19"/>
      <c r="E83" s="26"/>
      <c r="F83" s="36" t="s">
        <v>852</v>
      </c>
    </row>
    <row r="84" spans="2:6">
      <c r="B84" s="23" t="s">
        <v>856</v>
      </c>
      <c r="C84" s="24"/>
      <c r="D84" s="23"/>
      <c r="E84" s="25"/>
      <c r="F84" s="36" t="s">
        <v>852</v>
      </c>
    </row>
    <row r="85" spans="2:6">
      <c r="B85" s="30" t="s">
        <v>890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891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892</v>
      </c>
      <c r="C87" s="31">
        <v>666102991</v>
      </c>
      <c r="D87" s="30"/>
      <c r="E87" s="27">
        <v>0</v>
      </c>
      <c r="F87" s="36" t="s">
        <v>893</v>
      </c>
    </row>
    <row r="88" spans="2:6">
      <c r="B88" s="30" t="s">
        <v>894</v>
      </c>
      <c r="C88" s="31">
        <v>666103049</v>
      </c>
      <c r="D88" s="30"/>
      <c r="E88" s="27">
        <v>0</v>
      </c>
      <c r="F88" s="36">
        <v>44805</v>
      </c>
    </row>
    <row r="89" spans="2:6">
      <c r="B89" s="30" t="s">
        <v>895</v>
      </c>
      <c r="C89" s="31">
        <v>666103031</v>
      </c>
      <c r="D89" s="30"/>
      <c r="E89" s="27">
        <v>0</v>
      </c>
      <c r="F89" s="36">
        <v>45931</v>
      </c>
    </row>
    <row r="90" spans="2:6">
      <c r="B90" s="30" t="s">
        <v>896</v>
      </c>
      <c r="C90" s="31">
        <v>666102892</v>
      </c>
      <c r="D90" s="30"/>
      <c r="E90" s="27">
        <v>0</v>
      </c>
      <c r="F90" s="36">
        <v>45717</v>
      </c>
    </row>
    <row r="91" spans="2:6">
      <c r="B91" s="30" t="s">
        <v>897</v>
      </c>
      <c r="C91" s="31">
        <v>666103189</v>
      </c>
      <c r="D91" s="30"/>
      <c r="E91" s="27">
        <v>0</v>
      </c>
      <c r="F91" s="36">
        <v>46023</v>
      </c>
    </row>
    <row r="92" spans="2:6">
      <c r="B92" s="30" t="s">
        <v>898</v>
      </c>
      <c r="C92" s="31">
        <v>666103270</v>
      </c>
      <c r="D92" s="30"/>
      <c r="E92" s="27">
        <v>0</v>
      </c>
      <c r="F92" s="36">
        <v>45658</v>
      </c>
    </row>
    <row r="93" spans="2:6">
      <c r="B93" s="30" t="s">
        <v>899</v>
      </c>
      <c r="C93" s="31">
        <v>666102744</v>
      </c>
      <c r="D93" s="30"/>
      <c r="E93" s="27">
        <v>570.49802999999997</v>
      </c>
      <c r="F93" s="36">
        <v>45323</v>
      </c>
    </row>
    <row r="94" spans="2:6">
      <c r="B94" s="30" t="s">
        <v>900</v>
      </c>
      <c r="C94" s="31">
        <v>666103114</v>
      </c>
      <c r="D94" s="30"/>
      <c r="E94" s="27">
        <v>0</v>
      </c>
      <c r="F94" s="36">
        <v>44835</v>
      </c>
    </row>
    <row r="95" spans="2:6">
      <c r="B95" s="30" t="s">
        <v>901</v>
      </c>
      <c r="C95" s="31">
        <v>666103130</v>
      </c>
      <c r="D95" s="30"/>
      <c r="E95" s="27">
        <v>0</v>
      </c>
      <c r="F95" s="36">
        <v>44136</v>
      </c>
    </row>
    <row r="96" spans="2:6">
      <c r="B96" s="30" t="s">
        <v>902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903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904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905</v>
      </c>
      <c r="C99" s="31">
        <v>666103668</v>
      </c>
      <c r="D99" s="30"/>
      <c r="E99" s="27">
        <v>0</v>
      </c>
      <c r="F99" s="36">
        <v>46388</v>
      </c>
    </row>
    <row r="100" spans="2:6">
      <c r="B100" s="30" t="s">
        <v>906</v>
      </c>
      <c r="C100" s="31">
        <v>666103239</v>
      </c>
      <c r="D100" s="30"/>
      <c r="E100" s="27">
        <v>0</v>
      </c>
      <c r="F100" s="36">
        <v>46388</v>
      </c>
    </row>
    <row r="101" spans="2:6">
      <c r="B101" s="30" t="s">
        <v>907</v>
      </c>
      <c r="C101" s="31">
        <v>666102843</v>
      </c>
      <c r="D101" s="30"/>
      <c r="E101" s="27">
        <v>0</v>
      </c>
      <c r="F101" s="36">
        <v>5934</v>
      </c>
    </row>
    <row r="102" spans="2:6">
      <c r="B102" s="30" t="s">
        <v>908</v>
      </c>
      <c r="C102" s="31">
        <v>666103478</v>
      </c>
      <c r="D102" s="30"/>
      <c r="E102" s="27">
        <v>0</v>
      </c>
      <c r="F102" s="36">
        <v>46023</v>
      </c>
    </row>
    <row r="103" spans="2:6">
      <c r="B103" s="33" t="s">
        <v>909</v>
      </c>
      <c r="C103" s="34">
        <v>666103437</v>
      </c>
      <c r="D103" s="30"/>
      <c r="E103" s="27">
        <v>0</v>
      </c>
      <c r="F103" s="36">
        <v>46023</v>
      </c>
    </row>
    <row r="104" spans="2:6">
      <c r="B104" s="33" t="s">
        <v>910</v>
      </c>
      <c r="C104" s="34">
        <v>666103593</v>
      </c>
      <c r="D104" s="30"/>
      <c r="E104" s="27">
        <v>0</v>
      </c>
      <c r="F104" s="36">
        <v>45292</v>
      </c>
    </row>
    <row r="105" spans="2:6">
      <c r="B105" s="30" t="s">
        <v>911</v>
      </c>
      <c r="C105" s="31">
        <v>666102868</v>
      </c>
      <c r="D105" s="30"/>
      <c r="E105" s="27">
        <v>0</v>
      </c>
      <c r="F105" s="36">
        <v>45870</v>
      </c>
    </row>
    <row r="106" spans="2:6">
      <c r="B106" s="23" t="s">
        <v>707</v>
      </c>
      <c r="C106" s="24"/>
      <c r="D106" s="23"/>
      <c r="E106" s="28">
        <v>570.49802999999997</v>
      </c>
      <c r="F106" s="36" t="s">
        <v>852</v>
      </c>
    </row>
    <row r="107" spans="2:6">
      <c r="B107" s="19"/>
      <c r="C107" s="19"/>
      <c r="D107" s="19"/>
      <c r="E107" s="26"/>
      <c r="F107" s="19"/>
    </row>
    <row r="108" spans="2:6">
      <c r="B108" s="20" t="s">
        <v>715</v>
      </c>
      <c r="C108" s="22"/>
      <c r="D108" s="20"/>
      <c r="E108" s="29">
        <v>570.49802999999997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702</v>
      </c>
      <c r="C111" s="22"/>
      <c r="D111" s="20"/>
      <c r="E111" s="29">
        <v>807.71564832708327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830</v>
      </c>
    </row>
    <row r="7" spans="2:16">
      <c r="B7" s="3" t="s">
        <v>88</v>
      </c>
      <c r="C7" s="3" t="s">
        <v>89</v>
      </c>
      <c r="D7" s="3" t="s">
        <v>194</v>
      </c>
      <c r="E7" s="3" t="s">
        <v>91</v>
      </c>
      <c r="F7" s="3" t="s">
        <v>92</v>
      </c>
      <c r="G7" s="3" t="s">
        <v>166</v>
      </c>
      <c r="H7" s="3" t="s">
        <v>167</v>
      </c>
      <c r="I7" s="3" t="s">
        <v>93</v>
      </c>
      <c r="J7" s="3" t="s">
        <v>94</v>
      </c>
      <c r="K7" s="3" t="s">
        <v>831</v>
      </c>
      <c r="L7" s="3" t="s">
        <v>168</v>
      </c>
      <c r="M7" s="3" t="s">
        <v>832</v>
      </c>
      <c r="N7" s="3" t="s">
        <v>169</v>
      </c>
      <c r="O7" s="3" t="s">
        <v>170</v>
      </c>
      <c r="P7" s="3" t="s">
        <v>98</v>
      </c>
    </row>
    <row r="8" spans="2:16">
      <c r="B8" s="4"/>
      <c r="C8" s="4"/>
      <c r="D8" s="4"/>
      <c r="E8" s="4"/>
      <c r="F8" s="4"/>
      <c r="G8" s="4" t="s">
        <v>171</v>
      </c>
      <c r="H8" s="4" t="s">
        <v>172</v>
      </c>
      <c r="I8" s="4"/>
      <c r="J8" s="4" t="s">
        <v>99</v>
      </c>
      <c r="K8" s="4" t="s">
        <v>99</v>
      </c>
      <c r="L8" s="4" t="s">
        <v>173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214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216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818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162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833</v>
      </c>
    </row>
    <row r="7" spans="2:16">
      <c r="B7" s="3" t="s">
        <v>88</v>
      </c>
      <c r="C7" s="3" t="s">
        <v>89</v>
      </c>
      <c r="D7" s="3" t="s">
        <v>194</v>
      </c>
      <c r="E7" s="3" t="s">
        <v>91</v>
      </c>
      <c r="F7" s="3" t="s">
        <v>92</v>
      </c>
      <c r="G7" s="3" t="s">
        <v>166</v>
      </c>
      <c r="H7" s="3" t="s">
        <v>167</v>
      </c>
      <c r="I7" s="3" t="s">
        <v>93</v>
      </c>
      <c r="J7" s="3" t="s">
        <v>94</v>
      </c>
      <c r="K7" s="3" t="s">
        <v>831</v>
      </c>
      <c r="L7" s="3" t="s">
        <v>168</v>
      </c>
      <c r="M7" s="3" t="s">
        <v>832</v>
      </c>
      <c r="N7" s="3" t="s">
        <v>169</v>
      </c>
      <c r="O7" s="3" t="s">
        <v>170</v>
      </c>
      <c r="P7" s="3" t="s">
        <v>98</v>
      </c>
    </row>
    <row r="8" spans="2:16">
      <c r="B8" s="4"/>
      <c r="C8" s="4"/>
      <c r="D8" s="4"/>
      <c r="E8" s="4"/>
      <c r="F8" s="4"/>
      <c r="G8" s="4" t="s">
        <v>171</v>
      </c>
      <c r="H8" s="4" t="s">
        <v>172</v>
      </c>
      <c r="I8" s="4"/>
      <c r="J8" s="4" t="s">
        <v>99</v>
      </c>
      <c r="K8" s="4" t="s">
        <v>99</v>
      </c>
      <c r="L8" s="4" t="s">
        <v>173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690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818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162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163</v>
      </c>
    </row>
    <row r="7" spans="2:17" ht="15.75">
      <c r="B7" s="2" t="s">
        <v>164</v>
      </c>
    </row>
    <row r="8" spans="2:17">
      <c r="B8" s="3" t="s">
        <v>88</v>
      </c>
      <c r="C8" s="3" t="s">
        <v>89</v>
      </c>
      <c r="D8" s="3" t="s">
        <v>165</v>
      </c>
      <c r="E8" s="3" t="s">
        <v>91</v>
      </c>
      <c r="F8" s="3" t="s">
        <v>92</v>
      </c>
      <c r="G8" s="3" t="s">
        <v>166</v>
      </c>
      <c r="H8" s="3" t="s">
        <v>167</v>
      </c>
      <c r="I8" s="3" t="s">
        <v>93</v>
      </c>
      <c r="J8" s="3" t="s">
        <v>94</v>
      </c>
      <c r="K8" s="3" t="s">
        <v>95</v>
      </c>
      <c r="L8" s="3" t="s">
        <v>168</v>
      </c>
      <c r="M8" s="3" t="s">
        <v>42</v>
      </c>
      <c r="N8" s="3" t="s">
        <v>96</v>
      </c>
      <c r="O8" s="3" t="s">
        <v>169</v>
      </c>
      <c r="P8" s="3" t="s">
        <v>170</v>
      </c>
      <c r="Q8" s="3" t="s">
        <v>98</v>
      </c>
    </row>
    <row r="9" spans="2:17">
      <c r="B9" s="4"/>
      <c r="C9" s="4"/>
      <c r="D9" s="4"/>
      <c r="E9" s="4"/>
      <c r="F9" s="4"/>
      <c r="G9" s="4" t="s">
        <v>171</v>
      </c>
      <c r="H9" s="4" t="s">
        <v>172</v>
      </c>
      <c r="I9" s="4"/>
      <c r="J9" s="4" t="s">
        <v>99</v>
      </c>
      <c r="K9" s="4" t="s">
        <v>99</v>
      </c>
      <c r="L9" s="4" t="s">
        <v>173</v>
      </c>
      <c r="M9" s="4" t="s">
        <v>174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175</v>
      </c>
      <c r="C11" s="12"/>
      <c r="D11" s="3"/>
      <c r="E11" s="3"/>
      <c r="F11" s="3"/>
      <c r="G11" s="3"/>
      <c r="H11" s="12">
        <v>0.74</v>
      </c>
      <c r="I11" s="3"/>
      <c r="K11" s="10">
        <v>1.4E-3</v>
      </c>
      <c r="L11" s="9">
        <v>34384740</v>
      </c>
      <c r="N11" s="9">
        <v>34348.6</v>
      </c>
      <c r="P11" s="10">
        <v>1</v>
      </c>
      <c r="Q11" s="10">
        <v>8.1199999999999994E-2</v>
      </c>
    </row>
    <row r="12" spans="2:17">
      <c r="B12" s="3" t="s">
        <v>176</v>
      </c>
      <c r="C12" s="12"/>
      <c r="D12" s="3"/>
      <c r="E12" s="3"/>
      <c r="F12" s="3"/>
      <c r="G12" s="3"/>
      <c r="H12" s="12">
        <v>0.74</v>
      </c>
      <c r="I12" s="3"/>
      <c r="K12" s="10">
        <v>1.4E-3</v>
      </c>
      <c r="L12" s="9">
        <v>34384740</v>
      </c>
      <c r="N12" s="9">
        <v>34348.6</v>
      </c>
      <c r="P12" s="10">
        <v>1</v>
      </c>
      <c r="Q12" s="10">
        <v>8.1199999999999994E-2</v>
      </c>
    </row>
    <row r="13" spans="2:17">
      <c r="B13" s="13" t="s">
        <v>177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178</v>
      </c>
      <c r="C14" s="14"/>
      <c r="D14" s="13"/>
      <c r="E14" s="13"/>
      <c r="F14" s="13"/>
      <c r="G14" s="13"/>
      <c r="H14" s="14">
        <v>0.74</v>
      </c>
      <c r="I14" s="13"/>
      <c r="K14" s="16">
        <v>1.4E-3</v>
      </c>
      <c r="L14" s="15">
        <v>34384740</v>
      </c>
      <c r="N14" s="15">
        <v>34348.6</v>
      </c>
      <c r="P14" s="16">
        <v>1</v>
      </c>
      <c r="Q14" s="16">
        <v>8.1199999999999994E-2</v>
      </c>
    </row>
    <row r="15" spans="2:17">
      <c r="B15" s="6" t="s">
        <v>179</v>
      </c>
      <c r="C15" s="17">
        <v>8171217</v>
      </c>
      <c r="D15" s="6" t="s">
        <v>180</v>
      </c>
      <c r="E15" s="6" t="s">
        <v>181</v>
      </c>
      <c r="F15" s="6"/>
      <c r="G15" s="6"/>
      <c r="H15" s="17">
        <v>0.93</v>
      </c>
      <c r="I15" s="6" t="s">
        <v>108</v>
      </c>
      <c r="K15" s="8">
        <v>1.4E-3</v>
      </c>
      <c r="L15" s="7">
        <v>14897173</v>
      </c>
      <c r="M15" s="7">
        <v>99.87</v>
      </c>
      <c r="N15" s="7">
        <v>14877.81</v>
      </c>
      <c r="O15" s="8">
        <v>2.0999999999999999E-3</v>
      </c>
      <c r="P15" s="8">
        <v>0.43309999999999998</v>
      </c>
      <c r="Q15" s="8">
        <v>3.5200000000000002E-2</v>
      </c>
    </row>
    <row r="16" spans="2:17">
      <c r="B16" s="6" t="s">
        <v>182</v>
      </c>
      <c r="C16" s="17">
        <v>8170417</v>
      </c>
      <c r="D16" s="6" t="s">
        <v>180</v>
      </c>
      <c r="E16" s="6" t="s">
        <v>181</v>
      </c>
      <c r="F16" s="6"/>
      <c r="G16" s="6"/>
      <c r="H16" s="17">
        <v>0.26</v>
      </c>
      <c r="I16" s="6" t="s">
        <v>108</v>
      </c>
      <c r="K16" s="8">
        <v>1.5E-3</v>
      </c>
      <c r="L16" s="7">
        <v>825045</v>
      </c>
      <c r="M16" s="7">
        <v>99.96</v>
      </c>
      <c r="N16" s="7">
        <v>824.71</v>
      </c>
      <c r="O16" s="8">
        <v>1E-4</v>
      </c>
      <c r="P16" s="8">
        <v>2.4E-2</v>
      </c>
      <c r="Q16" s="8">
        <v>1.9E-3</v>
      </c>
    </row>
    <row r="17" spans="2:17">
      <c r="B17" s="6" t="s">
        <v>183</v>
      </c>
      <c r="C17" s="17">
        <v>8170615</v>
      </c>
      <c r="D17" s="6" t="s">
        <v>180</v>
      </c>
      <c r="E17" s="6" t="s">
        <v>181</v>
      </c>
      <c r="F17" s="6"/>
      <c r="G17" s="6"/>
      <c r="H17" s="17">
        <v>0.44</v>
      </c>
      <c r="I17" s="6" t="s">
        <v>108</v>
      </c>
      <c r="K17" s="8">
        <v>1.4E-3</v>
      </c>
      <c r="L17" s="7">
        <v>2050000</v>
      </c>
      <c r="M17" s="7">
        <v>99.94</v>
      </c>
      <c r="N17" s="7">
        <v>2048.77</v>
      </c>
      <c r="O17" s="8">
        <v>2.0000000000000001E-4</v>
      </c>
      <c r="P17" s="8">
        <v>5.96E-2</v>
      </c>
      <c r="Q17" s="8">
        <v>4.7999999999999996E-3</v>
      </c>
    </row>
    <row r="18" spans="2:17">
      <c r="B18" s="6" t="s">
        <v>184</v>
      </c>
      <c r="C18" s="17">
        <v>8171019</v>
      </c>
      <c r="D18" s="6" t="s">
        <v>180</v>
      </c>
      <c r="E18" s="6" t="s">
        <v>181</v>
      </c>
      <c r="F18" s="6"/>
      <c r="G18" s="6"/>
      <c r="H18" s="17">
        <v>0.76</v>
      </c>
      <c r="I18" s="6" t="s">
        <v>108</v>
      </c>
      <c r="K18" s="8">
        <v>1.4E-3</v>
      </c>
      <c r="L18" s="7">
        <v>1480480</v>
      </c>
      <c r="M18" s="7">
        <v>99.89</v>
      </c>
      <c r="N18" s="7">
        <v>1478.85</v>
      </c>
      <c r="O18" s="8">
        <v>2.0000000000000001E-4</v>
      </c>
      <c r="P18" s="8">
        <v>4.3099999999999999E-2</v>
      </c>
      <c r="Q18" s="8">
        <v>3.5000000000000001E-3</v>
      </c>
    </row>
    <row r="19" spans="2:17">
      <c r="B19" s="6" t="s">
        <v>185</v>
      </c>
      <c r="C19" s="17">
        <v>8171126</v>
      </c>
      <c r="D19" s="6" t="s">
        <v>180</v>
      </c>
      <c r="E19" s="6" t="s">
        <v>181</v>
      </c>
      <c r="F19" s="6"/>
      <c r="G19" s="6"/>
      <c r="H19" s="17">
        <v>0.86</v>
      </c>
      <c r="I19" s="6" t="s">
        <v>108</v>
      </c>
      <c r="K19" s="8">
        <v>1.5E-3</v>
      </c>
      <c r="L19" s="7">
        <v>2042860</v>
      </c>
      <c r="M19" s="7">
        <v>99.87</v>
      </c>
      <c r="N19" s="7">
        <v>2040.2</v>
      </c>
      <c r="O19" s="8">
        <v>2.9999999999999997E-4</v>
      </c>
      <c r="P19" s="8">
        <v>5.9400000000000001E-2</v>
      </c>
      <c r="Q19" s="8">
        <v>4.7999999999999996E-3</v>
      </c>
    </row>
    <row r="20" spans="2:17">
      <c r="B20" s="6" t="s">
        <v>186</v>
      </c>
      <c r="C20" s="17">
        <v>8170714</v>
      </c>
      <c r="D20" s="6" t="s">
        <v>180</v>
      </c>
      <c r="E20" s="6" t="s">
        <v>181</v>
      </c>
      <c r="F20" s="6"/>
      <c r="G20" s="6"/>
      <c r="H20" s="17">
        <v>0.51</v>
      </c>
      <c r="I20" s="6" t="s">
        <v>108</v>
      </c>
      <c r="K20" s="8">
        <v>1.4E-3</v>
      </c>
      <c r="L20" s="7">
        <v>8684000</v>
      </c>
      <c r="M20" s="7">
        <v>99.93</v>
      </c>
      <c r="N20" s="7">
        <v>8677.92</v>
      </c>
      <c r="O20" s="8">
        <v>1E-3</v>
      </c>
      <c r="P20" s="8">
        <v>0.25259999999999999</v>
      </c>
      <c r="Q20" s="8">
        <v>2.0500000000000001E-2</v>
      </c>
    </row>
    <row r="21" spans="2:17">
      <c r="B21" s="6" t="s">
        <v>187</v>
      </c>
      <c r="C21" s="17">
        <v>8170912</v>
      </c>
      <c r="D21" s="6" t="s">
        <v>180</v>
      </c>
      <c r="E21" s="6" t="s">
        <v>181</v>
      </c>
      <c r="F21" s="6"/>
      <c r="G21" s="6"/>
      <c r="H21" s="17">
        <v>0.68</v>
      </c>
      <c r="I21" s="6" t="s">
        <v>108</v>
      </c>
      <c r="K21" s="8">
        <v>1.6000000000000001E-3</v>
      </c>
      <c r="L21" s="7">
        <v>4405182</v>
      </c>
      <c r="M21" s="7">
        <v>99.89</v>
      </c>
      <c r="N21" s="7">
        <v>4400.34</v>
      </c>
      <c r="O21" s="8">
        <v>5.0000000000000001E-4</v>
      </c>
      <c r="P21" s="8">
        <v>0.12809999999999999</v>
      </c>
      <c r="Q21" s="8">
        <v>1.04E-2</v>
      </c>
    </row>
    <row r="22" spans="2:17">
      <c r="B22" s="13" t="s">
        <v>188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189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190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191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162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834</v>
      </c>
    </row>
    <row r="7" spans="2:16">
      <c r="B7" s="3" t="s">
        <v>88</v>
      </c>
      <c r="C7" s="3" t="s">
        <v>89</v>
      </c>
      <c r="D7" s="3" t="s">
        <v>194</v>
      </c>
      <c r="E7" s="3" t="s">
        <v>91</v>
      </c>
      <c r="F7" s="3" t="s">
        <v>92</v>
      </c>
      <c r="G7" s="3" t="s">
        <v>166</v>
      </c>
      <c r="H7" s="3" t="s">
        <v>167</v>
      </c>
      <c r="I7" s="3" t="s">
        <v>93</v>
      </c>
      <c r="J7" s="3" t="s">
        <v>94</v>
      </c>
      <c r="K7" s="3" t="s">
        <v>831</v>
      </c>
      <c r="L7" s="3" t="s">
        <v>168</v>
      </c>
      <c r="M7" s="3" t="s">
        <v>832</v>
      </c>
      <c r="N7" s="3" t="s">
        <v>169</v>
      </c>
      <c r="O7" s="3" t="s">
        <v>170</v>
      </c>
      <c r="P7" s="3" t="s">
        <v>98</v>
      </c>
    </row>
    <row r="8" spans="2:16">
      <c r="B8" s="4"/>
      <c r="C8" s="4"/>
      <c r="D8" s="4"/>
      <c r="E8" s="4"/>
      <c r="F8" s="4"/>
      <c r="G8" s="4" t="s">
        <v>171</v>
      </c>
      <c r="H8" s="4" t="s">
        <v>172</v>
      </c>
      <c r="I8" s="4"/>
      <c r="J8" s="4" t="s">
        <v>99</v>
      </c>
      <c r="K8" s="4" t="s">
        <v>99</v>
      </c>
      <c r="L8" s="4" t="s">
        <v>173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776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777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778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782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785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788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789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818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162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163</v>
      </c>
    </row>
    <row r="7" spans="2:20" ht="15.75">
      <c r="B7" s="2" t="s">
        <v>192</v>
      </c>
    </row>
    <row r="8" spans="2:20">
      <c r="B8" s="3" t="s">
        <v>88</v>
      </c>
      <c r="C8" s="3" t="s">
        <v>89</v>
      </c>
      <c r="D8" s="3" t="s">
        <v>165</v>
      </c>
      <c r="E8" s="3" t="s">
        <v>193</v>
      </c>
      <c r="F8" s="3" t="s">
        <v>90</v>
      </c>
      <c r="G8" s="3" t="s">
        <v>194</v>
      </c>
      <c r="H8" s="3" t="s">
        <v>91</v>
      </c>
      <c r="I8" s="3" t="s">
        <v>92</v>
      </c>
      <c r="J8" s="3" t="s">
        <v>166</v>
      </c>
      <c r="K8" s="3" t="s">
        <v>167</v>
      </c>
      <c r="L8" s="3" t="s">
        <v>93</v>
      </c>
      <c r="M8" s="3" t="s">
        <v>94</v>
      </c>
      <c r="N8" s="3" t="s">
        <v>95</v>
      </c>
      <c r="O8" s="3" t="s">
        <v>168</v>
      </c>
      <c r="P8" s="3" t="s">
        <v>42</v>
      </c>
      <c r="Q8" s="3" t="s">
        <v>96</v>
      </c>
      <c r="R8" s="3" t="s">
        <v>169</v>
      </c>
      <c r="S8" s="3" t="s">
        <v>170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171</v>
      </c>
      <c r="K9" s="4" t="s">
        <v>172</v>
      </c>
      <c r="L9" s="4"/>
      <c r="M9" s="4" t="s">
        <v>99</v>
      </c>
      <c r="N9" s="4" t="s">
        <v>99</v>
      </c>
      <c r="O9" s="4" t="s">
        <v>173</v>
      </c>
      <c r="P9" s="4" t="s">
        <v>174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195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162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0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163</v>
      </c>
    </row>
    <row r="7" spans="2:20" ht="15.75">
      <c r="B7" s="2" t="s">
        <v>204</v>
      </c>
    </row>
    <row r="8" spans="2:20">
      <c r="B8" s="3" t="s">
        <v>88</v>
      </c>
      <c r="C8" s="3" t="s">
        <v>89</v>
      </c>
      <c r="D8" s="3" t="s">
        <v>165</v>
      </c>
      <c r="E8" s="3" t="s">
        <v>193</v>
      </c>
      <c r="F8" s="3" t="s">
        <v>90</v>
      </c>
      <c r="G8" s="3" t="s">
        <v>194</v>
      </c>
      <c r="H8" s="3" t="s">
        <v>91</v>
      </c>
      <c r="I8" s="3" t="s">
        <v>92</v>
      </c>
      <c r="J8" s="3" t="s">
        <v>166</v>
      </c>
      <c r="K8" s="3" t="s">
        <v>167</v>
      </c>
      <c r="L8" s="3" t="s">
        <v>93</v>
      </c>
      <c r="M8" s="3" t="s">
        <v>94</v>
      </c>
      <c r="N8" s="3" t="s">
        <v>95</v>
      </c>
      <c r="O8" s="3" t="s">
        <v>168</v>
      </c>
      <c r="P8" s="3" t="s">
        <v>42</v>
      </c>
      <c r="Q8" s="3" t="s">
        <v>96</v>
      </c>
      <c r="R8" s="3" t="s">
        <v>169</v>
      </c>
      <c r="S8" s="3" t="s">
        <v>170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171</v>
      </c>
      <c r="K9" s="4" t="s">
        <v>172</v>
      </c>
      <c r="L9" s="4"/>
      <c r="M9" s="4" t="s">
        <v>99</v>
      </c>
      <c r="N9" s="4" t="s">
        <v>99</v>
      </c>
      <c r="O9" s="4" t="s">
        <v>173</v>
      </c>
      <c r="P9" s="4" t="s">
        <v>174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205</v>
      </c>
      <c r="C11" s="12"/>
      <c r="D11" s="3"/>
      <c r="E11" s="3"/>
      <c r="F11" s="3"/>
      <c r="G11" s="3"/>
      <c r="H11" s="3"/>
      <c r="I11" s="3"/>
      <c r="J11" s="3"/>
      <c r="K11" s="12">
        <v>3.09</v>
      </c>
      <c r="L11" s="3"/>
      <c r="N11" s="10">
        <v>0.24640000000000001</v>
      </c>
      <c r="O11" s="9">
        <v>1204275.77</v>
      </c>
      <c r="Q11" s="9">
        <v>905.75</v>
      </c>
      <c r="S11" s="10">
        <v>1</v>
      </c>
      <c r="T11" s="10">
        <v>2.0999999999999999E-3</v>
      </c>
    </row>
    <row r="12" spans="2:20">
      <c r="B12" s="3" t="s">
        <v>206</v>
      </c>
      <c r="C12" s="12"/>
      <c r="D12" s="3"/>
      <c r="E12" s="3"/>
      <c r="F12" s="3"/>
      <c r="G12" s="3"/>
      <c r="H12" s="3"/>
      <c r="I12" s="3"/>
      <c r="J12" s="3"/>
      <c r="K12" s="12">
        <v>3.09</v>
      </c>
      <c r="L12" s="3"/>
      <c r="N12" s="10">
        <v>0.24640000000000001</v>
      </c>
      <c r="O12" s="9">
        <v>1204275.77</v>
      </c>
      <c r="Q12" s="9">
        <v>905.75</v>
      </c>
      <c r="S12" s="10">
        <v>1</v>
      </c>
      <c r="T12" s="10">
        <v>2.0999999999999999E-3</v>
      </c>
    </row>
    <row r="13" spans="2:20">
      <c r="B13" s="13" t="s">
        <v>207</v>
      </c>
      <c r="C13" s="14"/>
      <c r="D13" s="13"/>
      <c r="E13" s="13"/>
      <c r="F13" s="13"/>
      <c r="G13" s="13"/>
      <c r="H13" s="13"/>
      <c r="I13" s="13"/>
      <c r="J13" s="13"/>
      <c r="K13" s="14">
        <v>2.89</v>
      </c>
      <c r="L13" s="13"/>
      <c r="N13" s="16">
        <v>0.24959999999999999</v>
      </c>
      <c r="O13" s="15">
        <v>1094514.04</v>
      </c>
      <c r="Q13" s="15">
        <v>849.17</v>
      </c>
      <c r="S13" s="16">
        <v>0.9375</v>
      </c>
      <c r="T13" s="16">
        <v>2E-3</v>
      </c>
    </row>
    <row r="14" spans="2:20">
      <c r="B14" s="6" t="s">
        <v>208</v>
      </c>
      <c r="C14" s="17">
        <v>7560048</v>
      </c>
      <c r="D14" s="6" t="s">
        <v>180</v>
      </c>
      <c r="E14" s="6"/>
      <c r="F14" s="6">
        <v>756</v>
      </c>
      <c r="G14" s="6" t="s">
        <v>125</v>
      </c>
      <c r="H14" s="6" t="s">
        <v>209</v>
      </c>
      <c r="I14" s="6" t="s">
        <v>107</v>
      </c>
      <c r="J14" s="6"/>
      <c r="K14" s="17">
        <v>6.25</v>
      </c>
      <c r="L14" s="6" t="s">
        <v>108</v>
      </c>
      <c r="M14" s="18">
        <v>5.0999999999999997E-2</v>
      </c>
      <c r="N14" s="8">
        <v>0.18129999999999999</v>
      </c>
      <c r="O14" s="7">
        <v>298131.17</v>
      </c>
      <c r="P14" s="7">
        <v>59.59</v>
      </c>
      <c r="Q14" s="7">
        <v>177.66</v>
      </c>
      <c r="R14" s="8">
        <v>1.4E-3</v>
      </c>
      <c r="S14" s="8">
        <v>0.1961</v>
      </c>
      <c r="T14" s="8">
        <v>4.0000000000000002E-4</v>
      </c>
    </row>
    <row r="15" spans="2:20">
      <c r="B15" s="6" t="s">
        <v>210</v>
      </c>
      <c r="C15" s="17">
        <v>1105535</v>
      </c>
      <c r="D15" s="6" t="s">
        <v>180</v>
      </c>
      <c r="E15" s="6"/>
      <c r="F15" s="6">
        <v>1154</v>
      </c>
      <c r="G15" s="6" t="s">
        <v>211</v>
      </c>
      <c r="H15" s="6" t="s">
        <v>212</v>
      </c>
      <c r="I15" s="6" t="s">
        <v>107</v>
      </c>
      <c r="J15" s="6"/>
      <c r="K15" s="17">
        <v>1.1399999999999999</v>
      </c>
      <c r="L15" s="6" t="s">
        <v>108</v>
      </c>
      <c r="M15" s="18">
        <v>4.4499999999999998E-2</v>
      </c>
      <c r="N15" s="8">
        <v>0.21379999999999999</v>
      </c>
      <c r="O15" s="7">
        <v>34027.07</v>
      </c>
      <c r="P15" s="7">
        <v>103.6</v>
      </c>
      <c r="Q15" s="7">
        <v>35.25</v>
      </c>
      <c r="R15" s="8">
        <v>1E-4</v>
      </c>
      <c r="S15" s="8">
        <v>3.8899999999999997E-2</v>
      </c>
      <c r="T15" s="8">
        <v>1E-4</v>
      </c>
    </row>
    <row r="16" spans="2:20">
      <c r="B16" s="6" t="s">
        <v>213</v>
      </c>
      <c r="C16" s="17">
        <v>1113034</v>
      </c>
      <c r="D16" s="6" t="s">
        <v>180</v>
      </c>
      <c r="E16" s="6"/>
      <c r="F16" s="6">
        <v>1154</v>
      </c>
      <c r="G16" s="6" t="s">
        <v>211</v>
      </c>
      <c r="H16" s="6" t="s">
        <v>212</v>
      </c>
      <c r="I16" s="6" t="s">
        <v>107</v>
      </c>
      <c r="J16" s="6"/>
      <c r="K16" s="17">
        <v>2.0499999999999998</v>
      </c>
      <c r="L16" s="6" t="s">
        <v>108</v>
      </c>
      <c r="M16" s="18">
        <v>4.9000000000000002E-2</v>
      </c>
      <c r="N16" s="8">
        <v>0.27060000000000001</v>
      </c>
      <c r="O16" s="7">
        <v>762355.8</v>
      </c>
      <c r="P16" s="7">
        <v>83.46</v>
      </c>
      <c r="Q16" s="7">
        <v>636.26</v>
      </c>
      <c r="R16" s="8">
        <v>8.0000000000000004E-4</v>
      </c>
      <c r="S16" s="8">
        <v>0.70250000000000001</v>
      </c>
      <c r="T16" s="8">
        <v>1.5E-3</v>
      </c>
    </row>
    <row r="17" spans="2:20">
      <c r="B17" s="13" t="s">
        <v>214</v>
      </c>
      <c r="C17" s="14"/>
      <c r="D17" s="13"/>
      <c r="E17" s="13"/>
      <c r="F17" s="13"/>
      <c r="G17" s="13"/>
      <c r="H17" s="13"/>
      <c r="I17" s="13"/>
      <c r="J17" s="13"/>
      <c r="K17" s="14">
        <v>6.04</v>
      </c>
      <c r="L17" s="13"/>
      <c r="N17" s="16">
        <v>0.1988</v>
      </c>
      <c r="O17" s="15">
        <v>109761.73</v>
      </c>
      <c r="Q17" s="15">
        <v>56.58</v>
      </c>
      <c r="S17" s="16">
        <v>6.25E-2</v>
      </c>
      <c r="T17" s="16">
        <v>1E-4</v>
      </c>
    </row>
    <row r="18" spans="2:20">
      <c r="B18" s="6" t="s">
        <v>215</v>
      </c>
      <c r="C18" s="17">
        <v>7560055</v>
      </c>
      <c r="D18" s="6" t="s">
        <v>180</v>
      </c>
      <c r="E18" s="6"/>
      <c r="F18" s="6">
        <v>756</v>
      </c>
      <c r="G18" s="6" t="s">
        <v>125</v>
      </c>
      <c r="H18" s="6" t="s">
        <v>209</v>
      </c>
      <c r="I18" s="6" t="s">
        <v>107</v>
      </c>
      <c r="J18" s="6"/>
      <c r="K18" s="17">
        <v>6.04</v>
      </c>
      <c r="L18" s="6" t="s">
        <v>108</v>
      </c>
      <c r="M18" s="18">
        <v>6.7000000000000004E-2</v>
      </c>
      <c r="N18" s="8">
        <v>0.1988</v>
      </c>
      <c r="O18" s="7">
        <v>109761.73</v>
      </c>
      <c r="P18" s="7">
        <v>51.55</v>
      </c>
      <c r="Q18" s="7">
        <v>56.58</v>
      </c>
      <c r="R18" s="8">
        <v>1E-3</v>
      </c>
      <c r="S18" s="8">
        <v>6.25E-2</v>
      </c>
      <c r="T18" s="8">
        <v>1E-4</v>
      </c>
    </row>
    <row r="19" spans="2:20">
      <c r="B19" s="13" t="s">
        <v>216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217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1" spans="2:20">
      <c r="B21" s="3" t="s">
        <v>218</v>
      </c>
      <c r="C21" s="12"/>
      <c r="D21" s="3"/>
      <c r="E21" s="3"/>
      <c r="F21" s="3"/>
      <c r="G21" s="3"/>
      <c r="H21" s="3"/>
      <c r="I21" s="3"/>
      <c r="J21" s="3"/>
      <c r="L21" s="3"/>
      <c r="O21" s="9">
        <v>0</v>
      </c>
      <c r="Q21" s="9">
        <v>0</v>
      </c>
      <c r="S21" s="10">
        <v>0</v>
      </c>
      <c r="T21" s="10">
        <v>0</v>
      </c>
    </row>
    <row r="22" spans="2:20">
      <c r="B22" s="13" t="s">
        <v>219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Q22" s="15">
        <v>0</v>
      </c>
      <c r="S22" s="16">
        <v>0</v>
      </c>
      <c r="T22" s="16">
        <v>0</v>
      </c>
    </row>
    <row r="23" spans="2:20">
      <c r="B23" s="13" t="s">
        <v>220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Q23" s="15">
        <v>0</v>
      </c>
      <c r="S23" s="16">
        <v>0</v>
      </c>
      <c r="T23" s="16">
        <v>0</v>
      </c>
    </row>
    <row r="26" spans="2:20">
      <c r="B26" s="6" t="s">
        <v>162</v>
      </c>
      <c r="C26" s="17"/>
      <c r="D26" s="6"/>
      <c r="E26" s="6"/>
      <c r="F26" s="6"/>
      <c r="G26" s="6"/>
      <c r="H26" s="6"/>
      <c r="I26" s="6"/>
      <c r="J26" s="6"/>
      <c r="L26" s="6"/>
    </row>
    <row r="30" spans="2:20">
      <c r="B30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163</v>
      </c>
    </row>
    <row r="7" spans="2:14" ht="15.75">
      <c r="B7" s="2" t="s">
        <v>221</v>
      </c>
    </row>
    <row r="8" spans="2:14">
      <c r="B8" s="3" t="s">
        <v>88</v>
      </c>
      <c r="C8" s="3" t="s">
        <v>89</v>
      </c>
      <c r="D8" s="3" t="s">
        <v>165</v>
      </c>
      <c r="E8" s="3" t="s">
        <v>193</v>
      </c>
      <c r="F8" s="3" t="s">
        <v>90</v>
      </c>
      <c r="G8" s="3" t="s">
        <v>194</v>
      </c>
      <c r="H8" s="3" t="s">
        <v>93</v>
      </c>
      <c r="I8" s="3" t="s">
        <v>168</v>
      </c>
      <c r="J8" s="3" t="s">
        <v>42</v>
      </c>
      <c r="K8" s="3" t="s">
        <v>96</v>
      </c>
      <c r="L8" s="3" t="s">
        <v>169</v>
      </c>
      <c r="M8" s="3" t="s">
        <v>170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222</v>
      </c>
      <c r="C11" s="12"/>
      <c r="D11" s="3"/>
      <c r="E11" s="3"/>
      <c r="F11" s="3"/>
      <c r="G11" s="3"/>
      <c r="H11" s="3"/>
      <c r="I11" s="9">
        <v>16894390.41</v>
      </c>
      <c r="K11" s="9">
        <v>194463.07</v>
      </c>
      <c r="M11" s="10">
        <v>1</v>
      </c>
      <c r="N11" s="10">
        <v>0.45950000000000002</v>
      </c>
    </row>
    <row r="12" spans="2:14">
      <c r="B12" s="3" t="s">
        <v>223</v>
      </c>
      <c r="C12" s="12"/>
      <c r="D12" s="3"/>
      <c r="E12" s="3"/>
      <c r="F12" s="3"/>
      <c r="G12" s="3"/>
      <c r="H12" s="3"/>
      <c r="I12" s="9">
        <v>15664719.41</v>
      </c>
      <c r="K12" s="9">
        <v>152729.10999999999</v>
      </c>
      <c r="M12" s="10">
        <v>0.78539999999999999</v>
      </c>
      <c r="N12" s="10">
        <v>0.3609</v>
      </c>
    </row>
    <row r="13" spans="2:14">
      <c r="B13" s="13" t="s">
        <v>224</v>
      </c>
      <c r="C13" s="14"/>
      <c r="D13" s="13"/>
      <c r="E13" s="13"/>
      <c r="F13" s="13"/>
      <c r="G13" s="13"/>
      <c r="H13" s="13"/>
      <c r="I13" s="15">
        <v>6555466.1200000001</v>
      </c>
      <c r="K13" s="15">
        <v>79776.11</v>
      </c>
      <c r="M13" s="16">
        <v>0.41020000000000001</v>
      </c>
      <c r="N13" s="16">
        <v>0.1885</v>
      </c>
    </row>
    <row r="14" spans="2:14">
      <c r="B14" s="6" t="s">
        <v>225</v>
      </c>
      <c r="C14" s="17">
        <v>593038</v>
      </c>
      <c r="D14" s="6" t="s">
        <v>180</v>
      </c>
      <c r="E14" s="6"/>
      <c r="F14" s="6">
        <v>593</v>
      </c>
      <c r="G14" s="6" t="s">
        <v>226</v>
      </c>
      <c r="H14" s="6" t="s">
        <v>108</v>
      </c>
      <c r="I14" s="7">
        <v>39007</v>
      </c>
      <c r="J14" s="7">
        <v>5650</v>
      </c>
      <c r="K14" s="7">
        <v>2203.9</v>
      </c>
      <c r="L14" s="8">
        <v>4.0000000000000002E-4</v>
      </c>
      <c r="M14" s="8">
        <v>1.1299999999999999E-2</v>
      </c>
      <c r="N14" s="8">
        <v>5.1999999999999998E-3</v>
      </c>
    </row>
    <row r="15" spans="2:14">
      <c r="B15" s="6" t="s">
        <v>227</v>
      </c>
      <c r="C15" s="17">
        <v>691212</v>
      </c>
      <c r="D15" s="6" t="s">
        <v>180</v>
      </c>
      <c r="E15" s="6"/>
      <c r="F15" s="6">
        <v>691</v>
      </c>
      <c r="G15" s="6" t="s">
        <v>226</v>
      </c>
      <c r="H15" s="6" t="s">
        <v>108</v>
      </c>
      <c r="I15" s="7">
        <v>514973.06</v>
      </c>
      <c r="J15" s="7">
        <v>800.9</v>
      </c>
      <c r="K15" s="7">
        <v>4124.42</v>
      </c>
      <c r="L15" s="8">
        <v>5.0000000000000001E-4</v>
      </c>
      <c r="M15" s="8">
        <v>2.12E-2</v>
      </c>
      <c r="N15" s="8">
        <v>9.7000000000000003E-3</v>
      </c>
    </row>
    <row r="16" spans="2:14">
      <c r="B16" s="6" t="s">
        <v>228</v>
      </c>
      <c r="C16" s="17">
        <v>604611</v>
      </c>
      <c r="D16" s="6" t="s">
        <v>180</v>
      </c>
      <c r="E16" s="6"/>
      <c r="F16" s="6">
        <v>604</v>
      </c>
      <c r="G16" s="6" t="s">
        <v>226</v>
      </c>
      <c r="H16" s="6" t="s">
        <v>108</v>
      </c>
      <c r="I16" s="7">
        <v>636507</v>
      </c>
      <c r="J16" s="7">
        <v>1586</v>
      </c>
      <c r="K16" s="7">
        <v>10095</v>
      </c>
      <c r="L16" s="8">
        <v>4.0000000000000002E-4</v>
      </c>
      <c r="M16" s="8">
        <v>5.1900000000000002E-2</v>
      </c>
      <c r="N16" s="8">
        <v>2.3900000000000001E-2</v>
      </c>
    </row>
    <row r="17" spans="2:14">
      <c r="B17" s="6" t="s">
        <v>229</v>
      </c>
      <c r="C17" s="17">
        <v>695437</v>
      </c>
      <c r="D17" s="6" t="s">
        <v>180</v>
      </c>
      <c r="E17" s="6"/>
      <c r="F17" s="6">
        <v>695</v>
      </c>
      <c r="G17" s="6" t="s">
        <v>226</v>
      </c>
      <c r="H17" s="6" t="s">
        <v>108</v>
      </c>
      <c r="I17" s="7">
        <v>41609.370000000003</v>
      </c>
      <c r="J17" s="7">
        <v>5635</v>
      </c>
      <c r="K17" s="7">
        <v>2344.69</v>
      </c>
      <c r="L17" s="8">
        <v>2.0000000000000001E-4</v>
      </c>
      <c r="M17" s="8">
        <v>1.21E-2</v>
      </c>
      <c r="N17" s="8">
        <v>5.4999999999999997E-3</v>
      </c>
    </row>
    <row r="18" spans="2:14">
      <c r="B18" s="6" t="s">
        <v>230</v>
      </c>
      <c r="C18" s="17">
        <v>662577</v>
      </c>
      <c r="D18" s="6" t="s">
        <v>180</v>
      </c>
      <c r="E18" s="6"/>
      <c r="F18" s="6">
        <v>662</v>
      </c>
      <c r="G18" s="6" t="s">
        <v>226</v>
      </c>
      <c r="H18" s="6" t="s">
        <v>108</v>
      </c>
      <c r="I18" s="7">
        <v>553336</v>
      </c>
      <c r="J18" s="7">
        <v>2291</v>
      </c>
      <c r="K18" s="7">
        <v>12676.93</v>
      </c>
      <c r="L18" s="8">
        <v>4.0000000000000002E-4</v>
      </c>
      <c r="M18" s="8">
        <v>6.5199999999999994E-2</v>
      </c>
      <c r="N18" s="8">
        <v>0.03</v>
      </c>
    </row>
    <row r="19" spans="2:14">
      <c r="B19" s="6" t="s">
        <v>231</v>
      </c>
      <c r="C19" s="17">
        <v>126011</v>
      </c>
      <c r="D19" s="6" t="s">
        <v>180</v>
      </c>
      <c r="E19" s="6"/>
      <c r="F19" s="6">
        <v>126</v>
      </c>
      <c r="G19" s="6" t="s">
        <v>232</v>
      </c>
      <c r="H19" s="6" t="s">
        <v>108</v>
      </c>
      <c r="I19" s="7">
        <v>87045</v>
      </c>
      <c r="J19" s="7">
        <v>3283</v>
      </c>
      <c r="K19" s="7">
        <v>2857.69</v>
      </c>
      <c r="L19" s="8">
        <v>4.0000000000000002E-4</v>
      </c>
      <c r="M19" s="8">
        <v>1.47E-2</v>
      </c>
      <c r="N19" s="8">
        <v>6.7999999999999996E-3</v>
      </c>
    </row>
    <row r="20" spans="2:14">
      <c r="B20" s="6" t="s">
        <v>233</v>
      </c>
      <c r="C20" s="17">
        <v>1119478</v>
      </c>
      <c r="D20" s="6" t="s">
        <v>180</v>
      </c>
      <c r="E20" s="6"/>
      <c r="F20" s="6">
        <v>1420</v>
      </c>
      <c r="G20" s="6" t="s">
        <v>232</v>
      </c>
      <c r="H20" s="6" t="s">
        <v>108</v>
      </c>
      <c r="I20" s="7">
        <v>8884</v>
      </c>
      <c r="J20" s="7">
        <v>16710</v>
      </c>
      <c r="K20" s="7">
        <v>1484.52</v>
      </c>
      <c r="L20" s="8">
        <v>1E-4</v>
      </c>
      <c r="M20" s="8">
        <v>7.6E-3</v>
      </c>
      <c r="N20" s="8">
        <v>3.5000000000000001E-3</v>
      </c>
    </row>
    <row r="21" spans="2:14">
      <c r="B21" s="6" t="s">
        <v>234</v>
      </c>
      <c r="C21" s="17">
        <v>1081082</v>
      </c>
      <c r="D21" s="6" t="s">
        <v>180</v>
      </c>
      <c r="E21" s="6"/>
      <c r="F21" s="6">
        <v>1037</v>
      </c>
      <c r="G21" s="6" t="s">
        <v>235</v>
      </c>
      <c r="H21" s="6" t="s">
        <v>108</v>
      </c>
      <c r="I21" s="7">
        <v>1084</v>
      </c>
      <c r="J21" s="7">
        <v>19710</v>
      </c>
      <c r="K21" s="7">
        <v>213.66</v>
      </c>
      <c r="L21" s="8">
        <v>0</v>
      </c>
      <c r="M21" s="8">
        <v>1.1000000000000001E-3</v>
      </c>
      <c r="N21" s="8">
        <v>5.0000000000000001E-4</v>
      </c>
    </row>
    <row r="22" spans="2:14">
      <c r="B22" s="6" t="s">
        <v>236</v>
      </c>
      <c r="C22" s="17">
        <v>746016</v>
      </c>
      <c r="D22" s="6" t="s">
        <v>180</v>
      </c>
      <c r="E22" s="6"/>
      <c r="F22" s="6">
        <v>746</v>
      </c>
      <c r="G22" s="6" t="s">
        <v>235</v>
      </c>
      <c r="H22" s="6" t="s">
        <v>108</v>
      </c>
      <c r="I22" s="7">
        <v>2523</v>
      </c>
      <c r="J22" s="7">
        <v>6094</v>
      </c>
      <c r="K22" s="7">
        <v>153.75</v>
      </c>
      <c r="L22" s="8">
        <v>0</v>
      </c>
      <c r="M22" s="8">
        <v>8.0000000000000004E-4</v>
      </c>
      <c r="N22" s="8">
        <v>4.0000000000000002E-4</v>
      </c>
    </row>
    <row r="23" spans="2:14">
      <c r="B23" s="6" t="s">
        <v>237</v>
      </c>
      <c r="C23" s="17">
        <v>629014</v>
      </c>
      <c r="D23" s="6" t="s">
        <v>180</v>
      </c>
      <c r="E23" s="6"/>
      <c r="F23" s="6">
        <v>629</v>
      </c>
      <c r="G23" s="6" t="s">
        <v>238</v>
      </c>
      <c r="H23" s="6" t="s">
        <v>108</v>
      </c>
      <c r="I23" s="7">
        <v>57839</v>
      </c>
      <c r="J23" s="7">
        <v>13830</v>
      </c>
      <c r="K23" s="7">
        <v>7999.13</v>
      </c>
      <c r="L23" s="8">
        <v>1E-4</v>
      </c>
      <c r="M23" s="8">
        <v>4.1099999999999998E-2</v>
      </c>
      <c r="N23" s="8">
        <v>1.89E-2</v>
      </c>
    </row>
    <row r="24" spans="2:14">
      <c r="B24" s="6" t="s">
        <v>239</v>
      </c>
      <c r="C24" s="17">
        <v>281014</v>
      </c>
      <c r="D24" s="6" t="s">
        <v>180</v>
      </c>
      <c r="E24" s="6"/>
      <c r="F24" s="6">
        <v>281</v>
      </c>
      <c r="G24" s="6" t="s">
        <v>238</v>
      </c>
      <c r="H24" s="6" t="s">
        <v>108</v>
      </c>
      <c r="I24" s="7">
        <v>115535</v>
      </c>
      <c r="J24" s="7">
        <v>1580</v>
      </c>
      <c r="K24" s="7">
        <v>1825.45</v>
      </c>
      <c r="L24" s="8">
        <v>1E-4</v>
      </c>
      <c r="M24" s="8">
        <v>9.4000000000000004E-3</v>
      </c>
      <c r="N24" s="8">
        <v>4.3E-3</v>
      </c>
    </row>
    <row r="25" spans="2:14">
      <c r="B25" s="6" t="s">
        <v>240</v>
      </c>
      <c r="C25" s="17">
        <v>1136704</v>
      </c>
      <c r="D25" s="6" t="s">
        <v>180</v>
      </c>
      <c r="E25" s="6"/>
      <c r="F25" s="6">
        <v>1655</v>
      </c>
      <c r="G25" s="6" t="s">
        <v>238</v>
      </c>
      <c r="H25" s="6" t="s">
        <v>108</v>
      </c>
      <c r="I25" s="7">
        <v>14679</v>
      </c>
      <c r="J25" s="7">
        <v>14560</v>
      </c>
      <c r="K25" s="7">
        <v>2137.2600000000002</v>
      </c>
      <c r="L25" s="8">
        <v>0</v>
      </c>
      <c r="M25" s="8">
        <v>1.0999999999999999E-2</v>
      </c>
      <c r="N25" s="8">
        <v>5.1000000000000004E-3</v>
      </c>
    </row>
    <row r="26" spans="2:14">
      <c r="B26" s="6" t="s">
        <v>241</v>
      </c>
      <c r="C26" s="17">
        <v>1130699</v>
      </c>
      <c r="D26" s="6" t="s">
        <v>180</v>
      </c>
      <c r="E26" s="6"/>
      <c r="F26" s="6">
        <v>1612</v>
      </c>
      <c r="G26" s="6" t="s">
        <v>238</v>
      </c>
      <c r="H26" s="6" t="s">
        <v>108</v>
      </c>
      <c r="I26" s="7">
        <v>20730</v>
      </c>
      <c r="J26" s="7">
        <v>31930</v>
      </c>
      <c r="K26" s="7">
        <v>6619.09</v>
      </c>
      <c r="L26" s="8">
        <v>1E-4</v>
      </c>
      <c r="M26" s="8">
        <v>3.4000000000000002E-2</v>
      </c>
      <c r="N26" s="8">
        <v>1.5599999999999999E-2</v>
      </c>
    </row>
    <row r="27" spans="2:14">
      <c r="B27" s="6" t="s">
        <v>242</v>
      </c>
      <c r="C27" s="17">
        <v>576017</v>
      </c>
      <c r="D27" s="6" t="s">
        <v>180</v>
      </c>
      <c r="E27" s="6"/>
      <c r="F27" s="6">
        <v>576</v>
      </c>
      <c r="G27" s="6" t="s">
        <v>211</v>
      </c>
      <c r="H27" s="6" t="s">
        <v>108</v>
      </c>
      <c r="I27" s="7">
        <v>7111</v>
      </c>
      <c r="J27" s="7">
        <v>64000</v>
      </c>
      <c r="K27" s="7">
        <v>4551.04</v>
      </c>
      <c r="L27" s="8">
        <v>8.9999999999999998E-4</v>
      </c>
      <c r="M27" s="8">
        <v>2.3400000000000001E-2</v>
      </c>
      <c r="N27" s="8">
        <v>1.0800000000000001E-2</v>
      </c>
    </row>
    <row r="28" spans="2:14">
      <c r="B28" s="6" t="s">
        <v>243</v>
      </c>
      <c r="C28" s="17">
        <v>1084128</v>
      </c>
      <c r="D28" s="6" t="s">
        <v>180</v>
      </c>
      <c r="E28" s="6"/>
      <c r="F28" s="6">
        <v>1095</v>
      </c>
      <c r="G28" s="6" t="s">
        <v>211</v>
      </c>
      <c r="H28" s="6" t="s">
        <v>108</v>
      </c>
      <c r="I28" s="7">
        <v>1254</v>
      </c>
      <c r="J28" s="7">
        <v>82310</v>
      </c>
      <c r="K28" s="7">
        <v>1032.17</v>
      </c>
      <c r="L28" s="8">
        <v>1E-4</v>
      </c>
      <c r="M28" s="8">
        <v>5.3E-3</v>
      </c>
      <c r="N28" s="8">
        <v>2.3999999999999998E-3</v>
      </c>
    </row>
    <row r="29" spans="2:14">
      <c r="B29" s="6" t="s">
        <v>244</v>
      </c>
      <c r="C29" s="17">
        <v>268011</v>
      </c>
      <c r="D29" s="6" t="s">
        <v>180</v>
      </c>
      <c r="E29" s="6"/>
      <c r="F29" s="6">
        <v>268</v>
      </c>
      <c r="G29" s="6" t="s">
        <v>245</v>
      </c>
      <c r="H29" s="6" t="s">
        <v>108</v>
      </c>
      <c r="I29" s="7">
        <v>275203</v>
      </c>
      <c r="J29" s="7">
        <v>271.5</v>
      </c>
      <c r="K29" s="7">
        <v>747.18</v>
      </c>
      <c r="L29" s="8">
        <v>1E-4</v>
      </c>
      <c r="M29" s="8">
        <v>3.8E-3</v>
      </c>
      <c r="N29" s="8">
        <v>1.8E-3</v>
      </c>
    </row>
    <row r="30" spans="2:14">
      <c r="B30" s="6" t="s">
        <v>246</v>
      </c>
      <c r="C30" s="17">
        <v>475020</v>
      </c>
      <c r="D30" s="6" t="s">
        <v>180</v>
      </c>
      <c r="E30" s="6"/>
      <c r="F30" s="6">
        <v>475</v>
      </c>
      <c r="G30" s="6" t="s">
        <v>245</v>
      </c>
      <c r="H30" s="6" t="s">
        <v>108</v>
      </c>
      <c r="I30" s="7">
        <v>137498</v>
      </c>
      <c r="J30" s="7">
        <v>1442</v>
      </c>
      <c r="K30" s="7">
        <v>1982.72</v>
      </c>
      <c r="L30" s="8">
        <v>2.9999999999999997E-4</v>
      </c>
      <c r="M30" s="8">
        <v>1.0200000000000001E-2</v>
      </c>
      <c r="N30" s="8">
        <v>4.7000000000000002E-3</v>
      </c>
    </row>
    <row r="31" spans="2:14">
      <c r="B31" s="6" t="s">
        <v>247</v>
      </c>
      <c r="C31" s="17">
        <v>232017</v>
      </c>
      <c r="D31" s="6" t="s">
        <v>180</v>
      </c>
      <c r="E31" s="6"/>
      <c r="F31" s="6">
        <v>232</v>
      </c>
      <c r="G31" s="6" t="s">
        <v>245</v>
      </c>
      <c r="H31" s="6" t="s">
        <v>108</v>
      </c>
      <c r="I31" s="7">
        <v>3910137.7</v>
      </c>
      <c r="J31" s="7">
        <v>66</v>
      </c>
      <c r="K31" s="7">
        <v>2580.69</v>
      </c>
      <c r="L31" s="8">
        <v>2.9999999999999997E-4</v>
      </c>
      <c r="M31" s="8">
        <v>1.3299999999999999E-2</v>
      </c>
      <c r="N31" s="8">
        <v>6.1000000000000004E-3</v>
      </c>
    </row>
    <row r="32" spans="2:14">
      <c r="B32" s="6" t="s">
        <v>248</v>
      </c>
      <c r="C32" s="17">
        <v>230011</v>
      </c>
      <c r="D32" s="6" t="s">
        <v>180</v>
      </c>
      <c r="E32" s="6"/>
      <c r="F32" s="6">
        <v>230</v>
      </c>
      <c r="G32" s="6" t="s">
        <v>249</v>
      </c>
      <c r="H32" s="6" t="s">
        <v>108</v>
      </c>
      <c r="I32" s="7">
        <v>103584</v>
      </c>
      <c r="J32" s="7">
        <v>732</v>
      </c>
      <c r="K32" s="7">
        <v>758.23</v>
      </c>
      <c r="L32" s="8">
        <v>0</v>
      </c>
      <c r="M32" s="8">
        <v>3.8999999999999998E-3</v>
      </c>
      <c r="N32" s="8">
        <v>1.8E-3</v>
      </c>
    </row>
    <row r="33" spans="2:14">
      <c r="B33" s="6" t="s">
        <v>250</v>
      </c>
      <c r="C33" s="17">
        <v>1100007</v>
      </c>
      <c r="D33" s="6" t="s">
        <v>180</v>
      </c>
      <c r="E33" s="6"/>
      <c r="F33" s="6">
        <v>1363</v>
      </c>
      <c r="G33" s="6" t="s">
        <v>125</v>
      </c>
      <c r="H33" s="6" t="s">
        <v>108</v>
      </c>
      <c r="I33" s="7">
        <v>16749</v>
      </c>
      <c r="J33" s="7">
        <v>56500</v>
      </c>
      <c r="K33" s="7">
        <v>9463.18</v>
      </c>
      <c r="L33" s="8">
        <v>1.2999999999999999E-3</v>
      </c>
      <c r="M33" s="8">
        <v>4.87E-2</v>
      </c>
      <c r="N33" s="8">
        <v>2.24E-2</v>
      </c>
    </row>
    <row r="34" spans="2:14">
      <c r="B34" s="6" t="s">
        <v>251</v>
      </c>
      <c r="C34" s="17">
        <v>273011</v>
      </c>
      <c r="D34" s="6" t="s">
        <v>180</v>
      </c>
      <c r="E34" s="6"/>
      <c r="F34" s="6">
        <v>273</v>
      </c>
      <c r="G34" s="6" t="s">
        <v>252</v>
      </c>
      <c r="H34" s="6" t="s">
        <v>108</v>
      </c>
      <c r="I34" s="7">
        <v>344.04</v>
      </c>
      <c r="J34" s="7">
        <v>26260</v>
      </c>
      <c r="K34" s="7">
        <v>90.34</v>
      </c>
      <c r="L34" s="8">
        <v>0</v>
      </c>
      <c r="M34" s="8">
        <v>5.0000000000000001E-4</v>
      </c>
      <c r="N34" s="8">
        <v>2.0000000000000001E-4</v>
      </c>
    </row>
    <row r="35" spans="2:14">
      <c r="B35" s="6" t="s">
        <v>253</v>
      </c>
      <c r="C35" s="17">
        <v>1081124</v>
      </c>
      <c r="D35" s="6" t="s">
        <v>180</v>
      </c>
      <c r="E35" s="6"/>
      <c r="F35" s="6">
        <v>1040</v>
      </c>
      <c r="G35" s="6" t="s">
        <v>254</v>
      </c>
      <c r="H35" s="6" t="s">
        <v>108</v>
      </c>
      <c r="I35" s="7">
        <v>9833</v>
      </c>
      <c r="J35" s="7">
        <v>39000</v>
      </c>
      <c r="K35" s="7">
        <v>3834.87</v>
      </c>
      <c r="L35" s="8">
        <v>2.0000000000000001E-4</v>
      </c>
      <c r="M35" s="8">
        <v>1.9699999999999999E-2</v>
      </c>
      <c r="N35" s="8">
        <v>9.1000000000000004E-3</v>
      </c>
    </row>
    <row r="36" spans="2:14">
      <c r="B36" s="6" t="s">
        <v>255</v>
      </c>
      <c r="C36" s="17">
        <v>1134402</v>
      </c>
      <c r="D36" s="6" t="s">
        <v>180</v>
      </c>
      <c r="E36" s="6"/>
      <c r="F36" s="6">
        <v>2250</v>
      </c>
      <c r="G36" s="6" t="s">
        <v>256</v>
      </c>
      <c r="H36" s="6" t="s">
        <v>108</v>
      </c>
      <c r="I36" s="7">
        <v>0.95</v>
      </c>
      <c r="J36" s="7">
        <v>20630</v>
      </c>
      <c r="K36" s="7">
        <v>0.2</v>
      </c>
      <c r="L36" s="8">
        <v>0</v>
      </c>
      <c r="M36" s="8">
        <v>0</v>
      </c>
      <c r="N36" s="8">
        <v>0</v>
      </c>
    </row>
    <row r="37" spans="2:14">
      <c r="B37" s="13" t="s">
        <v>257</v>
      </c>
      <c r="C37" s="14"/>
      <c r="D37" s="13"/>
      <c r="E37" s="13"/>
      <c r="F37" s="13"/>
      <c r="G37" s="13"/>
      <c r="H37" s="13"/>
      <c r="I37" s="15">
        <v>5181972.07</v>
      </c>
      <c r="K37" s="15">
        <v>45156.97</v>
      </c>
      <c r="M37" s="16">
        <v>0.23219999999999999</v>
      </c>
      <c r="N37" s="16">
        <v>0.1067</v>
      </c>
    </row>
    <row r="38" spans="2:14">
      <c r="B38" s="6" t="s">
        <v>258</v>
      </c>
      <c r="C38" s="17">
        <v>722314</v>
      </c>
      <c r="D38" s="6" t="s">
        <v>180</v>
      </c>
      <c r="E38" s="6"/>
      <c r="F38" s="6">
        <v>722</v>
      </c>
      <c r="G38" s="6" t="s">
        <v>226</v>
      </c>
      <c r="H38" s="6" t="s">
        <v>108</v>
      </c>
      <c r="I38" s="7">
        <v>12321</v>
      </c>
      <c r="J38" s="7">
        <v>1695</v>
      </c>
      <c r="K38" s="7">
        <v>208.84</v>
      </c>
      <c r="L38" s="8">
        <v>2.0000000000000001E-4</v>
      </c>
      <c r="M38" s="8">
        <v>1.1000000000000001E-3</v>
      </c>
      <c r="N38" s="8">
        <v>5.0000000000000001E-4</v>
      </c>
    </row>
    <row r="39" spans="2:14">
      <c r="B39" s="6" t="s">
        <v>259</v>
      </c>
      <c r="C39" s="17">
        <v>763011</v>
      </c>
      <c r="D39" s="6" t="s">
        <v>180</v>
      </c>
      <c r="E39" s="6"/>
      <c r="F39" s="6">
        <v>763</v>
      </c>
      <c r="G39" s="6" t="s">
        <v>226</v>
      </c>
      <c r="H39" s="6" t="s">
        <v>108</v>
      </c>
      <c r="I39" s="7">
        <v>23341.72</v>
      </c>
      <c r="J39" s="7">
        <v>6781</v>
      </c>
      <c r="K39" s="7">
        <v>1582.8</v>
      </c>
      <c r="L39" s="8">
        <v>6.9999999999999999E-4</v>
      </c>
      <c r="M39" s="8">
        <v>8.0999999999999996E-3</v>
      </c>
      <c r="N39" s="8">
        <v>3.7000000000000002E-3</v>
      </c>
    </row>
    <row r="40" spans="2:14">
      <c r="B40" s="6" t="s">
        <v>260</v>
      </c>
      <c r="C40" s="17">
        <v>767012</v>
      </c>
      <c r="D40" s="6" t="s">
        <v>180</v>
      </c>
      <c r="E40" s="6"/>
      <c r="F40" s="6">
        <v>767</v>
      </c>
      <c r="G40" s="6" t="s">
        <v>261</v>
      </c>
      <c r="H40" s="6" t="s">
        <v>108</v>
      </c>
      <c r="I40" s="7">
        <v>38160</v>
      </c>
      <c r="J40" s="7">
        <v>1335</v>
      </c>
      <c r="K40" s="7">
        <v>509.44</v>
      </c>
      <c r="L40" s="8">
        <v>2.0000000000000001E-4</v>
      </c>
      <c r="M40" s="8">
        <v>2.5999999999999999E-3</v>
      </c>
      <c r="N40" s="8">
        <v>1.1999999999999999E-3</v>
      </c>
    </row>
    <row r="41" spans="2:14">
      <c r="B41" s="6" t="s">
        <v>262</v>
      </c>
      <c r="C41" s="17">
        <v>585018</v>
      </c>
      <c r="D41" s="6" t="s">
        <v>180</v>
      </c>
      <c r="E41" s="6"/>
      <c r="F41" s="6">
        <v>585</v>
      </c>
      <c r="G41" s="6" t="s">
        <v>261</v>
      </c>
      <c r="H41" s="6" t="s">
        <v>108</v>
      </c>
      <c r="I41" s="7">
        <v>61480</v>
      </c>
      <c r="J41" s="7">
        <v>1770</v>
      </c>
      <c r="K41" s="7">
        <v>1088.2</v>
      </c>
      <c r="L41" s="8">
        <v>2.9999999999999997E-4</v>
      </c>
      <c r="M41" s="8">
        <v>5.5999999999999999E-3</v>
      </c>
      <c r="N41" s="8">
        <v>2.5999999999999999E-3</v>
      </c>
    </row>
    <row r="42" spans="2:14">
      <c r="B42" s="6" t="s">
        <v>263</v>
      </c>
      <c r="C42" s="17">
        <v>224014</v>
      </c>
      <c r="D42" s="6" t="s">
        <v>180</v>
      </c>
      <c r="E42" s="6"/>
      <c r="F42" s="6">
        <v>224</v>
      </c>
      <c r="G42" s="6" t="s">
        <v>261</v>
      </c>
      <c r="H42" s="6" t="s">
        <v>108</v>
      </c>
      <c r="I42" s="7">
        <v>24514</v>
      </c>
      <c r="J42" s="7">
        <v>4933</v>
      </c>
      <c r="K42" s="7">
        <v>1209.28</v>
      </c>
      <c r="L42" s="8">
        <v>4.0000000000000002E-4</v>
      </c>
      <c r="M42" s="8">
        <v>6.1999999999999998E-3</v>
      </c>
      <c r="N42" s="8">
        <v>2.8999999999999998E-3</v>
      </c>
    </row>
    <row r="43" spans="2:14">
      <c r="B43" s="6" t="s">
        <v>264</v>
      </c>
      <c r="C43" s="17">
        <v>1081165</v>
      </c>
      <c r="D43" s="6" t="s">
        <v>180</v>
      </c>
      <c r="E43" s="6"/>
      <c r="F43" s="6">
        <v>1041</v>
      </c>
      <c r="G43" s="6" t="s">
        <v>261</v>
      </c>
      <c r="H43" s="6" t="s">
        <v>108</v>
      </c>
      <c r="I43" s="7">
        <v>305784</v>
      </c>
      <c r="J43" s="7">
        <v>315</v>
      </c>
      <c r="K43" s="7">
        <v>963.22</v>
      </c>
      <c r="L43" s="8">
        <v>2.9999999999999997E-4</v>
      </c>
      <c r="M43" s="8">
        <v>5.0000000000000001E-3</v>
      </c>
      <c r="N43" s="8">
        <v>2.3E-3</v>
      </c>
    </row>
    <row r="44" spans="2:14">
      <c r="B44" s="6" t="s">
        <v>265</v>
      </c>
      <c r="C44" s="17">
        <v>566018</v>
      </c>
      <c r="D44" s="6" t="s">
        <v>180</v>
      </c>
      <c r="E44" s="6"/>
      <c r="F44" s="6">
        <v>566</v>
      </c>
      <c r="G44" s="6" t="s">
        <v>261</v>
      </c>
      <c r="H44" s="6" t="s">
        <v>108</v>
      </c>
      <c r="I44" s="7">
        <v>27065</v>
      </c>
      <c r="J44" s="7">
        <v>3497</v>
      </c>
      <c r="K44" s="7">
        <v>946.46</v>
      </c>
      <c r="L44" s="8">
        <v>4.0000000000000002E-4</v>
      </c>
      <c r="M44" s="8">
        <v>4.8999999999999998E-3</v>
      </c>
      <c r="N44" s="8">
        <v>2.2000000000000001E-3</v>
      </c>
    </row>
    <row r="45" spans="2:14">
      <c r="B45" s="6" t="s">
        <v>266</v>
      </c>
      <c r="C45" s="17">
        <v>829010</v>
      </c>
      <c r="D45" s="6" t="s">
        <v>180</v>
      </c>
      <c r="E45" s="6"/>
      <c r="F45" s="6">
        <v>829</v>
      </c>
      <c r="G45" s="6" t="s">
        <v>267</v>
      </c>
      <c r="H45" s="6" t="s">
        <v>108</v>
      </c>
      <c r="I45" s="7">
        <v>8073</v>
      </c>
      <c r="J45" s="7">
        <v>3401</v>
      </c>
      <c r="K45" s="7">
        <v>274.56</v>
      </c>
      <c r="L45" s="8">
        <v>1E-4</v>
      </c>
      <c r="M45" s="8">
        <v>1.4E-3</v>
      </c>
      <c r="N45" s="8">
        <v>5.9999999999999995E-4</v>
      </c>
    </row>
    <row r="46" spans="2:14">
      <c r="B46" s="6" t="s">
        <v>268</v>
      </c>
      <c r="C46" s="17">
        <v>1104249</v>
      </c>
      <c r="D46" s="6" t="s">
        <v>180</v>
      </c>
      <c r="E46" s="6"/>
      <c r="F46" s="6">
        <v>1445</v>
      </c>
      <c r="G46" s="6" t="s">
        <v>267</v>
      </c>
      <c r="H46" s="6" t="s">
        <v>108</v>
      </c>
      <c r="I46" s="7">
        <v>3812</v>
      </c>
      <c r="J46" s="7">
        <v>15550</v>
      </c>
      <c r="K46" s="7">
        <v>592.77</v>
      </c>
      <c r="L46" s="8">
        <v>2.9999999999999997E-4</v>
      </c>
      <c r="M46" s="8">
        <v>3.0000000000000001E-3</v>
      </c>
      <c r="N46" s="8">
        <v>1.4E-3</v>
      </c>
    </row>
    <row r="47" spans="2:14">
      <c r="B47" s="6" t="s">
        <v>269</v>
      </c>
      <c r="C47" s="17">
        <v>777037</v>
      </c>
      <c r="D47" s="6" t="s">
        <v>180</v>
      </c>
      <c r="E47" s="6"/>
      <c r="F47" s="6">
        <v>777</v>
      </c>
      <c r="G47" s="6" t="s">
        <v>267</v>
      </c>
      <c r="H47" s="6" t="s">
        <v>108</v>
      </c>
      <c r="I47" s="7">
        <v>83143</v>
      </c>
      <c r="J47" s="7">
        <v>1439</v>
      </c>
      <c r="K47" s="7">
        <v>1196.43</v>
      </c>
      <c r="L47" s="8">
        <v>4.0000000000000002E-4</v>
      </c>
      <c r="M47" s="8">
        <v>6.1999999999999998E-3</v>
      </c>
      <c r="N47" s="8">
        <v>2.8E-3</v>
      </c>
    </row>
    <row r="48" spans="2:14">
      <c r="B48" s="6" t="s">
        <v>270</v>
      </c>
      <c r="C48" s="17">
        <v>1087824</v>
      </c>
      <c r="D48" s="6" t="s">
        <v>180</v>
      </c>
      <c r="E48" s="6"/>
      <c r="F48" s="6">
        <v>1152</v>
      </c>
      <c r="G48" s="6" t="s">
        <v>271</v>
      </c>
      <c r="H48" s="6" t="s">
        <v>108</v>
      </c>
      <c r="I48" s="7">
        <v>14236</v>
      </c>
      <c r="J48" s="7">
        <v>255.3</v>
      </c>
      <c r="K48" s="7">
        <v>36.340000000000003</v>
      </c>
      <c r="L48" s="8">
        <v>0</v>
      </c>
      <c r="M48" s="8">
        <v>2.0000000000000001E-4</v>
      </c>
      <c r="N48" s="8">
        <v>1E-4</v>
      </c>
    </row>
    <row r="49" spans="2:14">
      <c r="B49" s="6" t="s">
        <v>272</v>
      </c>
      <c r="C49" s="17">
        <v>505016</v>
      </c>
      <c r="D49" s="6" t="s">
        <v>180</v>
      </c>
      <c r="E49" s="6"/>
      <c r="F49" s="6">
        <v>505</v>
      </c>
      <c r="G49" s="6" t="s">
        <v>232</v>
      </c>
      <c r="H49" s="6" t="s">
        <v>108</v>
      </c>
      <c r="I49" s="7">
        <v>31002.57</v>
      </c>
      <c r="J49" s="7">
        <v>4388</v>
      </c>
      <c r="K49" s="7">
        <v>1360.39</v>
      </c>
      <c r="L49" s="8">
        <v>8.0000000000000004E-4</v>
      </c>
      <c r="M49" s="8">
        <v>7.0000000000000001E-3</v>
      </c>
      <c r="N49" s="8">
        <v>3.2000000000000002E-3</v>
      </c>
    </row>
    <row r="50" spans="2:14">
      <c r="B50" s="6" t="s">
        <v>273</v>
      </c>
      <c r="C50" s="17">
        <v>1095835</v>
      </c>
      <c r="D50" s="6" t="s">
        <v>180</v>
      </c>
      <c r="E50" s="6"/>
      <c r="F50" s="6">
        <v>1300</v>
      </c>
      <c r="G50" s="6" t="s">
        <v>232</v>
      </c>
      <c r="H50" s="6" t="s">
        <v>108</v>
      </c>
      <c r="I50" s="7">
        <v>93485.67</v>
      </c>
      <c r="J50" s="7">
        <v>3839</v>
      </c>
      <c r="K50" s="7">
        <v>3588.91</v>
      </c>
      <c r="L50" s="8">
        <v>8.9999999999999998E-4</v>
      </c>
      <c r="M50" s="8">
        <v>1.8499999999999999E-2</v>
      </c>
      <c r="N50" s="8">
        <v>8.5000000000000006E-3</v>
      </c>
    </row>
    <row r="51" spans="2:14">
      <c r="B51" s="6" t="s">
        <v>274</v>
      </c>
      <c r="C51" s="17">
        <v>390013</v>
      </c>
      <c r="D51" s="6" t="s">
        <v>180</v>
      </c>
      <c r="E51" s="6"/>
      <c r="F51" s="6">
        <v>390</v>
      </c>
      <c r="G51" s="6" t="s">
        <v>232</v>
      </c>
      <c r="H51" s="6" t="s">
        <v>108</v>
      </c>
      <c r="I51" s="7">
        <v>4674</v>
      </c>
      <c r="J51" s="7">
        <v>3100</v>
      </c>
      <c r="K51" s="7">
        <v>144.88999999999999</v>
      </c>
      <c r="L51" s="8">
        <v>0</v>
      </c>
      <c r="M51" s="8">
        <v>6.9999999999999999E-4</v>
      </c>
      <c r="N51" s="8">
        <v>2.9999999999999997E-4</v>
      </c>
    </row>
    <row r="52" spans="2:14">
      <c r="B52" s="6" t="s">
        <v>275</v>
      </c>
      <c r="C52" s="17">
        <v>387019</v>
      </c>
      <c r="D52" s="6" t="s">
        <v>180</v>
      </c>
      <c r="E52" s="6"/>
      <c r="F52" s="6">
        <v>387</v>
      </c>
      <c r="G52" s="6" t="s">
        <v>232</v>
      </c>
      <c r="H52" s="6" t="s">
        <v>108</v>
      </c>
      <c r="I52" s="7">
        <v>9200.5499999999993</v>
      </c>
      <c r="J52" s="7">
        <v>8380</v>
      </c>
      <c r="K52" s="7">
        <v>771.01</v>
      </c>
      <c r="L52" s="8">
        <v>4.0000000000000002E-4</v>
      </c>
      <c r="M52" s="8">
        <v>4.0000000000000001E-3</v>
      </c>
      <c r="N52" s="8">
        <v>1.8E-3</v>
      </c>
    </row>
    <row r="53" spans="2:14">
      <c r="B53" s="6" t="s">
        <v>276</v>
      </c>
      <c r="C53" s="17">
        <v>1097278</v>
      </c>
      <c r="D53" s="6" t="s">
        <v>180</v>
      </c>
      <c r="E53" s="6"/>
      <c r="F53" s="6">
        <v>1328</v>
      </c>
      <c r="G53" s="6" t="s">
        <v>232</v>
      </c>
      <c r="H53" s="6" t="s">
        <v>108</v>
      </c>
      <c r="I53" s="7">
        <v>171591</v>
      </c>
      <c r="J53" s="7">
        <v>1634</v>
      </c>
      <c r="K53" s="7">
        <v>2803.8</v>
      </c>
      <c r="L53" s="8">
        <v>5.9999999999999995E-4</v>
      </c>
      <c r="M53" s="8">
        <v>1.44E-2</v>
      </c>
      <c r="N53" s="8">
        <v>6.6E-3</v>
      </c>
    </row>
    <row r="54" spans="2:14">
      <c r="B54" s="6" t="s">
        <v>277</v>
      </c>
      <c r="C54" s="17">
        <v>1097260</v>
      </c>
      <c r="D54" s="6" t="s">
        <v>180</v>
      </c>
      <c r="E54" s="6"/>
      <c r="F54" s="6">
        <v>1327</v>
      </c>
      <c r="G54" s="6" t="s">
        <v>232</v>
      </c>
      <c r="H54" s="6" t="s">
        <v>108</v>
      </c>
      <c r="I54" s="7">
        <v>68</v>
      </c>
      <c r="J54" s="7">
        <v>25300</v>
      </c>
      <c r="K54" s="7">
        <v>17.2</v>
      </c>
      <c r="L54" s="8">
        <v>0</v>
      </c>
      <c r="M54" s="8">
        <v>1E-4</v>
      </c>
      <c r="N54" s="8">
        <v>0</v>
      </c>
    </row>
    <row r="55" spans="2:14">
      <c r="B55" s="6" t="s">
        <v>278</v>
      </c>
      <c r="C55" s="17">
        <v>1121607</v>
      </c>
      <c r="D55" s="6" t="s">
        <v>180</v>
      </c>
      <c r="E55" s="6"/>
      <c r="F55" s="6">
        <v>1560</v>
      </c>
      <c r="G55" s="6" t="s">
        <v>232</v>
      </c>
      <c r="H55" s="6" t="s">
        <v>108</v>
      </c>
      <c r="I55" s="7">
        <v>545</v>
      </c>
      <c r="J55" s="7">
        <v>34590</v>
      </c>
      <c r="K55" s="7">
        <v>188.52</v>
      </c>
      <c r="L55" s="8">
        <v>1E-4</v>
      </c>
      <c r="M55" s="8">
        <v>1E-3</v>
      </c>
      <c r="N55" s="8">
        <v>4.0000000000000002E-4</v>
      </c>
    </row>
    <row r="56" spans="2:14">
      <c r="B56" s="6" t="s">
        <v>279</v>
      </c>
      <c r="C56" s="17">
        <v>759019</v>
      </c>
      <c r="D56" s="6" t="s">
        <v>180</v>
      </c>
      <c r="E56" s="6"/>
      <c r="F56" s="6">
        <v>759</v>
      </c>
      <c r="G56" s="6" t="s">
        <v>232</v>
      </c>
      <c r="H56" s="6" t="s">
        <v>108</v>
      </c>
      <c r="I56" s="7">
        <v>1725.86</v>
      </c>
      <c r="J56" s="7">
        <v>139900</v>
      </c>
      <c r="K56" s="7">
        <v>2414.48</v>
      </c>
      <c r="L56" s="8">
        <v>8.9999999999999998E-4</v>
      </c>
      <c r="M56" s="8">
        <v>1.24E-2</v>
      </c>
      <c r="N56" s="8">
        <v>5.7000000000000002E-3</v>
      </c>
    </row>
    <row r="57" spans="2:14">
      <c r="B57" s="6" t="s">
        <v>280</v>
      </c>
      <c r="C57" s="17">
        <v>198010</v>
      </c>
      <c r="D57" s="6" t="s">
        <v>180</v>
      </c>
      <c r="E57" s="6"/>
      <c r="F57" s="6">
        <v>198</v>
      </c>
      <c r="G57" s="6" t="s">
        <v>232</v>
      </c>
      <c r="H57" s="6" t="s">
        <v>108</v>
      </c>
      <c r="I57" s="7">
        <v>24284.26</v>
      </c>
      <c r="J57" s="7">
        <v>803.2</v>
      </c>
      <c r="K57" s="7">
        <v>195.05</v>
      </c>
      <c r="L57" s="8">
        <v>1E-4</v>
      </c>
      <c r="M57" s="8">
        <v>1E-3</v>
      </c>
      <c r="N57" s="8">
        <v>5.0000000000000001E-4</v>
      </c>
    </row>
    <row r="58" spans="2:14">
      <c r="B58" s="6" t="s">
        <v>281</v>
      </c>
      <c r="C58" s="17">
        <v>723007</v>
      </c>
      <c r="D58" s="6" t="s">
        <v>180</v>
      </c>
      <c r="E58" s="6"/>
      <c r="F58" s="6">
        <v>723</v>
      </c>
      <c r="G58" s="6" t="s">
        <v>232</v>
      </c>
      <c r="H58" s="6" t="s">
        <v>108</v>
      </c>
      <c r="I58" s="7">
        <v>27429</v>
      </c>
      <c r="J58" s="7">
        <v>5859</v>
      </c>
      <c r="K58" s="7">
        <v>1607.07</v>
      </c>
      <c r="L58" s="8">
        <v>8.9999999999999998E-4</v>
      </c>
      <c r="M58" s="8">
        <v>8.3000000000000001E-3</v>
      </c>
      <c r="N58" s="8">
        <v>3.8E-3</v>
      </c>
    </row>
    <row r="59" spans="2:14">
      <c r="B59" s="6" t="s">
        <v>282</v>
      </c>
      <c r="C59" s="17">
        <v>1098565</v>
      </c>
      <c r="D59" s="6" t="s">
        <v>180</v>
      </c>
      <c r="E59" s="6"/>
      <c r="F59" s="6">
        <v>1349</v>
      </c>
      <c r="G59" s="6" t="s">
        <v>232</v>
      </c>
      <c r="H59" s="6" t="s">
        <v>108</v>
      </c>
      <c r="I59" s="7">
        <v>1065</v>
      </c>
      <c r="J59" s="7">
        <v>14700</v>
      </c>
      <c r="K59" s="7">
        <v>156.56</v>
      </c>
      <c r="L59" s="8">
        <v>1E-4</v>
      </c>
      <c r="M59" s="8">
        <v>8.0000000000000004E-4</v>
      </c>
      <c r="N59" s="8">
        <v>4.0000000000000002E-4</v>
      </c>
    </row>
    <row r="60" spans="2:14">
      <c r="B60" s="6" t="s">
        <v>283</v>
      </c>
      <c r="C60" s="17">
        <v>1098920</v>
      </c>
      <c r="D60" s="6" t="s">
        <v>180</v>
      </c>
      <c r="E60" s="6"/>
      <c r="F60" s="6">
        <v>1357</v>
      </c>
      <c r="G60" s="6" t="s">
        <v>232</v>
      </c>
      <c r="H60" s="6" t="s">
        <v>108</v>
      </c>
      <c r="I60" s="7">
        <v>255743</v>
      </c>
      <c r="J60" s="7">
        <v>1062</v>
      </c>
      <c r="K60" s="7">
        <v>2715.99</v>
      </c>
      <c r="L60" s="8">
        <v>1.6000000000000001E-3</v>
      </c>
      <c r="M60" s="8">
        <v>1.4E-2</v>
      </c>
      <c r="N60" s="8">
        <v>6.4000000000000003E-3</v>
      </c>
    </row>
    <row r="61" spans="2:14">
      <c r="B61" s="6" t="s">
        <v>284</v>
      </c>
      <c r="C61" s="17">
        <v>1081942</v>
      </c>
      <c r="D61" s="6" t="s">
        <v>180</v>
      </c>
      <c r="E61" s="6"/>
      <c r="F61" s="6">
        <v>1068</v>
      </c>
      <c r="G61" s="6" t="s">
        <v>232</v>
      </c>
      <c r="H61" s="6" t="s">
        <v>108</v>
      </c>
      <c r="I61" s="7">
        <v>9326</v>
      </c>
      <c r="J61" s="7">
        <v>737</v>
      </c>
      <c r="K61" s="7">
        <v>68.73</v>
      </c>
      <c r="L61" s="8">
        <v>0</v>
      </c>
      <c r="M61" s="8">
        <v>4.0000000000000002E-4</v>
      </c>
      <c r="N61" s="8">
        <v>2.0000000000000001E-4</v>
      </c>
    </row>
    <row r="62" spans="2:14">
      <c r="B62" s="6" t="s">
        <v>285</v>
      </c>
      <c r="C62" s="17">
        <v>168013</v>
      </c>
      <c r="D62" s="6" t="s">
        <v>180</v>
      </c>
      <c r="E62" s="6"/>
      <c r="F62" s="6">
        <v>168</v>
      </c>
      <c r="G62" s="6" t="s">
        <v>235</v>
      </c>
      <c r="H62" s="6" t="s">
        <v>108</v>
      </c>
      <c r="I62" s="7">
        <v>4299</v>
      </c>
      <c r="J62" s="7">
        <v>29820</v>
      </c>
      <c r="K62" s="7">
        <v>1281.96</v>
      </c>
      <c r="L62" s="8">
        <v>1.1999999999999999E-3</v>
      </c>
      <c r="M62" s="8">
        <v>6.6E-3</v>
      </c>
      <c r="N62" s="8">
        <v>3.0000000000000001E-3</v>
      </c>
    </row>
    <row r="63" spans="2:14">
      <c r="B63" s="6" t="s">
        <v>286</v>
      </c>
      <c r="C63" s="17">
        <v>621011</v>
      </c>
      <c r="D63" s="6" t="s">
        <v>180</v>
      </c>
      <c r="E63" s="6"/>
      <c r="F63" s="6">
        <v>621</v>
      </c>
      <c r="G63" s="6" t="s">
        <v>235</v>
      </c>
      <c r="H63" s="6" t="s">
        <v>108</v>
      </c>
      <c r="I63" s="7">
        <v>7393</v>
      </c>
      <c r="J63" s="7">
        <v>9944</v>
      </c>
      <c r="K63" s="7">
        <v>735.16</v>
      </c>
      <c r="L63" s="8">
        <v>5.9999999999999995E-4</v>
      </c>
      <c r="M63" s="8">
        <v>3.8E-3</v>
      </c>
      <c r="N63" s="8">
        <v>1.6999999999999999E-3</v>
      </c>
    </row>
    <row r="64" spans="2:14">
      <c r="B64" s="6" t="s">
        <v>287</v>
      </c>
      <c r="C64" s="17">
        <v>627034</v>
      </c>
      <c r="D64" s="6" t="s">
        <v>180</v>
      </c>
      <c r="E64" s="6"/>
      <c r="F64" s="6">
        <v>627</v>
      </c>
      <c r="G64" s="6" t="s">
        <v>288</v>
      </c>
      <c r="H64" s="6" t="s">
        <v>108</v>
      </c>
      <c r="I64" s="7">
        <v>1773</v>
      </c>
      <c r="J64" s="7">
        <v>11170</v>
      </c>
      <c r="K64" s="7">
        <v>198.04</v>
      </c>
      <c r="L64" s="8">
        <v>1E-4</v>
      </c>
      <c r="M64" s="8">
        <v>1E-3</v>
      </c>
      <c r="N64" s="8">
        <v>5.0000000000000001E-4</v>
      </c>
    </row>
    <row r="65" spans="2:14">
      <c r="B65" s="6" t="s">
        <v>289</v>
      </c>
      <c r="C65" s="17">
        <v>1081603</v>
      </c>
      <c r="D65" s="6" t="s">
        <v>180</v>
      </c>
      <c r="E65" s="6"/>
      <c r="F65" s="6">
        <v>1057</v>
      </c>
      <c r="G65" s="6" t="s">
        <v>238</v>
      </c>
      <c r="H65" s="6" t="s">
        <v>108</v>
      </c>
      <c r="I65" s="7">
        <v>306</v>
      </c>
      <c r="J65" s="7">
        <v>11240</v>
      </c>
      <c r="K65" s="7">
        <v>34.39</v>
      </c>
      <c r="L65" s="8">
        <v>0</v>
      </c>
      <c r="M65" s="8">
        <v>2.0000000000000001E-4</v>
      </c>
      <c r="N65" s="8">
        <v>1E-4</v>
      </c>
    </row>
    <row r="66" spans="2:14">
      <c r="B66" s="6" t="s">
        <v>290</v>
      </c>
      <c r="C66" s="17">
        <v>1100957</v>
      </c>
      <c r="D66" s="6" t="s">
        <v>180</v>
      </c>
      <c r="E66" s="6"/>
      <c r="F66" s="6">
        <v>1390</v>
      </c>
      <c r="G66" s="6" t="s">
        <v>291</v>
      </c>
      <c r="H66" s="6" t="s">
        <v>108</v>
      </c>
      <c r="I66" s="7">
        <v>197195</v>
      </c>
      <c r="J66" s="7">
        <v>463.9</v>
      </c>
      <c r="K66" s="7">
        <v>914.79</v>
      </c>
      <c r="L66" s="8">
        <v>6.9999999999999999E-4</v>
      </c>
      <c r="M66" s="8">
        <v>4.7000000000000002E-3</v>
      </c>
      <c r="N66" s="8">
        <v>2.2000000000000001E-3</v>
      </c>
    </row>
    <row r="67" spans="2:14">
      <c r="B67" s="6" t="s">
        <v>292</v>
      </c>
      <c r="C67" s="17">
        <v>739037</v>
      </c>
      <c r="D67" s="6" t="s">
        <v>180</v>
      </c>
      <c r="E67" s="6"/>
      <c r="F67" s="6">
        <v>739</v>
      </c>
      <c r="G67" s="6" t="s">
        <v>211</v>
      </c>
      <c r="H67" s="6" t="s">
        <v>108</v>
      </c>
      <c r="I67" s="7">
        <v>472</v>
      </c>
      <c r="J67" s="7">
        <v>61790</v>
      </c>
      <c r="K67" s="7">
        <v>291.64999999999998</v>
      </c>
      <c r="L67" s="8">
        <v>1E-4</v>
      </c>
      <c r="M67" s="8">
        <v>1.5E-3</v>
      </c>
      <c r="N67" s="8">
        <v>6.9999999999999999E-4</v>
      </c>
    </row>
    <row r="68" spans="2:14">
      <c r="B68" s="6" t="s">
        <v>293</v>
      </c>
      <c r="C68" s="17">
        <v>755017</v>
      </c>
      <c r="D68" s="6" t="s">
        <v>180</v>
      </c>
      <c r="E68" s="6"/>
      <c r="F68" s="6">
        <v>755</v>
      </c>
      <c r="G68" s="6" t="s">
        <v>211</v>
      </c>
      <c r="H68" s="6" t="s">
        <v>108</v>
      </c>
      <c r="I68" s="7">
        <v>3228</v>
      </c>
      <c r="J68" s="7">
        <v>7267</v>
      </c>
      <c r="K68" s="7">
        <v>234.58</v>
      </c>
      <c r="L68" s="8">
        <v>2.0000000000000001E-4</v>
      </c>
      <c r="M68" s="8">
        <v>1.1999999999999999E-3</v>
      </c>
      <c r="N68" s="8">
        <v>5.9999999999999995E-4</v>
      </c>
    </row>
    <row r="69" spans="2:14">
      <c r="B69" s="6" t="s">
        <v>294</v>
      </c>
      <c r="C69" s="17">
        <v>583013</v>
      </c>
      <c r="D69" s="6" t="s">
        <v>180</v>
      </c>
      <c r="E69" s="6"/>
      <c r="F69" s="6">
        <v>583</v>
      </c>
      <c r="G69" s="6" t="s">
        <v>211</v>
      </c>
      <c r="H69" s="6" t="s">
        <v>108</v>
      </c>
      <c r="I69" s="7">
        <v>6292</v>
      </c>
      <c r="J69" s="7">
        <v>16460</v>
      </c>
      <c r="K69" s="7">
        <v>1035.6600000000001</v>
      </c>
      <c r="L69" s="8">
        <v>4.0000000000000002E-4</v>
      </c>
      <c r="M69" s="8">
        <v>5.3E-3</v>
      </c>
      <c r="N69" s="8">
        <v>2.3999999999999998E-3</v>
      </c>
    </row>
    <row r="70" spans="2:14">
      <c r="B70" s="6" t="s">
        <v>295</v>
      </c>
      <c r="C70" s="17">
        <v>127019</v>
      </c>
      <c r="D70" s="6" t="s">
        <v>180</v>
      </c>
      <c r="E70" s="6"/>
      <c r="F70" s="6">
        <v>127</v>
      </c>
      <c r="G70" s="6" t="s">
        <v>211</v>
      </c>
      <c r="H70" s="6" t="s">
        <v>108</v>
      </c>
      <c r="I70" s="7">
        <v>4200.68</v>
      </c>
      <c r="J70" s="7">
        <v>7817</v>
      </c>
      <c r="K70" s="7">
        <v>328.37</v>
      </c>
      <c r="L70" s="8">
        <v>4.0000000000000002E-4</v>
      </c>
      <c r="M70" s="8">
        <v>1.6999999999999999E-3</v>
      </c>
      <c r="N70" s="8">
        <v>8.0000000000000004E-4</v>
      </c>
    </row>
    <row r="71" spans="2:14">
      <c r="B71" s="6" t="s">
        <v>296</v>
      </c>
      <c r="C71" s="17">
        <v>1134139</v>
      </c>
      <c r="D71" s="6" t="s">
        <v>180</v>
      </c>
      <c r="E71" s="6"/>
      <c r="F71" s="6">
        <v>1635</v>
      </c>
      <c r="G71" s="6" t="s">
        <v>211</v>
      </c>
      <c r="H71" s="6" t="s">
        <v>108</v>
      </c>
      <c r="I71" s="7">
        <v>30602</v>
      </c>
      <c r="J71" s="7">
        <v>4522</v>
      </c>
      <c r="K71" s="7">
        <v>1383.82</v>
      </c>
      <c r="L71" s="8">
        <v>5.9999999999999995E-4</v>
      </c>
      <c r="M71" s="8">
        <v>7.1000000000000004E-3</v>
      </c>
      <c r="N71" s="8">
        <v>3.3E-3</v>
      </c>
    </row>
    <row r="72" spans="2:14">
      <c r="B72" s="6" t="s">
        <v>297</v>
      </c>
      <c r="C72" s="17">
        <v>643015</v>
      </c>
      <c r="D72" s="6" t="s">
        <v>180</v>
      </c>
      <c r="E72" s="6"/>
      <c r="F72" s="6">
        <v>643</v>
      </c>
      <c r="G72" s="6" t="s">
        <v>245</v>
      </c>
      <c r="H72" s="6" t="s">
        <v>108</v>
      </c>
      <c r="I72" s="7">
        <v>31949</v>
      </c>
      <c r="J72" s="7">
        <v>2484</v>
      </c>
      <c r="K72" s="7">
        <v>793.61</v>
      </c>
      <c r="L72" s="8">
        <v>2.9999999999999997E-4</v>
      </c>
      <c r="M72" s="8">
        <v>4.1000000000000003E-3</v>
      </c>
      <c r="N72" s="8">
        <v>1.9E-3</v>
      </c>
    </row>
    <row r="73" spans="2:14">
      <c r="B73" s="6" t="s">
        <v>298</v>
      </c>
      <c r="C73" s="17">
        <v>394015</v>
      </c>
      <c r="D73" s="6" t="s">
        <v>180</v>
      </c>
      <c r="E73" s="6"/>
      <c r="F73" s="6">
        <v>394</v>
      </c>
      <c r="G73" s="6" t="s">
        <v>245</v>
      </c>
      <c r="H73" s="6" t="s">
        <v>108</v>
      </c>
      <c r="I73" s="7">
        <v>1455462.6</v>
      </c>
      <c r="J73" s="7">
        <v>33.200000000000003</v>
      </c>
      <c r="K73" s="7">
        <v>483.21</v>
      </c>
      <c r="L73" s="8">
        <v>2.0000000000000001E-4</v>
      </c>
      <c r="M73" s="8">
        <v>2.5000000000000001E-3</v>
      </c>
      <c r="N73" s="8">
        <v>1.1000000000000001E-3</v>
      </c>
    </row>
    <row r="74" spans="2:14">
      <c r="B74" s="6" t="s">
        <v>299</v>
      </c>
      <c r="C74" s="17">
        <v>1083443</v>
      </c>
      <c r="D74" s="6" t="s">
        <v>180</v>
      </c>
      <c r="E74" s="6"/>
      <c r="F74" s="6">
        <v>2156</v>
      </c>
      <c r="G74" s="6" t="s">
        <v>249</v>
      </c>
      <c r="H74" s="6" t="s">
        <v>108</v>
      </c>
      <c r="I74" s="7">
        <v>12321</v>
      </c>
      <c r="J74" s="7">
        <v>4631</v>
      </c>
      <c r="K74" s="7">
        <v>570.59</v>
      </c>
      <c r="L74" s="8">
        <v>5.0000000000000001E-4</v>
      </c>
      <c r="M74" s="8">
        <v>2.8999999999999998E-3</v>
      </c>
      <c r="N74" s="8">
        <v>1.2999999999999999E-3</v>
      </c>
    </row>
    <row r="75" spans="2:14">
      <c r="B75" s="6" t="s">
        <v>300</v>
      </c>
      <c r="C75" s="17">
        <v>1107663</v>
      </c>
      <c r="D75" s="6" t="s">
        <v>180</v>
      </c>
      <c r="E75" s="6"/>
      <c r="F75" s="6">
        <v>1422</v>
      </c>
      <c r="G75" s="6" t="s">
        <v>249</v>
      </c>
      <c r="H75" s="6" t="s">
        <v>108</v>
      </c>
      <c r="I75" s="7">
        <v>21616</v>
      </c>
      <c r="J75" s="7">
        <v>8430</v>
      </c>
      <c r="K75" s="7">
        <v>1822.23</v>
      </c>
      <c r="L75" s="8">
        <v>6.9999999999999999E-4</v>
      </c>
      <c r="M75" s="8">
        <v>9.4000000000000004E-3</v>
      </c>
      <c r="N75" s="8">
        <v>4.3E-3</v>
      </c>
    </row>
    <row r="76" spans="2:14">
      <c r="B76" s="6" t="s">
        <v>301</v>
      </c>
      <c r="C76" s="17">
        <v>1101534</v>
      </c>
      <c r="D76" s="6" t="s">
        <v>180</v>
      </c>
      <c r="E76" s="6"/>
      <c r="F76" s="6">
        <v>2066</v>
      </c>
      <c r="G76" s="6" t="s">
        <v>249</v>
      </c>
      <c r="H76" s="6" t="s">
        <v>108</v>
      </c>
      <c r="I76" s="7">
        <v>53206</v>
      </c>
      <c r="J76" s="7">
        <v>3100</v>
      </c>
      <c r="K76" s="7">
        <v>1649.39</v>
      </c>
      <c r="L76" s="8">
        <v>5.0000000000000001E-4</v>
      </c>
      <c r="M76" s="8">
        <v>8.5000000000000006E-3</v>
      </c>
      <c r="N76" s="8">
        <v>3.8999999999999998E-3</v>
      </c>
    </row>
    <row r="77" spans="2:14">
      <c r="B77" s="6" t="s">
        <v>302</v>
      </c>
      <c r="C77" s="17">
        <v>1083484</v>
      </c>
      <c r="D77" s="6" t="s">
        <v>180</v>
      </c>
      <c r="E77" s="6"/>
      <c r="F77" s="6">
        <v>2095</v>
      </c>
      <c r="G77" s="6" t="s">
        <v>249</v>
      </c>
      <c r="H77" s="6" t="s">
        <v>108</v>
      </c>
      <c r="I77" s="7">
        <v>150734</v>
      </c>
      <c r="J77" s="7">
        <v>1847</v>
      </c>
      <c r="K77" s="7">
        <v>2784.06</v>
      </c>
      <c r="L77" s="8">
        <v>8.9999999999999998E-4</v>
      </c>
      <c r="M77" s="8">
        <v>1.43E-2</v>
      </c>
      <c r="N77" s="8">
        <v>6.6E-3</v>
      </c>
    </row>
    <row r="78" spans="2:14">
      <c r="B78" s="6" t="s">
        <v>303</v>
      </c>
      <c r="C78" s="17">
        <v>2590248</v>
      </c>
      <c r="D78" s="6" t="s">
        <v>180</v>
      </c>
      <c r="E78" s="6"/>
      <c r="F78" s="6">
        <v>259</v>
      </c>
      <c r="G78" s="6" t="s">
        <v>125</v>
      </c>
      <c r="H78" s="6" t="s">
        <v>108</v>
      </c>
      <c r="I78" s="7">
        <v>1841282.7</v>
      </c>
      <c r="J78" s="7">
        <v>135.5</v>
      </c>
      <c r="K78" s="7">
        <v>2494.94</v>
      </c>
      <c r="L78" s="8">
        <v>5.9999999999999995E-4</v>
      </c>
      <c r="M78" s="8">
        <v>1.2800000000000001E-2</v>
      </c>
      <c r="N78" s="8">
        <v>5.8999999999999999E-3</v>
      </c>
    </row>
    <row r="79" spans="2:14">
      <c r="B79" s="6" t="s">
        <v>304</v>
      </c>
      <c r="C79" s="17">
        <v>1082379</v>
      </c>
      <c r="D79" s="6" t="s">
        <v>180</v>
      </c>
      <c r="E79" s="6"/>
      <c r="F79" s="6">
        <v>2028</v>
      </c>
      <c r="G79" s="6" t="s">
        <v>305</v>
      </c>
      <c r="H79" s="6" t="s">
        <v>108</v>
      </c>
      <c r="I79" s="7">
        <v>16713.7</v>
      </c>
      <c r="J79" s="7">
        <v>7367</v>
      </c>
      <c r="K79" s="7">
        <v>1231.3</v>
      </c>
      <c r="L79" s="8">
        <v>2.0000000000000001E-4</v>
      </c>
      <c r="M79" s="8">
        <v>6.3E-3</v>
      </c>
      <c r="N79" s="8">
        <v>2.8999999999999998E-3</v>
      </c>
    </row>
    <row r="80" spans="2:14">
      <c r="B80" s="6" t="s">
        <v>306</v>
      </c>
      <c r="C80" s="17">
        <v>1105055</v>
      </c>
      <c r="D80" s="6" t="s">
        <v>180</v>
      </c>
      <c r="E80" s="6"/>
      <c r="F80" s="6">
        <v>1461</v>
      </c>
      <c r="G80" s="6" t="s">
        <v>307</v>
      </c>
      <c r="H80" s="6" t="s">
        <v>108</v>
      </c>
      <c r="I80" s="7">
        <v>2565</v>
      </c>
      <c r="J80" s="7">
        <v>1960</v>
      </c>
      <c r="K80" s="7">
        <v>50.27</v>
      </c>
      <c r="L80" s="8">
        <v>1E-4</v>
      </c>
      <c r="M80" s="8">
        <v>2.9999999999999997E-4</v>
      </c>
      <c r="N80" s="8">
        <v>1E-4</v>
      </c>
    </row>
    <row r="81" spans="2:14">
      <c r="B81" s="6" t="s">
        <v>308</v>
      </c>
      <c r="C81" s="17">
        <v>1120609</v>
      </c>
      <c r="D81" s="6" t="s">
        <v>180</v>
      </c>
      <c r="E81" s="6"/>
      <c r="F81" s="6">
        <v>1554</v>
      </c>
      <c r="G81" s="6" t="s">
        <v>307</v>
      </c>
      <c r="H81" s="6" t="s">
        <v>108</v>
      </c>
      <c r="I81" s="7">
        <v>48080</v>
      </c>
      <c r="J81" s="7">
        <v>155.49</v>
      </c>
      <c r="K81" s="7">
        <v>74.760000000000005</v>
      </c>
      <c r="L81" s="8">
        <v>5.0000000000000001E-4</v>
      </c>
      <c r="M81" s="8">
        <v>4.0000000000000002E-4</v>
      </c>
      <c r="N81" s="8">
        <v>2.0000000000000001E-4</v>
      </c>
    </row>
    <row r="82" spans="2:14">
      <c r="B82" s="6" t="s">
        <v>309</v>
      </c>
      <c r="C82" s="17">
        <v>445015</v>
      </c>
      <c r="D82" s="6" t="s">
        <v>180</v>
      </c>
      <c r="E82" s="6"/>
      <c r="F82" s="6">
        <v>445</v>
      </c>
      <c r="G82" s="6" t="s">
        <v>310</v>
      </c>
      <c r="H82" s="6" t="s">
        <v>108</v>
      </c>
      <c r="I82" s="7">
        <v>18572</v>
      </c>
      <c r="J82" s="7">
        <v>3074</v>
      </c>
      <c r="K82" s="7">
        <v>570.9</v>
      </c>
      <c r="L82" s="8">
        <v>2.9999999999999997E-4</v>
      </c>
      <c r="M82" s="8">
        <v>2.8999999999999998E-3</v>
      </c>
      <c r="N82" s="8">
        <v>1.2999999999999999E-3</v>
      </c>
    </row>
    <row r="83" spans="2:14">
      <c r="B83" s="6" t="s">
        <v>311</v>
      </c>
      <c r="C83" s="17">
        <v>256016</v>
      </c>
      <c r="D83" s="6" t="s">
        <v>180</v>
      </c>
      <c r="E83" s="6"/>
      <c r="F83" s="6">
        <v>256</v>
      </c>
      <c r="G83" s="6" t="s">
        <v>310</v>
      </c>
      <c r="H83" s="6" t="s">
        <v>108</v>
      </c>
      <c r="I83" s="7">
        <v>5403</v>
      </c>
      <c r="J83" s="7">
        <v>15680</v>
      </c>
      <c r="K83" s="7">
        <v>847.19</v>
      </c>
      <c r="L83" s="8">
        <v>4.0000000000000002E-4</v>
      </c>
      <c r="M83" s="8">
        <v>4.4000000000000003E-3</v>
      </c>
      <c r="N83" s="8">
        <v>2E-3</v>
      </c>
    </row>
    <row r="84" spans="2:14">
      <c r="B84" s="6" t="s">
        <v>312</v>
      </c>
      <c r="C84" s="17">
        <v>1082510</v>
      </c>
      <c r="D84" s="6" t="s">
        <v>180</v>
      </c>
      <c r="E84" s="6"/>
      <c r="F84" s="6">
        <v>2030</v>
      </c>
      <c r="G84" s="6" t="s">
        <v>313</v>
      </c>
      <c r="H84" s="6" t="s">
        <v>108</v>
      </c>
      <c r="I84" s="7">
        <v>36236.769999999997</v>
      </c>
      <c r="J84" s="7">
        <v>1946</v>
      </c>
      <c r="K84" s="7">
        <v>705.17</v>
      </c>
      <c r="L84" s="8">
        <v>6.9999999999999999E-4</v>
      </c>
      <c r="M84" s="8">
        <v>3.5999999999999999E-3</v>
      </c>
      <c r="N84" s="8">
        <v>1.6999999999999999E-3</v>
      </c>
    </row>
    <row r="85" spans="2:14">
      <c r="B85" s="13" t="s">
        <v>314</v>
      </c>
      <c r="C85" s="14"/>
      <c r="D85" s="13"/>
      <c r="E85" s="13"/>
      <c r="F85" s="13"/>
      <c r="G85" s="13"/>
      <c r="H85" s="13"/>
      <c r="I85" s="15">
        <v>3927281.22</v>
      </c>
      <c r="K85" s="15">
        <v>27796.02</v>
      </c>
      <c r="M85" s="16">
        <v>0.1429</v>
      </c>
      <c r="N85" s="16">
        <v>6.5699999999999995E-2</v>
      </c>
    </row>
    <row r="86" spans="2:14">
      <c r="B86" s="6" t="s">
        <v>315</v>
      </c>
      <c r="C86" s="17">
        <v>711010</v>
      </c>
      <c r="D86" s="6" t="s">
        <v>180</v>
      </c>
      <c r="E86" s="6"/>
      <c r="F86" s="6">
        <v>711</v>
      </c>
      <c r="G86" s="6" t="s">
        <v>226</v>
      </c>
      <c r="H86" s="6" t="s">
        <v>108</v>
      </c>
      <c r="I86" s="7">
        <v>595</v>
      </c>
      <c r="J86" s="7">
        <v>107200</v>
      </c>
      <c r="K86" s="7">
        <v>637.84</v>
      </c>
      <c r="L86" s="8">
        <v>8.0000000000000004E-4</v>
      </c>
      <c r="M86" s="8">
        <v>3.3E-3</v>
      </c>
      <c r="N86" s="8">
        <v>1.5E-3</v>
      </c>
    </row>
    <row r="87" spans="2:14">
      <c r="B87" s="6" t="s">
        <v>316</v>
      </c>
      <c r="C87" s="17">
        <v>601013</v>
      </c>
      <c r="D87" s="6" t="s">
        <v>180</v>
      </c>
      <c r="E87" s="6"/>
      <c r="F87" s="6">
        <v>601</v>
      </c>
      <c r="G87" s="6" t="s">
        <v>226</v>
      </c>
      <c r="H87" s="6" t="s">
        <v>108</v>
      </c>
      <c r="I87" s="7">
        <v>94</v>
      </c>
      <c r="J87" s="7">
        <v>920300</v>
      </c>
      <c r="K87" s="7">
        <v>865.08</v>
      </c>
      <c r="L87" s="8">
        <v>8.9999999999999998E-4</v>
      </c>
      <c r="M87" s="8">
        <v>4.4000000000000003E-3</v>
      </c>
      <c r="N87" s="8">
        <v>2E-3</v>
      </c>
    </row>
    <row r="88" spans="2:14">
      <c r="B88" s="6" t="s">
        <v>317</v>
      </c>
      <c r="C88" s="17">
        <v>726018</v>
      </c>
      <c r="D88" s="6" t="s">
        <v>180</v>
      </c>
      <c r="E88" s="6"/>
      <c r="F88" s="6">
        <v>726</v>
      </c>
      <c r="G88" s="6" t="s">
        <v>226</v>
      </c>
      <c r="H88" s="6" t="s">
        <v>108</v>
      </c>
      <c r="I88" s="7">
        <v>224</v>
      </c>
      <c r="J88" s="7">
        <v>769.4</v>
      </c>
      <c r="K88" s="7">
        <v>1.72</v>
      </c>
      <c r="L88" s="8">
        <v>0</v>
      </c>
      <c r="M88" s="8">
        <v>0</v>
      </c>
      <c r="N88" s="8">
        <v>0</v>
      </c>
    </row>
    <row r="89" spans="2:14">
      <c r="B89" s="6" t="s">
        <v>318</v>
      </c>
      <c r="C89" s="17">
        <v>1096148</v>
      </c>
      <c r="D89" s="6" t="s">
        <v>180</v>
      </c>
      <c r="E89" s="6"/>
      <c r="F89" s="6">
        <v>1310</v>
      </c>
      <c r="G89" s="6" t="s">
        <v>267</v>
      </c>
      <c r="H89" s="6" t="s">
        <v>108</v>
      </c>
      <c r="I89" s="7">
        <v>56446</v>
      </c>
      <c r="J89" s="7">
        <v>599.9</v>
      </c>
      <c r="K89" s="7">
        <v>338.62</v>
      </c>
      <c r="L89" s="8">
        <v>1.4E-3</v>
      </c>
      <c r="M89" s="8">
        <v>1.6999999999999999E-3</v>
      </c>
      <c r="N89" s="8">
        <v>8.0000000000000004E-4</v>
      </c>
    </row>
    <row r="90" spans="2:14">
      <c r="B90" s="6" t="s">
        <v>319</v>
      </c>
      <c r="C90" s="17">
        <v>354019</v>
      </c>
      <c r="D90" s="6" t="s">
        <v>180</v>
      </c>
      <c r="E90" s="6"/>
      <c r="F90" s="6">
        <v>354</v>
      </c>
      <c r="G90" s="6" t="s">
        <v>267</v>
      </c>
      <c r="H90" s="6" t="s">
        <v>108</v>
      </c>
      <c r="I90" s="7">
        <v>18096</v>
      </c>
      <c r="J90" s="7">
        <v>2747</v>
      </c>
      <c r="K90" s="7">
        <v>497.1</v>
      </c>
      <c r="L90" s="8">
        <v>2.5999999999999999E-3</v>
      </c>
      <c r="M90" s="8">
        <v>2.5999999999999999E-3</v>
      </c>
      <c r="N90" s="8">
        <v>1.1999999999999999E-3</v>
      </c>
    </row>
    <row r="91" spans="2:14">
      <c r="B91" s="6" t="s">
        <v>320</v>
      </c>
      <c r="C91" s="17">
        <v>1105097</v>
      </c>
      <c r="D91" s="6" t="s">
        <v>180</v>
      </c>
      <c r="E91" s="6"/>
      <c r="F91" s="6">
        <v>1463</v>
      </c>
      <c r="G91" s="6" t="s">
        <v>267</v>
      </c>
      <c r="H91" s="6" t="s">
        <v>108</v>
      </c>
      <c r="I91" s="7">
        <v>11057</v>
      </c>
      <c r="J91" s="7">
        <v>4270</v>
      </c>
      <c r="K91" s="7">
        <v>472.13</v>
      </c>
      <c r="L91" s="8">
        <v>5.0000000000000001E-4</v>
      </c>
      <c r="M91" s="8">
        <v>2.3999999999999998E-3</v>
      </c>
      <c r="N91" s="8">
        <v>1.1000000000000001E-3</v>
      </c>
    </row>
    <row r="92" spans="2:14">
      <c r="B92" s="6" t="s">
        <v>321</v>
      </c>
      <c r="C92" s="17">
        <v>1103506</v>
      </c>
      <c r="D92" s="6" t="s">
        <v>180</v>
      </c>
      <c r="E92" s="6"/>
      <c r="F92" s="6">
        <v>1425</v>
      </c>
      <c r="G92" s="6" t="s">
        <v>271</v>
      </c>
      <c r="H92" s="6" t="s">
        <v>108</v>
      </c>
      <c r="I92" s="7">
        <v>27401</v>
      </c>
      <c r="J92" s="7">
        <v>2908</v>
      </c>
      <c r="K92" s="7">
        <v>796.82</v>
      </c>
      <c r="L92" s="8">
        <v>2.0999999999999999E-3</v>
      </c>
      <c r="M92" s="8">
        <v>4.1000000000000003E-3</v>
      </c>
      <c r="N92" s="8">
        <v>1.9E-3</v>
      </c>
    </row>
    <row r="93" spans="2:14">
      <c r="B93" s="6" t="s">
        <v>322</v>
      </c>
      <c r="C93" s="17">
        <v>314013</v>
      </c>
      <c r="D93" s="6" t="s">
        <v>180</v>
      </c>
      <c r="E93" s="6"/>
      <c r="F93" s="6">
        <v>314</v>
      </c>
      <c r="G93" s="6" t="s">
        <v>271</v>
      </c>
      <c r="H93" s="6" t="s">
        <v>108</v>
      </c>
      <c r="I93" s="7">
        <v>936</v>
      </c>
      <c r="J93" s="7">
        <v>14760</v>
      </c>
      <c r="K93" s="7">
        <v>138.15</v>
      </c>
      <c r="L93" s="8">
        <v>2.0000000000000001E-4</v>
      </c>
      <c r="M93" s="8">
        <v>6.9999999999999999E-4</v>
      </c>
      <c r="N93" s="8">
        <v>2.9999999999999997E-4</v>
      </c>
    </row>
    <row r="94" spans="2:14">
      <c r="B94" s="6" t="s">
        <v>323</v>
      </c>
      <c r="C94" s="17">
        <v>1102219</v>
      </c>
      <c r="D94" s="6" t="s">
        <v>180</v>
      </c>
      <c r="E94" s="6"/>
      <c r="F94" s="6">
        <v>1403</v>
      </c>
      <c r="G94" s="6" t="s">
        <v>271</v>
      </c>
      <c r="H94" s="6" t="s">
        <v>108</v>
      </c>
      <c r="I94" s="7">
        <v>10422</v>
      </c>
      <c r="J94" s="7">
        <v>8977</v>
      </c>
      <c r="K94" s="7">
        <v>935.58</v>
      </c>
      <c r="L94" s="8">
        <v>7.6E-3</v>
      </c>
      <c r="M94" s="8">
        <v>4.7999999999999996E-3</v>
      </c>
      <c r="N94" s="8">
        <v>2.2000000000000001E-3</v>
      </c>
    </row>
    <row r="95" spans="2:14">
      <c r="B95" s="6" t="s">
        <v>324</v>
      </c>
      <c r="C95" s="17">
        <v>1138379</v>
      </c>
      <c r="D95" s="6" t="s">
        <v>180</v>
      </c>
      <c r="E95" s="6"/>
      <c r="F95" s="6">
        <v>1664</v>
      </c>
      <c r="G95" s="6" t="s">
        <v>271</v>
      </c>
      <c r="H95" s="6" t="s">
        <v>108</v>
      </c>
      <c r="I95" s="7">
        <v>13701</v>
      </c>
      <c r="J95" s="7">
        <v>900.2</v>
      </c>
      <c r="K95" s="7">
        <v>123.34</v>
      </c>
      <c r="L95" s="8">
        <v>1.6999999999999999E-3</v>
      </c>
      <c r="M95" s="8">
        <v>5.9999999999999995E-4</v>
      </c>
      <c r="N95" s="8">
        <v>2.9999999999999997E-4</v>
      </c>
    </row>
    <row r="96" spans="2:14">
      <c r="B96" s="6" t="s">
        <v>325</v>
      </c>
      <c r="C96" s="17">
        <v>1820083</v>
      </c>
      <c r="D96" s="6" t="s">
        <v>180</v>
      </c>
      <c r="E96" s="6"/>
      <c r="F96" s="6">
        <v>182</v>
      </c>
      <c r="G96" s="6" t="s">
        <v>232</v>
      </c>
      <c r="H96" s="6" t="s">
        <v>108</v>
      </c>
      <c r="I96" s="7">
        <v>63763</v>
      </c>
      <c r="J96" s="7">
        <v>560.9</v>
      </c>
      <c r="K96" s="7">
        <v>357.65</v>
      </c>
      <c r="L96" s="8">
        <v>5.9999999999999995E-4</v>
      </c>
      <c r="M96" s="8">
        <v>1.8E-3</v>
      </c>
      <c r="N96" s="8">
        <v>8.0000000000000004E-4</v>
      </c>
    </row>
    <row r="97" spans="2:14">
      <c r="B97" s="6" t="s">
        <v>326</v>
      </c>
      <c r="C97" s="17">
        <v>1135706</v>
      </c>
      <c r="D97" s="6" t="s">
        <v>180</v>
      </c>
      <c r="E97" s="6"/>
      <c r="F97" s="6">
        <v>1644</v>
      </c>
      <c r="G97" s="6" t="s">
        <v>232</v>
      </c>
      <c r="H97" s="6" t="s">
        <v>108</v>
      </c>
      <c r="I97" s="7">
        <v>182885</v>
      </c>
      <c r="J97" s="7">
        <v>525</v>
      </c>
      <c r="K97" s="7">
        <v>960.15</v>
      </c>
      <c r="L97" s="8">
        <v>2.8E-3</v>
      </c>
      <c r="M97" s="8">
        <v>4.8999999999999998E-3</v>
      </c>
      <c r="N97" s="8">
        <v>2.3E-3</v>
      </c>
    </row>
    <row r="98" spans="2:14">
      <c r="B98" s="6" t="s">
        <v>327</v>
      </c>
      <c r="C98" s="17">
        <v>715011</v>
      </c>
      <c r="D98" s="6" t="s">
        <v>180</v>
      </c>
      <c r="E98" s="6"/>
      <c r="F98" s="6">
        <v>715</v>
      </c>
      <c r="G98" s="6" t="s">
        <v>232</v>
      </c>
      <c r="H98" s="6" t="s">
        <v>108</v>
      </c>
      <c r="I98" s="7">
        <v>0.2</v>
      </c>
      <c r="J98" s="7">
        <v>345.3</v>
      </c>
      <c r="K98" s="7">
        <v>0</v>
      </c>
      <c r="L98" s="8">
        <v>0</v>
      </c>
      <c r="M98" s="8">
        <v>0</v>
      </c>
      <c r="N98" s="8">
        <v>0</v>
      </c>
    </row>
    <row r="99" spans="2:14">
      <c r="B99" s="6" t="s">
        <v>328</v>
      </c>
      <c r="C99" s="17">
        <v>1094044</v>
      </c>
      <c r="D99" s="6" t="s">
        <v>180</v>
      </c>
      <c r="E99" s="6"/>
      <c r="F99" s="6">
        <v>1264</v>
      </c>
      <c r="G99" s="6" t="s">
        <v>232</v>
      </c>
      <c r="H99" s="6" t="s">
        <v>108</v>
      </c>
      <c r="I99" s="7">
        <v>23325.72</v>
      </c>
      <c r="J99" s="7">
        <v>645.4</v>
      </c>
      <c r="K99" s="7">
        <v>150.54</v>
      </c>
      <c r="L99" s="8">
        <v>4.0000000000000002E-4</v>
      </c>
      <c r="M99" s="8">
        <v>8.0000000000000004E-4</v>
      </c>
      <c r="N99" s="8">
        <v>4.0000000000000002E-4</v>
      </c>
    </row>
    <row r="100" spans="2:14">
      <c r="B100" s="6" t="s">
        <v>329</v>
      </c>
      <c r="C100" s="17">
        <v>313015</v>
      </c>
      <c r="D100" s="6" t="s">
        <v>180</v>
      </c>
      <c r="E100" s="6"/>
      <c r="F100" s="6">
        <v>313</v>
      </c>
      <c r="G100" s="6" t="s">
        <v>232</v>
      </c>
      <c r="H100" s="6" t="s">
        <v>108</v>
      </c>
      <c r="I100" s="7">
        <v>170868</v>
      </c>
      <c r="J100" s="7">
        <v>613.79999999999995</v>
      </c>
      <c r="K100" s="7">
        <v>1048.79</v>
      </c>
      <c r="L100" s="8">
        <v>2.8999999999999998E-3</v>
      </c>
      <c r="M100" s="8">
        <v>5.4000000000000003E-3</v>
      </c>
      <c r="N100" s="8">
        <v>2.5000000000000001E-3</v>
      </c>
    </row>
    <row r="101" spans="2:14">
      <c r="B101" s="6" t="s">
        <v>330</v>
      </c>
      <c r="C101" s="17">
        <v>1090315</v>
      </c>
      <c r="D101" s="6" t="s">
        <v>180</v>
      </c>
      <c r="E101" s="6"/>
      <c r="F101" s="6">
        <v>1193</v>
      </c>
      <c r="G101" s="6" t="s">
        <v>232</v>
      </c>
      <c r="H101" s="6" t="s">
        <v>108</v>
      </c>
      <c r="I101" s="7">
        <v>23350</v>
      </c>
      <c r="J101" s="7">
        <v>5574</v>
      </c>
      <c r="K101" s="7">
        <v>1301.53</v>
      </c>
      <c r="L101" s="8">
        <v>1.2999999999999999E-3</v>
      </c>
      <c r="M101" s="8">
        <v>6.7000000000000002E-3</v>
      </c>
      <c r="N101" s="8">
        <v>3.0999999999999999E-3</v>
      </c>
    </row>
    <row r="102" spans="2:14">
      <c r="B102" s="6" t="s">
        <v>331</v>
      </c>
      <c r="C102" s="17">
        <v>155036</v>
      </c>
      <c r="D102" s="6" t="s">
        <v>180</v>
      </c>
      <c r="E102" s="6"/>
      <c r="F102" s="6">
        <v>155</v>
      </c>
      <c r="G102" s="6" t="s">
        <v>232</v>
      </c>
      <c r="H102" s="6" t="s">
        <v>108</v>
      </c>
      <c r="I102" s="7">
        <v>373</v>
      </c>
      <c r="J102" s="7">
        <v>53600</v>
      </c>
      <c r="K102" s="7">
        <v>199.93</v>
      </c>
      <c r="L102" s="8">
        <v>4.0000000000000002E-4</v>
      </c>
      <c r="M102" s="8">
        <v>1E-3</v>
      </c>
      <c r="N102" s="8">
        <v>5.0000000000000001E-4</v>
      </c>
    </row>
    <row r="103" spans="2:14">
      <c r="B103" s="6" t="s">
        <v>332</v>
      </c>
      <c r="C103" s="17">
        <v>1109644</v>
      </c>
      <c r="D103" s="6" t="s">
        <v>180</v>
      </c>
      <c r="E103" s="6"/>
      <c r="F103" s="6">
        <v>1514</v>
      </c>
      <c r="G103" s="6" t="s">
        <v>232</v>
      </c>
      <c r="H103" s="6" t="s">
        <v>108</v>
      </c>
      <c r="I103" s="7">
        <v>553169</v>
      </c>
      <c r="J103" s="7">
        <v>626</v>
      </c>
      <c r="K103" s="7">
        <v>3462.84</v>
      </c>
      <c r="L103" s="8">
        <v>3.8999999999999998E-3</v>
      </c>
      <c r="M103" s="8">
        <v>1.78E-2</v>
      </c>
      <c r="N103" s="8">
        <v>8.2000000000000007E-3</v>
      </c>
    </row>
    <row r="104" spans="2:14">
      <c r="B104" s="6" t="s">
        <v>333</v>
      </c>
      <c r="C104" s="17">
        <v>528018</v>
      </c>
      <c r="D104" s="6" t="s">
        <v>180</v>
      </c>
      <c r="E104" s="6"/>
      <c r="F104" s="6">
        <v>528</v>
      </c>
      <c r="G104" s="6" t="s">
        <v>235</v>
      </c>
      <c r="H104" s="6" t="s">
        <v>108</v>
      </c>
      <c r="I104" s="7">
        <v>4257</v>
      </c>
      <c r="J104" s="7">
        <v>5968</v>
      </c>
      <c r="K104" s="7">
        <v>254.06</v>
      </c>
      <c r="L104" s="8">
        <v>4.0000000000000002E-4</v>
      </c>
      <c r="M104" s="8">
        <v>1.2999999999999999E-3</v>
      </c>
      <c r="N104" s="8">
        <v>5.9999999999999995E-4</v>
      </c>
    </row>
    <row r="105" spans="2:14">
      <c r="B105" s="6" t="s">
        <v>334</v>
      </c>
      <c r="C105" s="17">
        <v>280016</v>
      </c>
      <c r="D105" s="6" t="s">
        <v>180</v>
      </c>
      <c r="E105" s="6"/>
      <c r="F105" s="6">
        <v>280</v>
      </c>
      <c r="G105" s="6" t="s">
        <v>288</v>
      </c>
      <c r="H105" s="6" t="s">
        <v>108</v>
      </c>
      <c r="I105" s="7">
        <v>4767</v>
      </c>
      <c r="J105" s="7">
        <v>11170</v>
      </c>
      <c r="K105" s="7">
        <v>532.47</v>
      </c>
      <c r="L105" s="8">
        <v>8.0000000000000004E-4</v>
      </c>
      <c r="M105" s="8">
        <v>2.7000000000000001E-3</v>
      </c>
      <c r="N105" s="8">
        <v>1.2999999999999999E-3</v>
      </c>
    </row>
    <row r="106" spans="2:14">
      <c r="B106" s="6" t="s">
        <v>335</v>
      </c>
      <c r="C106" s="17">
        <v>1082585</v>
      </c>
      <c r="D106" s="6" t="s">
        <v>180</v>
      </c>
      <c r="E106" s="6"/>
      <c r="F106" s="6">
        <v>2076</v>
      </c>
      <c r="G106" s="6" t="s">
        <v>288</v>
      </c>
      <c r="H106" s="6" t="s">
        <v>108</v>
      </c>
      <c r="I106" s="7">
        <v>18156</v>
      </c>
      <c r="J106" s="7">
        <v>625</v>
      </c>
      <c r="K106" s="7">
        <v>113.47</v>
      </c>
      <c r="L106" s="8">
        <v>1.5E-3</v>
      </c>
      <c r="M106" s="8">
        <v>5.9999999999999995E-4</v>
      </c>
      <c r="N106" s="8">
        <v>2.9999999999999997E-4</v>
      </c>
    </row>
    <row r="107" spans="2:14">
      <c r="B107" s="6" t="s">
        <v>336</v>
      </c>
      <c r="C107" s="17">
        <v>1081561</v>
      </c>
      <c r="D107" s="6" t="s">
        <v>180</v>
      </c>
      <c r="E107" s="6"/>
      <c r="F107" s="6">
        <v>1054</v>
      </c>
      <c r="G107" s="6" t="s">
        <v>337</v>
      </c>
      <c r="H107" s="6" t="s">
        <v>108</v>
      </c>
      <c r="I107" s="7">
        <v>1034</v>
      </c>
      <c r="J107" s="7">
        <v>6521</v>
      </c>
      <c r="K107" s="7">
        <v>67.430000000000007</v>
      </c>
      <c r="L107" s="8">
        <v>2.0000000000000001E-4</v>
      </c>
      <c r="M107" s="8">
        <v>2.9999999999999997E-4</v>
      </c>
      <c r="N107" s="8">
        <v>2.0000000000000001E-4</v>
      </c>
    </row>
    <row r="108" spans="2:14">
      <c r="B108" s="6" t="s">
        <v>338</v>
      </c>
      <c r="C108" s="17">
        <v>1086230</v>
      </c>
      <c r="D108" s="6" t="s">
        <v>180</v>
      </c>
      <c r="E108" s="6"/>
      <c r="F108" s="6">
        <v>1135</v>
      </c>
      <c r="G108" s="6" t="s">
        <v>339</v>
      </c>
      <c r="H108" s="6" t="s">
        <v>108</v>
      </c>
      <c r="I108" s="7">
        <v>2708</v>
      </c>
      <c r="J108" s="7">
        <v>5034</v>
      </c>
      <c r="K108" s="7">
        <v>136.32</v>
      </c>
      <c r="L108" s="8">
        <v>5.0000000000000001E-4</v>
      </c>
      <c r="M108" s="8">
        <v>6.9999999999999999E-4</v>
      </c>
      <c r="N108" s="8">
        <v>2.9999999999999997E-4</v>
      </c>
    </row>
    <row r="109" spans="2:14">
      <c r="B109" s="6" t="s">
        <v>340</v>
      </c>
      <c r="C109" s="17">
        <v>328013</v>
      </c>
      <c r="D109" s="6" t="s">
        <v>180</v>
      </c>
      <c r="E109" s="6"/>
      <c r="F109" s="6">
        <v>328</v>
      </c>
      <c r="G109" s="6" t="s">
        <v>339</v>
      </c>
      <c r="H109" s="6" t="s">
        <v>108</v>
      </c>
      <c r="I109" s="7">
        <v>32809</v>
      </c>
      <c r="J109" s="7">
        <v>1875</v>
      </c>
      <c r="K109" s="7">
        <v>615.16999999999996</v>
      </c>
      <c r="L109" s="8">
        <v>2.8E-3</v>
      </c>
      <c r="M109" s="8">
        <v>3.2000000000000002E-3</v>
      </c>
      <c r="N109" s="8">
        <v>1.5E-3</v>
      </c>
    </row>
    <row r="110" spans="2:14">
      <c r="B110" s="6" t="s">
        <v>341</v>
      </c>
      <c r="C110" s="17">
        <v>1080456</v>
      </c>
      <c r="D110" s="6" t="s">
        <v>180</v>
      </c>
      <c r="E110" s="6"/>
      <c r="F110" s="6">
        <v>76</v>
      </c>
      <c r="G110" s="6" t="s">
        <v>238</v>
      </c>
      <c r="H110" s="6" t="s">
        <v>108</v>
      </c>
      <c r="I110" s="7">
        <v>4</v>
      </c>
      <c r="J110" s="7">
        <v>4817</v>
      </c>
      <c r="K110" s="7">
        <v>0.19</v>
      </c>
      <c r="L110" s="8">
        <v>0</v>
      </c>
      <c r="M110" s="8">
        <v>0</v>
      </c>
      <c r="N110" s="8">
        <v>0</v>
      </c>
    </row>
    <row r="111" spans="2:14">
      <c r="B111" s="6" t="s">
        <v>342</v>
      </c>
      <c r="C111" s="17">
        <v>660019</v>
      </c>
      <c r="D111" s="6" t="s">
        <v>180</v>
      </c>
      <c r="E111" s="6"/>
      <c r="F111" s="6">
        <v>660</v>
      </c>
      <c r="G111" s="6" t="s">
        <v>291</v>
      </c>
      <c r="H111" s="6" t="s">
        <v>108</v>
      </c>
      <c r="I111" s="7">
        <v>31984</v>
      </c>
      <c r="J111" s="7">
        <v>3886</v>
      </c>
      <c r="K111" s="7">
        <v>1242.9000000000001</v>
      </c>
      <c r="L111" s="8">
        <v>3.3999999999999998E-3</v>
      </c>
      <c r="M111" s="8">
        <v>6.4000000000000003E-3</v>
      </c>
      <c r="N111" s="8">
        <v>2.8999999999999998E-3</v>
      </c>
    </row>
    <row r="112" spans="2:14">
      <c r="B112" s="6" t="s">
        <v>343</v>
      </c>
      <c r="C112" s="17">
        <v>625012</v>
      </c>
      <c r="D112" s="6" t="s">
        <v>180</v>
      </c>
      <c r="E112" s="6"/>
      <c r="F112" s="6">
        <v>625</v>
      </c>
      <c r="G112" s="6" t="s">
        <v>291</v>
      </c>
      <c r="H112" s="6" t="s">
        <v>108</v>
      </c>
      <c r="I112" s="7">
        <v>15224.32</v>
      </c>
      <c r="J112" s="7">
        <v>6140</v>
      </c>
      <c r="K112" s="7">
        <v>934.77</v>
      </c>
      <c r="L112" s="8">
        <v>1.6000000000000001E-3</v>
      </c>
      <c r="M112" s="8">
        <v>4.7999999999999996E-3</v>
      </c>
      <c r="N112" s="8">
        <v>2.2000000000000001E-3</v>
      </c>
    </row>
    <row r="113" spans="2:14">
      <c r="B113" s="6" t="s">
        <v>344</v>
      </c>
      <c r="C113" s="17">
        <v>1090547</v>
      </c>
      <c r="D113" s="6" t="s">
        <v>180</v>
      </c>
      <c r="E113" s="6"/>
      <c r="F113" s="6">
        <v>1198</v>
      </c>
      <c r="G113" s="6" t="s">
        <v>291</v>
      </c>
      <c r="H113" s="6" t="s">
        <v>108</v>
      </c>
      <c r="I113" s="7">
        <v>101528</v>
      </c>
      <c r="J113" s="7">
        <v>1930</v>
      </c>
      <c r="K113" s="7">
        <v>1959.49</v>
      </c>
      <c r="L113" s="8">
        <v>2.8E-3</v>
      </c>
      <c r="M113" s="8">
        <v>1.01E-2</v>
      </c>
      <c r="N113" s="8">
        <v>4.5999999999999999E-3</v>
      </c>
    </row>
    <row r="114" spans="2:14">
      <c r="B114" s="6" t="s">
        <v>345</v>
      </c>
      <c r="C114" s="17">
        <v>174011</v>
      </c>
      <c r="D114" s="6" t="s">
        <v>180</v>
      </c>
      <c r="E114" s="6"/>
      <c r="F114" s="6">
        <v>174</v>
      </c>
      <c r="G114" s="6" t="s">
        <v>211</v>
      </c>
      <c r="H114" s="6" t="s">
        <v>108</v>
      </c>
      <c r="I114" s="7">
        <v>6</v>
      </c>
      <c r="J114" s="7">
        <v>9474</v>
      </c>
      <c r="K114" s="7">
        <v>0.56999999999999995</v>
      </c>
      <c r="L114" s="8">
        <v>0</v>
      </c>
      <c r="M114" s="8">
        <v>0</v>
      </c>
      <c r="N114" s="8">
        <v>0</v>
      </c>
    </row>
    <row r="115" spans="2:14">
      <c r="B115" s="6" t="s">
        <v>346</v>
      </c>
      <c r="C115" s="17">
        <v>1083633</v>
      </c>
      <c r="D115" s="6" t="s">
        <v>180</v>
      </c>
      <c r="E115" s="6"/>
      <c r="F115" s="6">
        <v>1087</v>
      </c>
      <c r="G115" s="6" t="s">
        <v>211</v>
      </c>
      <c r="H115" s="6" t="s">
        <v>108</v>
      </c>
      <c r="I115" s="7">
        <v>1338</v>
      </c>
      <c r="J115" s="7">
        <v>45.1</v>
      </c>
      <c r="K115" s="7">
        <v>0.6</v>
      </c>
      <c r="L115" s="8">
        <v>0</v>
      </c>
      <c r="M115" s="8">
        <v>0</v>
      </c>
      <c r="N115" s="8">
        <v>0</v>
      </c>
    </row>
    <row r="116" spans="2:14">
      <c r="B116" s="6" t="s">
        <v>347</v>
      </c>
      <c r="C116" s="17">
        <v>1087949</v>
      </c>
      <c r="D116" s="6" t="s">
        <v>180</v>
      </c>
      <c r="E116" s="6"/>
      <c r="F116" s="6">
        <v>1154</v>
      </c>
      <c r="G116" s="6" t="s">
        <v>211</v>
      </c>
      <c r="H116" s="6" t="s">
        <v>108</v>
      </c>
      <c r="I116" s="7">
        <v>9500.82</v>
      </c>
      <c r="J116" s="7">
        <v>54.3</v>
      </c>
      <c r="K116" s="7">
        <v>5.16</v>
      </c>
      <c r="L116" s="8">
        <v>1E-4</v>
      </c>
      <c r="M116" s="8">
        <v>0</v>
      </c>
      <c r="N116" s="8">
        <v>0</v>
      </c>
    </row>
    <row r="117" spans="2:14">
      <c r="B117" s="6" t="s">
        <v>348</v>
      </c>
      <c r="C117" s="17">
        <v>1117688</v>
      </c>
      <c r="D117" s="6" t="s">
        <v>180</v>
      </c>
      <c r="E117" s="6"/>
      <c r="F117" s="6">
        <v>1531</v>
      </c>
      <c r="G117" s="6" t="s">
        <v>245</v>
      </c>
      <c r="H117" s="6" t="s">
        <v>108</v>
      </c>
      <c r="I117" s="7">
        <v>17966</v>
      </c>
      <c r="J117" s="7">
        <v>6190</v>
      </c>
      <c r="K117" s="7">
        <v>1112.0999999999999</v>
      </c>
      <c r="L117" s="8">
        <v>1.2999999999999999E-3</v>
      </c>
      <c r="M117" s="8">
        <v>5.7000000000000002E-3</v>
      </c>
      <c r="N117" s="8">
        <v>2.5999999999999999E-3</v>
      </c>
    </row>
    <row r="118" spans="2:14">
      <c r="B118" s="6" t="s">
        <v>349</v>
      </c>
      <c r="C118" s="17">
        <v>506022</v>
      </c>
      <c r="D118" s="6" t="s">
        <v>180</v>
      </c>
      <c r="E118" s="6"/>
      <c r="F118" s="6">
        <v>506</v>
      </c>
      <c r="G118" s="6" t="s">
        <v>245</v>
      </c>
      <c r="H118" s="6" t="s">
        <v>108</v>
      </c>
      <c r="I118" s="7">
        <v>35233</v>
      </c>
      <c r="J118" s="7">
        <v>1</v>
      </c>
      <c r="K118" s="7">
        <v>0.35</v>
      </c>
      <c r="L118" s="8">
        <v>0</v>
      </c>
      <c r="M118" s="8">
        <v>0</v>
      </c>
      <c r="N118" s="8">
        <v>0</v>
      </c>
    </row>
    <row r="119" spans="2:14">
      <c r="B119" s="6" t="s">
        <v>350</v>
      </c>
      <c r="C119" s="17">
        <v>565010</v>
      </c>
      <c r="D119" s="6" t="s">
        <v>180</v>
      </c>
      <c r="E119" s="6"/>
      <c r="F119" s="6">
        <v>565</v>
      </c>
      <c r="G119" s="6" t="s">
        <v>245</v>
      </c>
      <c r="H119" s="6" t="s">
        <v>108</v>
      </c>
      <c r="I119" s="7">
        <v>471.77</v>
      </c>
      <c r="J119" s="7">
        <v>211900</v>
      </c>
      <c r="K119" s="7">
        <v>999.68</v>
      </c>
      <c r="L119" s="8">
        <v>1E-4</v>
      </c>
      <c r="M119" s="8">
        <v>5.1000000000000004E-3</v>
      </c>
      <c r="N119" s="8">
        <v>2.3999999999999998E-3</v>
      </c>
    </row>
    <row r="120" spans="2:14">
      <c r="B120" s="6" t="s">
        <v>351</v>
      </c>
      <c r="C120" s="17">
        <v>810010</v>
      </c>
      <c r="D120" s="6" t="s">
        <v>180</v>
      </c>
      <c r="E120" s="6"/>
      <c r="F120" s="6">
        <v>810</v>
      </c>
      <c r="G120" s="6" t="s">
        <v>245</v>
      </c>
      <c r="H120" s="6" t="s">
        <v>108</v>
      </c>
      <c r="I120" s="7">
        <v>3329</v>
      </c>
      <c r="J120" s="7">
        <v>9750</v>
      </c>
      <c r="K120" s="7">
        <v>324.58</v>
      </c>
      <c r="L120" s="8">
        <v>5.0000000000000001E-4</v>
      </c>
      <c r="M120" s="8">
        <v>1.6999999999999999E-3</v>
      </c>
      <c r="N120" s="8">
        <v>8.0000000000000004E-4</v>
      </c>
    </row>
    <row r="121" spans="2:14">
      <c r="B121" s="6" t="s">
        <v>352</v>
      </c>
      <c r="C121" s="17">
        <v>1080613</v>
      </c>
      <c r="D121" s="6" t="s">
        <v>180</v>
      </c>
      <c r="E121" s="6"/>
      <c r="F121" s="6">
        <v>1008</v>
      </c>
      <c r="G121" s="6" t="s">
        <v>353</v>
      </c>
      <c r="H121" s="6" t="s">
        <v>108</v>
      </c>
      <c r="I121" s="7">
        <v>15761</v>
      </c>
      <c r="J121" s="7">
        <v>1709</v>
      </c>
      <c r="K121" s="7">
        <v>269.36</v>
      </c>
      <c r="L121" s="8">
        <v>1.1000000000000001E-3</v>
      </c>
      <c r="M121" s="8">
        <v>1.4E-3</v>
      </c>
      <c r="N121" s="8">
        <v>5.9999999999999995E-4</v>
      </c>
    </row>
    <row r="122" spans="2:14">
      <c r="B122" s="6" t="s">
        <v>354</v>
      </c>
      <c r="C122" s="17">
        <v>796011</v>
      </c>
      <c r="D122" s="6" t="s">
        <v>180</v>
      </c>
      <c r="E122" s="6"/>
      <c r="F122" s="6">
        <v>796</v>
      </c>
      <c r="G122" s="6" t="s">
        <v>249</v>
      </c>
      <c r="H122" s="6" t="s">
        <v>108</v>
      </c>
      <c r="I122" s="7">
        <v>18118</v>
      </c>
      <c r="J122" s="7">
        <v>7948</v>
      </c>
      <c r="K122" s="7">
        <v>1440.02</v>
      </c>
      <c r="L122" s="8">
        <v>5.0000000000000001E-3</v>
      </c>
      <c r="M122" s="8">
        <v>7.4000000000000003E-3</v>
      </c>
      <c r="N122" s="8">
        <v>3.3999999999999998E-3</v>
      </c>
    </row>
    <row r="123" spans="2:14">
      <c r="B123" s="6" t="s">
        <v>355</v>
      </c>
      <c r="C123" s="17">
        <v>1093202</v>
      </c>
      <c r="D123" s="6" t="s">
        <v>180</v>
      </c>
      <c r="E123" s="6"/>
      <c r="F123" s="6">
        <v>1072</v>
      </c>
      <c r="G123" s="6" t="s">
        <v>125</v>
      </c>
      <c r="H123" s="6" t="s">
        <v>108</v>
      </c>
      <c r="I123" s="7">
        <v>12373</v>
      </c>
      <c r="J123" s="7">
        <v>5284</v>
      </c>
      <c r="K123" s="7">
        <v>653.79</v>
      </c>
      <c r="L123" s="8">
        <v>8.0000000000000004E-4</v>
      </c>
      <c r="M123" s="8">
        <v>3.3999999999999998E-3</v>
      </c>
      <c r="N123" s="8">
        <v>1.5E-3</v>
      </c>
    </row>
    <row r="124" spans="2:14">
      <c r="B124" s="6" t="s">
        <v>356</v>
      </c>
      <c r="C124" s="17">
        <v>756015</v>
      </c>
      <c r="D124" s="6" t="s">
        <v>180</v>
      </c>
      <c r="E124" s="6"/>
      <c r="F124" s="6">
        <v>756</v>
      </c>
      <c r="G124" s="6" t="s">
        <v>125</v>
      </c>
      <c r="H124" s="6" t="s">
        <v>108</v>
      </c>
      <c r="I124" s="7">
        <v>630.76</v>
      </c>
      <c r="J124" s="7">
        <v>363</v>
      </c>
      <c r="K124" s="7">
        <v>2.29</v>
      </c>
      <c r="L124" s="8">
        <v>1E-4</v>
      </c>
      <c r="M124" s="8">
        <v>0</v>
      </c>
      <c r="N124" s="8">
        <v>0</v>
      </c>
    </row>
    <row r="125" spans="2:14">
      <c r="B125" s="6" t="s">
        <v>357</v>
      </c>
      <c r="C125" s="17">
        <v>1101666</v>
      </c>
      <c r="D125" s="6" t="s">
        <v>180</v>
      </c>
      <c r="E125" s="6"/>
      <c r="F125" s="6">
        <v>1397</v>
      </c>
      <c r="G125" s="6" t="s">
        <v>252</v>
      </c>
      <c r="H125" s="6" t="s">
        <v>108</v>
      </c>
      <c r="I125" s="7">
        <v>311613</v>
      </c>
      <c r="J125" s="7">
        <v>192.9</v>
      </c>
      <c r="K125" s="7">
        <v>601.1</v>
      </c>
      <c r="L125" s="8">
        <v>5.5999999999999999E-3</v>
      </c>
      <c r="M125" s="8">
        <v>3.0999999999999999E-3</v>
      </c>
      <c r="N125" s="8">
        <v>1.4E-3</v>
      </c>
    </row>
    <row r="126" spans="2:14">
      <c r="B126" s="6" t="s">
        <v>358</v>
      </c>
      <c r="C126" s="17">
        <v>1095819</v>
      </c>
      <c r="D126" s="6" t="s">
        <v>180</v>
      </c>
      <c r="E126" s="6"/>
      <c r="F126" s="6">
        <v>2240</v>
      </c>
      <c r="G126" s="6" t="s">
        <v>252</v>
      </c>
      <c r="H126" s="6" t="s">
        <v>108</v>
      </c>
      <c r="I126" s="7">
        <v>8657</v>
      </c>
      <c r="J126" s="7">
        <v>531.5</v>
      </c>
      <c r="K126" s="7">
        <v>46.01</v>
      </c>
      <c r="L126" s="8">
        <v>1E-4</v>
      </c>
      <c r="M126" s="8">
        <v>2.0000000000000001E-4</v>
      </c>
      <c r="N126" s="8">
        <v>1E-4</v>
      </c>
    </row>
    <row r="127" spans="2:14">
      <c r="B127" s="6" t="s">
        <v>359</v>
      </c>
      <c r="C127" s="17">
        <v>1117795</v>
      </c>
      <c r="D127" s="6" t="s">
        <v>180</v>
      </c>
      <c r="E127" s="6"/>
      <c r="F127" s="6">
        <v>1530</v>
      </c>
      <c r="G127" s="6" t="s">
        <v>307</v>
      </c>
      <c r="H127" s="6" t="s">
        <v>108</v>
      </c>
      <c r="I127" s="7">
        <v>14000.98</v>
      </c>
      <c r="J127" s="7">
        <v>2003</v>
      </c>
      <c r="K127" s="7">
        <v>280.44</v>
      </c>
      <c r="L127" s="8">
        <v>1.1999999999999999E-3</v>
      </c>
      <c r="M127" s="8">
        <v>1.4E-3</v>
      </c>
      <c r="N127" s="8">
        <v>6.9999999999999999E-4</v>
      </c>
    </row>
    <row r="128" spans="2:14">
      <c r="B128" s="6" t="s">
        <v>360</v>
      </c>
      <c r="C128" s="17">
        <v>1120609</v>
      </c>
      <c r="D128" s="6" t="s">
        <v>180</v>
      </c>
      <c r="E128" s="6"/>
      <c r="F128" s="6">
        <v>1554</v>
      </c>
      <c r="G128" s="6" t="s">
        <v>307</v>
      </c>
      <c r="H128" s="6" t="s">
        <v>108</v>
      </c>
      <c r="I128" s="7">
        <v>4209</v>
      </c>
      <c r="J128" s="7">
        <v>162.80000000000001</v>
      </c>
      <c r="K128" s="7">
        <v>6.85</v>
      </c>
      <c r="L128" s="8">
        <v>0</v>
      </c>
      <c r="M128" s="8">
        <v>0</v>
      </c>
      <c r="N128" s="8">
        <v>0</v>
      </c>
    </row>
    <row r="129" spans="2:14">
      <c r="B129" s="6" t="s">
        <v>361</v>
      </c>
      <c r="C129" s="17">
        <v>496018</v>
      </c>
      <c r="D129" s="6" t="s">
        <v>180</v>
      </c>
      <c r="E129" s="6"/>
      <c r="F129" s="6">
        <v>496</v>
      </c>
      <c r="G129" s="6" t="s">
        <v>307</v>
      </c>
      <c r="H129" s="6" t="s">
        <v>108</v>
      </c>
      <c r="I129" s="7">
        <v>592278</v>
      </c>
      <c r="J129" s="7">
        <v>39.9</v>
      </c>
      <c r="K129" s="7">
        <v>236.32</v>
      </c>
      <c r="L129" s="8">
        <v>5.4999999999999997E-3</v>
      </c>
      <c r="M129" s="8">
        <v>1.1999999999999999E-3</v>
      </c>
      <c r="N129" s="8">
        <v>5.9999999999999995E-4</v>
      </c>
    </row>
    <row r="130" spans="2:14">
      <c r="B130" s="6" t="s">
        <v>362</v>
      </c>
      <c r="C130" s="17">
        <v>1094119</v>
      </c>
      <c r="D130" s="6" t="s">
        <v>180</v>
      </c>
      <c r="E130" s="6"/>
      <c r="F130" s="6">
        <v>1267</v>
      </c>
      <c r="G130" s="6" t="s">
        <v>307</v>
      </c>
      <c r="H130" s="6" t="s">
        <v>108</v>
      </c>
      <c r="I130" s="7">
        <v>56187.46</v>
      </c>
      <c r="J130" s="7">
        <v>2108</v>
      </c>
      <c r="K130" s="7">
        <v>1184.43</v>
      </c>
      <c r="L130" s="8">
        <v>1.5E-3</v>
      </c>
      <c r="M130" s="8">
        <v>6.1000000000000004E-3</v>
      </c>
      <c r="N130" s="8">
        <v>2.8E-3</v>
      </c>
    </row>
    <row r="131" spans="2:14">
      <c r="B131" s="6" t="s">
        <v>363</v>
      </c>
      <c r="C131" s="17">
        <v>1101450</v>
      </c>
      <c r="D131" s="6" t="s">
        <v>180</v>
      </c>
      <c r="E131" s="6"/>
      <c r="F131" s="6">
        <v>1393</v>
      </c>
      <c r="G131" s="6" t="s">
        <v>364</v>
      </c>
      <c r="H131" s="6" t="s">
        <v>108</v>
      </c>
      <c r="I131" s="7">
        <v>182598</v>
      </c>
      <c r="J131" s="7">
        <v>115.7</v>
      </c>
      <c r="K131" s="7">
        <v>211.27</v>
      </c>
      <c r="L131" s="8">
        <v>3.3999999999999998E-3</v>
      </c>
      <c r="M131" s="8">
        <v>1.1000000000000001E-3</v>
      </c>
      <c r="N131" s="8">
        <v>5.0000000000000001E-4</v>
      </c>
    </row>
    <row r="132" spans="2:14">
      <c r="B132" s="6" t="s">
        <v>365</v>
      </c>
      <c r="C132" s="17">
        <v>1096890</v>
      </c>
      <c r="D132" s="6" t="s">
        <v>180</v>
      </c>
      <c r="E132" s="6"/>
      <c r="F132" s="6">
        <v>1318</v>
      </c>
      <c r="G132" s="6" t="s">
        <v>364</v>
      </c>
      <c r="H132" s="6" t="s">
        <v>108</v>
      </c>
      <c r="I132" s="7">
        <v>1146.45</v>
      </c>
      <c r="J132" s="7">
        <v>56.6</v>
      </c>
      <c r="K132" s="7">
        <v>0.65</v>
      </c>
      <c r="L132" s="8">
        <v>1E-4</v>
      </c>
      <c r="M132" s="8">
        <v>0</v>
      </c>
      <c r="N132" s="8">
        <v>0</v>
      </c>
    </row>
    <row r="133" spans="2:14">
      <c r="B133" s="6" t="s">
        <v>366</v>
      </c>
      <c r="C133" s="17">
        <v>749077</v>
      </c>
      <c r="D133" s="6" t="s">
        <v>180</v>
      </c>
      <c r="E133" s="6"/>
      <c r="F133" s="6">
        <v>749</v>
      </c>
      <c r="G133" s="6" t="s">
        <v>367</v>
      </c>
      <c r="H133" s="6" t="s">
        <v>108</v>
      </c>
      <c r="I133" s="7">
        <v>52656</v>
      </c>
      <c r="J133" s="7">
        <v>1788</v>
      </c>
      <c r="K133" s="7">
        <v>941.49</v>
      </c>
      <c r="L133" s="8">
        <v>1.8E-3</v>
      </c>
      <c r="M133" s="8">
        <v>4.7999999999999996E-3</v>
      </c>
      <c r="N133" s="8">
        <v>2.2000000000000001E-3</v>
      </c>
    </row>
    <row r="134" spans="2:14">
      <c r="B134" s="6" t="s">
        <v>368</v>
      </c>
      <c r="C134" s="17">
        <v>1095223</v>
      </c>
      <c r="D134" s="6" t="s">
        <v>180</v>
      </c>
      <c r="E134" s="6"/>
      <c r="F134" s="6">
        <v>1293</v>
      </c>
      <c r="G134" s="6" t="s">
        <v>367</v>
      </c>
      <c r="H134" s="6" t="s">
        <v>108</v>
      </c>
      <c r="I134" s="7">
        <v>7720</v>
      </c>
      <c r="J134" s="7">
        <v>1319</v>
      </c>
      <c r="K134" s="7">
        <v>101.83</v>
      </c>
      <c r="L134" s="8">
        <v>3.0000000000000001E-3</v>
      </c>
      <c r="M134" s="8">
        <v>5.0000000000000001E-4</v>
      </c>
      <c r="N134" s="8">
        <v>2.0000000000000001E-4</v>
      </c>
    </row>
    <row r="135" spans="2:14">
      <c r="B135" s="6" t="s">
        <v>369</v>
      </c>
      <c r="C135" s="17">
        <v>1103852</v>
      </c>
      <c r="D135" s="6" t="s">
        <v>180</v>
      </c>
      <c r="E135" s="6"/>
      <c r="F135" s="6">
        <v>1435</v>
      </c>
      <c r="G135" s="6" t="s">
        <v>367</v>
      </c>
      <c r="H135" s="6" t="s">
        <v>108</v>
      </c>
      <c r="I135" s="7">
        <v>1100000</v>
      </c>
      <c r="J135" s="7">
        <v>35.200000000000003</v>
      </c>
      <c r="K135" s="7">
        <v>387.2</v>
      </c>
      <c r="L135" s="8">
        <v>9.4000000000000004E-3</v>
      </c>
      <c r="M135" s="8">
        <v>2E-3</v>
      </c>
      <c r="N135" s="8">
        <v>8.9999999999999998E-4</v>
      </c>
    </row>
    <row r="136" spans="2:14">
      <c r="B136" s="6" t="s">
        <v>370</v>
      </c>
      <c r="C136" s="17">
        <v>1084003</v>
      </c>
      <c r="D136" s="6" t="s">
        <v>180</v>
      </c>
      <c r="E136" s="6"/>
      <c r="F136" s="6">
        <v>1094</v>
      </c>
      <c r="G136" s="6" t="s">
        <v>310</v>
      </c>
      <c r="H136" s="6" t="s">
        <v>108</v>
      </c>
      <c r="I136" s="7">
        <v>19.739999999999998</v>
      </c>
      <c r="J136" s="7">
        <v>428</v>
      </c>
      <c r="K136" s="7">
        <v>0.08</v>
      </c>
      <c r="L136" s="8">
        <v>0</v>
      </c>
      <c r="M136" s="8">
        <v>0</v>
      </c>
      <c r="N136" s="8">
        <v>0</v>
      </c>
    </row>
    <row r="137" spans="2:14">
      <c r="B137" s="6" t="s">
        <v>371</v>
      </c>
      <c r="C137" s="17">
        <v>161018</v>
      </c>
      <c r="D137" s="6" t="s">
        <v>180</v>
      </c>
      <c r="E137" s="6"/>
      <c r="F137" s="6">
        <v>161</v>
      </c>
      <c r="G137" s="6" t="s">
        <v>310</v>
      </c>
      <c r="H137" s="6" t="s">
        <v>108</v>
      </c>
      <c r="I137" s="7">
        <v>2090</v>
      </c>
      <c r="J137" s="7">
        <v>13210</v>
      </c>
      <c r="K137" s="7">
        <v>276.08999999999997</v>
      </c>
      <c r="L137" s="8">
        <v>2.9999999999999997E-4</v>
      </c>
      <c r="M137" s="8">
        <v>1.4E-3</v>
      </c>
      <c r="N137" s="8">
        <v>6.9999999999999999E-4</v>
      </c>
    </row>
    <row r="138" spans="2:14">
      <c r="B138" s="6" t="s">
        <v>372</v>
      </c>
      <c r="C138" s="17">
        <v>1099787</v>
      </c>
      <c r="D138" s="6" t="s">
        <v>180</v>
      </c>
      <c r="E138" s="6"/>
      <c r="F138" s="6">
        <v>1370</v>
      </c>
      <c r="G138" s="6" t="s">
        <v>313</v>
      </c>
      <c r="H138" s="6" t="s">
        <v>108</v>
      </c>
      <c r="I138" s="7">
        <v>96500</v>
      </c>
      <c r="J138" s="7">
        <v>193.8</v>
      </c>
      <c r="K138" s="7">
        <v>187.02</v>
      </c>
      <c r="L138" s="8">
        <v>5.1000000000000004E-3</v>
      </c>
      <c r="M138" s="8">
        <v>1E-3</v>
      </c>
      <c r="N138" s="8">
        <v>4.0000000000000002E-4</v>
      </c>
    </row>
    <row r="139" spans="2:14">
      <c r="B139" s="6" t="s">
        <v>373</v>
      </c>
      <c r="C139" s="17">
        <v>1138189</v>
      </c>
      <c r="D139" s="6" t="s">
        <v>180</v>
      </c>
      <c r="E139" s="6"/>
      <c r="F139" s="6">
        <v>2100</v>
      </c>
      <c r="G139" s="6" t="s">
        <v>313</v>
      </c>
      <c r="H139" s="6" t="s">
        <v>108</v>
      </c>
      <c r="I139" s="7">
        <v>13701</v>
      </c>
      <c r="J139" s="7">
        <v>2793</v>
      </c>
      <c r="K139" s="7">
        <v>382.67</v>
      </c>
      <c r="L139" s="8">
        <v>1.6999999999999999E-3</v>
      </c>
      <c r="M139" s="8">
        <v>2E-3</v>
      </c>
      <c r="N139" s="8">
        <v>8.9999999999999998E-4</v>
      </c>
    </row>
    <row r="140" spans="2:14">
      <c r="B140" s="13" t="s">
        <v>374</v>
      </c>
      <c r="C140" s="14"/>
      <c r="D140" s="13"/>
      <c r="E140" s="13"/>
      <c r="F140" s="13"/>
      <c r="G140" s="13"/>
      <c r="H140" s="13"/>
      <c r="I140" s="15">
        <v>0</v>
      </c>
      <c r="K140" s="15">
        <v>0</v>
      </c>
      <c r="M140" s="16">
        <v>0</v>
      </c>
      <c r="N140" s="16">
        <v>0</v>
      </c>
    </row>
    <row r="141" spans="2:14">
      <c r="B141" s="13" t="s">
        <v>375</v>
      </c>
      <c r="C141" s="14"/>
      <c r="D141" s="13"/>
      <c r="E141" s="13"/>
      <c r="F141" s="13"/>
      <c r="G141" s="13"/>
      <c r="H141" s="13"/>
      <c r="I141" s="15">
        <v>0</v>
      </c>
      <c r="K141" s="15">
        <v>0</v>
      </c>
      <c r="M141" s="16">
        <v>0</v>
      </c>
      <c r="N141" s="16">
        <v>0</v>
      </c>
    </row>
    <row r="142" spans="2:14">
      <c r="B142" s="3" t="s">
        <v>376</v>
      </c>
      <c r="C142" s="12"/>
      <c r="D142" s="3"/>
      <c r="E142" s="3"/>
      <c r="F142" s="3"/>
      <c r="G142" s="3"/>
      <c r="H142" s="3"/>
      <c r="I142" s="9">
        <v>1229671</v>
      </c>
      <c r="K142" s="9">
        <v>41733.97</v>
      </c>
      <c r="M142" s="10">
        <v>0.21460000000000001</v>
      </c>
      <c r="N142" s="10">
        <v>9.8599999999999993E-2</v>
      </c>
    </row>
    <row r="143" spans="2:14">
      <c r="B143" s="13" t="s">
        <v>377</v>
      </c>
      <c r="C143" s="14"/>
      <c r="D143" s="13"/>
      <c r="E143" s="13"/>
      <c r="F143" s="13"/>
      <c r="G143" s="13"/>
      <c r="H143" s="13"/>
      <c r="I143" s="15">
        <v>312791</v>
      </c>
      <c r="K143" s="15">
        <v>16693.12</v>
      </c>
      <c r="M143" s="16">
        <v>8.5800000000000001E-2</v>
      </c>
      <c r="N143" s="16">
        <v>3.9399999999999998E-2</v>
      </c>
    </row>
    <row r="144" spans="2:14">
      <c r="B144" s="6" t="s">
        <v>378</v>
      </c>
      <c r="C144" s="17" t="s">
        <v>379</v>
      </c>
      <c r="D144" s="6" t="s">
        <v>380</v>
      </c>
      <c r="E144" s="6" t="s">
        <v>381</v>
      </c>
      <c r="F144" s="6"/>
      <c r="G144" s="6" t="s">
        <v>382</v>
      </c>
      <c r="H144" s="6" t="s">
        <v>43</v>
      </c>
      <c r="I144" s="7">
        <v>50958</v>
      </c>
      <c r="J144" s="7">
        <v>411</v>
      </c>
      <c r="K144" s="7">
        <v>805.29</v>
      </c>
      <c r="L144" s="8">
        <v>0</v>
      </c>
      <c r="M144" s="8">
        <v>4.1000000000000003E-3</v>
      </c>
      <c r="N144" s="8">
        <v>1.9E-3</v>
      </c>
    </row>
    <row r="145" spans="2:14">
      <c r="B145" s="6" t="s">
        <v>383</v>
      </c>
      <c r="C145" s="17" t="s">
        <v>384</v>
      </c>
      <c r="D145" s="6" t="s">
        <v>385</v>
      </c>
      <c r="E145" s="6" t="s">
        <v>381</v>
      </c>
      <c r="F145" s="6"/>
      <c r="G145" s="6" t="s">
        <v>386</v>
      </c>
      <c r="H145" s="6" t="s">
        <v>43</v>
      </c>
      <c r="I145" s="7">
        <v>1225</v>
      </c>
      <c r="J145" s="7">
        <v>510</v>
      </c>
      <c r="K145" s="7">
        <v>24.02</v>
      </c>
      <c r="L145" s="8">
        <v>0</v>
      </c>
      <c r="M145" s="8">
        <v>1E-4</v>
      </c>
      <c r="N145" s="8">
        <v>1E-4</v>
      </c>
    </row>
    <row r="146" spans="2:14">
      <c r="B146" s="6" t="s">
        <v>387</v>
      </c>
      <c r="C146" s="17" t="s">
        <v>388</v>
      </c>
      <c r="D146" s="6" t="s">
        <v>385</v>
      </c>
      <c r="E146" s="6" t="s">
        <v>381</v>
      </c>
      <c r="F146" s="6"/>
      <c r="G146" s="6" t="s">
        <v>386</v>
      </c>
      <c r="H146" s="6" t="s">
        <v>43</v>
      </c>
      <c r="I146" s="7">
        <v>5612</v>
      </c>
      <c r="J146" s="7">
        <v>570</v>
      </c>
      <c r="K146" s="7">
        <v>123</v>
      </c>
      <c r="L146" s="8">
        <v>5.0000000000000001E-4</v>
      </c>
      <c r="M146" s="8">
        <v>5.9999999999999995E-4</v>
      </c>
      <c r="N146" s="8">
        <v>2.9999999999999997E-4</v>
      </c>
    </row>
    <row r="147" spans="2:14">
      <c r="B147" s="6" t="s">
        <v>389</v>
      </c>
      <c r="C147" s="17" t="s">
        <v>390</v>
      </c>
      <c r="D147" s="6" t="s">
        <v>385</v>
      </c>
      <c r="E147" s="6" t="s">
        <v>381</v>
      </c>
      <c r="F147" s="6"/>
      <c r="G147" s="6" t="s">
        <v>386</v>
      </c>
      <c r="H147" s="6" t="s">
        <v>43</v>
      </c>
      <c r="I147" s="7">
        <v>21</v>
      </c>
      <c r="J147" s="7">
        <v>545</v>
      </c>
      <c r="K147" s="7">
        <v>0.44</v>
      </c>
      <c r="L147" s="8">
        <v>0</v>
      </c>
      <c r="M147" s="8">
        <v>0</v>
      </c>
      <c r="N147" s="8">
        <v>0</v>
      </c>
    </row>
    <row r="148" spans="2:14">
      <c r="B148" s="6" t="s">
        <v>391</v>
      </c>
      <c r="C148" s="17" t="s">
        <v>392</v>
      </c>
      <c r="D148" s="6" t="s">
        <v>385</v>
      </c>
      <c r="E148" s="6" t="s">
        <v>381</v>
      </c>
      <c r="F148" s="6"/>
      <c r="G148" s="6" t="s">
        <v>386</v>
      </c>
      <c r="H148" s="6" t="s">
        <v>43</v>
      </c>
      <c r="I148" s="7">
        <v>6429</v>
      </c>
      <c r="J148" s="7">
        <v>457.92</v>
      </c>
      <c r="K148" s="7">
        <v>113.2</v>
      </c>
      <c r="L148" s="8">
        <v>2.9999999999999997E-4</v>
      </c>
      <c r="M148" s="8">
        <v>5.9999999999999995E-4</v>
      </c>
      <c r="N148" s="8">
        <v>2.9999999999999997E-4</v>
      </c>
    </row>
    <row r="149" spans="2:14">
      <c r="B149" s="6" t="s">
        <v>393</v>
      </c>
      <c r="C149" s="17" t="s">
        <v>394</v>
      </c>
      <c r="D149" s="6" t="s">
        <v>385</v>
      </c>
      <c r="E149" s="6" t="s">
        <v>381</v>
      </c>
      <c r="F149" s="6"/>
      <c r="G149" s="6" t="s">
        <v>386</v>
      </c>
      <c r="H149" s="6" t="s">
        <v>43</v>
      </c>
      <c r="I149" s="7">
        <v>21476</v>
      </c>
      <c r="J149" s="7">
        <v>3815</v>
      </c>
      <c r="K149" s="7">
        <v>3150.24</v>
      </c>
      <c r="L149" s="8">
        <v>0</v>
      </c>
      <c r="M149" s="8">
        <v>1.6199999999999999E-2</v>
      </c>
      <c r="N149" s="8">
        <v>7.4000000000000003E-3</v>
      </c>
    </row>
    <row r="150" spans="2:14">
      <c r="B150" s="6" t="s">
        <v>395</v>
      </c>
      <c r="C150" s="17" t="s">
        <v>396</v>
      </c>
      <c r="D150" s="6" t="s">
        <v>380</v>
      </c>
      <c r="E150" s="6" t="s">
        <v>381</v>
      </c>
      <c r="F150" s="6"/>
      <c r="G150" s="6" t="s">
        <v>386</v>
      </c>
      <c r="H150" s="6" t="s">
        <v>43</v>
      </c>
      <c r="I150" s="7">
        <v>12233</v>
      </c>
      <c r="J150" s="7">
        <v>8323</v>
      </c>
      <c r="K150" s="7">
        <v>3914.8</v>
      </c>
      <c r="L150" s="8">
        <v>1E-4</v>
      </c>
      <c r="M150" s="8">
        <v>2.01E-2</v>
      </c>
      <c r="N150" s="8">
        <v>9.2999999999999992E-3</v>
      </c>
    </row>
    <row r="151" spans="2:14">
      <c r="B151" s="6" t="s">
        <v>397</v>
      </c>
      <c r="C151" s="17" t="s">
        <v>398</v>
      </c>
      <c r="D151" s="6" t="s">
        <v>380</v>
      </c>
      <c r="E151" s="6" t="s">
        <v>381</v>
      </c>
      <c r="F151" s="6"/>
      <c r="G151" s="6" t="s">
        <v>386</v>
      </c>
      <c r="H151" s="6" t="s">
        <v>43</v>
      </c>
      <c r="I151" s="7">
        <v>26856</v>
      </c>
      <c r="J151" s="7">
        <v>3625</v>
      </c>
      <c r="K151" s="7">
        <v>3743.22</v>
      </c>
      <c r="L151" s="8">
        <v>0</v>
      </c>
      <c r="M151" s="8">
        <v>1.9199999999999998E-2</v>
      </c>
      <c r="N151" s="8">
        <v>8.8000000000000005E-3</v>
      </c>
    </row>
    <row r="152" spans="2:14">
      <c r="B152" s="6" t="s">
        <v>399</v>
      </c>
      <c r="C152" s="17" t="s">
        <v>400</v>
      </c>
      <c r="D152" s="6" t="s">
        <v>385</v>
      </c>
      <c r="E152" s="6" t="s">
        <v>381</v>
      </c>
      <c r="F152" s="6"/>
      <c r="G152" s="6" t="s">
        <v>401</v>
      </c>
      <c r="H152" s="6" t="s">
        <v>43</v>
      </c>
      <c r="I152" s="7">
        <v>3004</v>
      </c>
      <c r="J152" s="7">
        <v>8446</v>
      </c>
      <c r="K152" s="7">
        <v>975.55</v>
      </c>
      <c r="L152" s="8">
        <v>0</v>
      </c>
      <c r="M152" s="8">
        <v>5.0000000000000001E-3</v>
      </c>
      <c r="N152" s="8">
        <v>2.3E-3</v>
      </c>
    </row>
    <row r="153" spans="2:14">
      <c r="B153" s="6" t="s">
        <v>402</v>
      </c>
      <c r="C153" s="17" t="s">
        <v>403</v>
      </c>
      <c r="D153" s="6" t="s">
        <v>385</v>
      </c>
      <c r="E153" s="6" t="s">
        <v>381</v>
      </c>
      <c r="F153" s="6"/>
      <c r="G153" s="6" t="s">
        <v>401</v>
      </c>
      <c r="H153" s="6" t="s">
        <v>43</v>
      </c>
      <c r="I153" s="7">
        <v>39400</v>
      </c>
      <c r="J153" s="7">
        <v>215</v>
      </c>
      <c r="K153" s="7">
        <v>325.70999999999998</v>
      </c>
      <c r="L153" s="8">
        <v>1E-3</v>
      </c>
      <c r="M153" s="8">
        <v>1.6999999999999999E-3</v>
      </c>
      <c r="N153" s="8">
        <v>8.0000000000000004E-4</v>
      </c>
    </row>
    <row r="154" spans="2:14">
      <c r="B154" s="6" t="s">
        <v>404</v>
      </c>
      <c r="C154" s="17" t="s">
        <v>405</v>
      </c>
      <c r="D154" s="6" t="s">
        <v>385</v>
      </c>
      <c r="E154" s="6" t="s">
        <v>381</v>
      </c>
      <c r="F154" s="6"/>
      <c r="G154" s="6" t="s">
        <v>401</v>
      </c>
      <c r="H154" s="6" t="s">
        <v>43</v>
      </c>
      <c r="I154" s="7">
        <v>11692</v>
      </c>
      <c r="J154" s="7">
        <v>666.84</v>
      </c>
      <c r="K154" s="7">
        <v>299.77999999999997</v>
      </c>
      <c r="L154" s="8">
        <v>2.9999999999999997E-4</v>
      </c>
      <c r="M154" s="8">
        <v>1.5E-3</v>
      </c>
      <c r="N154" s="8">
        <v>6.9999999999999999E-4</v>
      </c>
    </row>
    <row r="155" spans="2:14">
      <c r="B155" s="6" t="s">
        <v>406</v>
      </c>
      <c r="C155" s="17" t="s">
        <v>407</v>
      </c>
      <c r="D155" s="6" t="s">
        <v>408</v>
      </c>
      <c r="E155" s="6" t="s">
        <v>381</v>
      </c>
      <c r="F155" s="6"/>
      <c r="G155" s="6" t="s">
        <v>401</v>
      </c>
      <c r="H155" s="6" t="s">
        <v>45</v>
      </c>
      <c r="I155" s="7">
        <v>112523</v>
      </c>
      <c r="J155" s="7">
        <v>119.88</v>
      </c>
      <c r="K155" s="7">
        <v>637.39</v>
      </c>
      <c r="L155" s="8">
        <v>1.1999999999999999E-3</v>
      </c>
      <c r="M155" s="8">
        <v>3.3E-3</v>
      </c>
      <c r="N155" s="8">
        <v>1.5E-3</v>
      </c>
    </row>
    <row r="156" spans="2:14">
      <c r="B156" s="6" t="s">
        <v>409</v>
      </c>
      <c r="C156" s="17" t="s">
        <v>410</v>
      </c>
      <c r="D156" s="6" t="s">
        <v>385</v>
      </c>
      <c r="E156" s="6" t="s">
        <v>381</v>
      </c>
      <c r="F156" s="6"/>
      <c r="G156" s="6" t="s">
        <v>411</v>
      </c>
      <c r="H156" s="6" t="s">
        <v>43</v>
      </c>
      <c r="I156" s="7">
        <v>29</v>
      </c>
      <c r="J156" s="7">
        <v>4109</v>
      </c>
      <c r="K156" s="7">
        <v>4.58</v>
      </c>
      <c r="L156" s="8">
        <v>0</v>
      </c>
      <c r="M156" s="8">
        <v>0</v>
      </c>
      <c r="N156" s="8">
        <v>0</v>
      </c>
    </row>
    <row r="157" spans="2:14">
      <c r="B157" s="6" t="s">
        <v>412</v>
      </c>
      <c r="C157" s="17" t="s">
        <v>413</v>
      </c>
      <c r="D157" s="6" t="s">
        <v>385</v>
      </c>
      <c r="E157" s="6" t="s">
        <v>381</v>
      </c>
      <c r="F157" s="6"/>
      <c r="G157" s="6" t="s">
        <v>414</v>
      </c>
      <c r="H157" s="6" t="s">
        <v>43</v>
      </c>
      <c r="I157" s="7">
        <v>14030</v>
      </c>
      <c r="J157" s="7">
        <v>4090</v>
      </c>
      <c r="K157" s="7">
        <v>2206.36</v>
      </c>
      <c r="L157" s="8">
        <v>2.9999999999999997E-4</v>
      </c>
      <c r="M157" s="8">
        <v>1.1299999999999999E-2</v>
      </c>
      <c r="N157" s="8">
        <v>5.1999999999999998E-3</v>
      </c>
    </row>
    <row r="158" spans="2:14">
      <c r="B158" s="6" t="s">
        <v>415</v>
      </c>
      <c r="C158" s="17" t="s">
        <v>416</v>
      </c>
      <c r="D158" s="6" t="s">
        <v>385</v>
      </c>
      <c r="E158" s="6" t="s">
        <v>381</v>
      </c>
      <c r="F158" s="6"/>
      <c r="G158" s="6" t="s">
        <v>414</v>
      </c>
      <c r="H158" s="6" t="s">
        <v>43</v>
      </c>
      <c r="I158" s="7">
        <v>7303</v>
      </c>
      <c r="J158" s="7">
        <v>1316</v>
      </c>
      <c r="K158" s="7">
        <v>369.53</v>
      </c>
      <c r="L158" s="8">
        <v>2.9999999999999997E-4</v>
      </c>
      <c r="M158" s="8">
        <v>1.9E-3</v>
      </c>
      <c r="N158" s="8">
        <v>8.9999999999999998E-4</v>
      </c>
    </row>
    <row r="159" spans="2:14">
      <c r="B159" s="13" t="s">
        <v>417</v>
      </c>
      <c r="C159" s="14"/>
      <c r="D159" s="13"/>
      <c r="E159" s="13"/>
      <c r="F159" s="13"/>
      <c r="G159" s="13"/>
      <c r="H159" s="13"/>
      <c r="I159" s="15">
        <v>916880</v>
      </c>
      <c r="K159" s="15">
        <v>25040.85</v>
      </c>
      <c r="M159" s="16">
        <v>0.1288</v>
      </c>
      <c r="N159" s="16">
        <v>5.9200000000000003E-2</v>
      </c>
    </row>
    <row r="160" spans="2:14">
      <c r="B160" s="6" t="s">
        <v>418</v>
      </c>
      <c r="C160" s="17" t="s">
        <v>419</v>
      </c>
      <c r="D160" s="6" t="s">
        <v>380</v>
      </c>
      <c r="E160" s="6" t="s">
        <v>381</v>
      </c>
      <c r="F160" s="6"/>
      <c r="G160" s="6" t="s">
        <v>420</v>
      </c>
      <c r="H160" s="6" t="s">
        <v>43</v>
      </c>
      <c r="I160" s="7">
        <v>8017</v>
      </c>
      <c r="J160" s="7">
        <v>3738</v>
      </c>
      <c r="K160" s="7">
        <v>1152.25</v>
      </c>
      <c r="L160" s="8">
        <v>0</v>
      </c>
      <c r="M160" s="8">
        <v>5.8999999999999999E-3</v>
      </c>
      <c r="N160" s="8">
        <v>2.7000000000000001E-3</v>
      </c>
    </row>
    <row r="161" spans="2:14">
      <c r="B161" s="6" t="s">
        <v>421</v>
      </c>
      <c r="C161" s="17" t="s">
        <v>422</v>
      </c>
      <c r="D161" s="6" t="s">
        <v>380</v>
      </c>
      <c r="E161" s="6" t="s">
        <v>381</v>
      </c>
      <c r="F161" s="6"/>
      <c r="G161" s="6" t="s">
        <v>382</v>
      </c>
      <c r="H161" s="6" t="s">
        <v>43</v>
      </c>
      <c r="I161" s="7">
        <v>6700</v>
      </c>
      <c r="J161" s="7">
        <v>4873</v>
      </c>
      <c r="K161" s="7">
        <v>1255.3599999999999</v>
      </c>
      <c r="M161" s="8">
        <v>6.4999999999999997E-3</v>
      </c>
      <c r="N161" s="8">
        <v>3.0000000000000001E-3</v>
      </c>
    </row>
    <row r="162" spans="2:14">
      <c r="B162" s="6" t="s">
        <v>423</v>
      </c>
      <c r="C162" s="17" t="s">
        <v>424</v>
      </c>
      <c r="D162" s="6" t="s">
        <v>385</v>
      </c>
      <c r="E162" s="6" t="s">
        <v>381</v>
      </c>
      <c r="F162" s="6"/>
      <c r="G162" s="6" t="s">
        <v>425</v>
      </c>
      <c r="H162" s="6" t="s">
        <v>43</v>
      </c>
      <c r="I162" s="7">
        <v>19170</v>
      </c>
      <c r="J162" s="7">
        <v>1265</v>
      </c>
      <c r="K162" s="7">
        <v>932.41</v>
      </c>
      <c r="L162" s="8">
        <v>5.9999999999999995E-4</v>
      </c>
      <c r="M162" s="8">
        <v>4.7999999999999996E-3</v>
      </c>
      <c r="N162" s="8">
        <v>2.2000000000000001E-3</v>
      </c>
    </row>
    <row r="163" spans="2:14">
      <c r="B163" s="6" t="s">
        <v>426</v>
      </c>
      <c r="C163" s="17" t="s">
        <v>427</v>
      </c>
      <c r="D163" s="6" t="s">
        <v>380</v>
      </c>
      <c r="E163" s="6" t="s">
        <v>381</v>
      </c>
      <c r="F163" s="6"/>
      <c r="G163" s="6" t="s">
        <v>428</v>
      </c>
      <c r="H163" s="6" t="s">
        <v>43</v>
      </c>
      <c r="I163" s="7">
        <v>2900</v>
      </c>
      <c r="J163" s="7">
        <v>8887</v>
      </c>
      <c r="K163" s="7">
        <v>990.94</v>
      </c>
      <c r="L163" s="8">
        <v>0</v>
      </c>
      <c r="M163" s="8">
        <v>5.1000000000000004E-3</v>
      </c>
      <c r="N163" s="8">
        <v>2.3E-3</v>
      </c>
    </row>
    <row r="164" spans="2:14">
      <c r="B164" s="6" t="s">
        <v>429</v>
      </c>
      <c r="C164" s="17" t="s">
        <v>430</v>
      </c>
      <c r="D164" s="6" t="s">
        <v>431</v>
      </c>
      <c r="E164" s="6" t="s">
        <v>381</v>
      </c>
      <c r="F164" s="6"/>
      <c r="G164" s="6" t="s">
        <v>432</v>
      </c>
      <c r="H164" s="6" t="s">
        <v>70</v>
      </c>
      <c r="I164" s="7">
        <v>161665</v>
      </c>
      <c r="J164" s="7">
        <v>597</v>
      </c>
      <c r="K164" s="7">
        <v>478.61</v>
      </c>
      <c r="L164" s="8">
        <v>2.9999999999999997E-4</v>
      </c>
      <c r="M164" s="8">
        <v>2.5000000000000001E-3</v>
      </c>
      <c r="N164" s="8">
        <v>1.1000000000000001E-3</v>
      </c>
    </row>
    <row r="165" spans="2:14">
      <c r="B165" s="6" t="s">
        <v>433</v>
      </c>
      <c r="C165" s="17" t="s">
        <v>434</v>
      </c>
      <c r="D165" s="6" t="s">
        <v>385</v>
      </c>
      <c r="E165" s="6" t="s">
        <v>381</v>
      </c>
      <c r="F165" s="6"/>
      <c r="G165" s="6" t="s">
        <v>435</v>
      </c>
      <c r="H165" s="6" t="s">
        <v>43</v>
      </c>
      <c r="I165" s="7">
        <v>420</v>
      </c>
      <c r="J165" s="7">
        <v>74987</v>
      </c>
      <c r="K165" s="7">
        <v>1210.97</v>
      </c>
      <c r="L165" s="8">
        <v>0</v>
      </c>
      <c r="M165" s="8">
        <v>6.1999999999999998E-3</v>
      </c>
      <c r="N165" s="8">
        <v>2.8999999999999998E-3</v>
      </c>
    </row>
    <row r="166" spans="2:14">
      <c r="B166" s="6" t="s">
        <v>436</v>
      </c>
      <c r="C166" s="17" t="s">
        <v>437</v>
      </c>
      <c r="D166" s="6" t="s">
        <v>385</v>
      </c>
      <c r="E166" s="6" t="s">
        <v>381</v>
      </c>
      <c r="F166" s="6"/>
      <c r="G166" s="6" t="s">
        <v>386</v>
      </c>
      <c r="H166" s="6" t="s">
        <v>43</v>
      </c>
      <c r="I166" s="7">
        <v>970</v>
      </c>
      <c r="J166" s="7">
        <v>28358</v>
      </c>
      <c r="K166" s="7">
        <v>1057.6500000000001</v>
      </c>
      <c r="L166" s="8">
        <v>0</v>
      </c>
      <c r="M166" s="8">
        <v>5.4000000000000003E-3</v>
      </c>
      <c r="N166" s="8">
        <v>2.5000000000000001E-3</v>
      </c>
    </row>
    <row r="167" spans="2:14">
      <c r="B167" s="6" t="s">
        <v>438</v>
      </c>
      <c r="C167" s="17" t="s">
        <v>439</v>
      </c>
      <c r="D167" s="6" t="s">
        <v>408</v>
      </c>
      <c r="E167" s="6" t="s">
        <v>381</v>
      </c>
      <c r="F167" s="6"/>
      <c r="G167" s="6" t="s">
        <v>386</v>
      </c>
      <c r="H167" s="6" t="s">
        <v>45</v>
      </c>
      <c r="I167" s="7">
        <v>4800</v>
      </c>
      <c r="J167" s="7">
        <v>4684</v>
      </c>
      <c r="K167" s="7">
        <v>1062.3800000000001</v>
      </c>
      <c r="L167" s="8">
        <v>0</v>
      </c>
      <c r="M167" s="8">
        <v>5.4999999999999997E-3</v>
      </c>
      <c r="N167" s="8">
        <v>2.5000000000000001E-3</v>
      </c>
    </row>
    <row r="168" spans="2:14">
      <c r="B168" s="6" t="s">
        <v>440</v>
      </c>
      <c r="C168" s="17" t="s">
        <v>441</v>
      </c>
      <c r="D168" s="6" t="s">
        <v>380</v>
      </c>
      <c r="E168" s="6" t="s">
        <v>381</v>
      </c>
      <c r="F168" s="6"/>
      <c r="G168" s="6" t="s">
        <v>442</v>
      </c>
      <c r="H168" s="6" t="s">
        <v>43</v>
      </c>
      <c r="I168" s="7">
        <v>19700</v>
      </c>
      <c r="J168" s="7">
        <v>1539</v>
      </c>
      <c r="K168" s="7">
        <v>1165.74</v>
      </c>
      <c r="L168" s="8">
        <v>0</v>
      </c>
      <c r="M168" s="8">
        <v>6.0000000000000001E-3</v>
      </c>
      <c r="N168" s="8">
        <v>2.8E-3</v>
      </c>
    </row>
    <row r="169" spans="2:14">
      <c r="B169" s="6" t="s">
        <v>443</v>
      </c>
      <c r="C169" s="17" t="s">
        <v>444</v>
      </c>
      <c r="D169" s="6" t="s">
        <v>385</v>
      </c>
      <c r="E169" s="6" t="s">
        <v>381</v>
      </c>
      <c r="F169" s="6"/>
      <c r="G169" s="6" t="s">
        <v>442</v>
      </c>
      <c r="H169" s="6" t="s">
        <v>43</v>
      </c>
      <c r="I169" s="7">
        <v>2030</v>
      </c>
      <c r="J169" s="7">
        <v>14692</v>
      </c>
      <c r="K169" s="7">
        <v>1146.76</v>
      </c>
      <c r="M169" s="8">
        <v>5.8999999999999999E-3</v>
      </c>
      <c r="N169" s="8">
        <v>2.7000000000000001E-3</v>
      </c>
    </row>
    <row r="170" spans="2:14">
      <c r="B170" s="6" t="s">
        <v>445</v>
      </c>
      <c r="C170" s="17" t="s">
        <v>446</v>
      </c>
      <c r="D170" s="6" t="s">
        <v>447</v>
      </c>
      <c r="E170" s="6" t="s">
        <v>381</v>
      </c>
      <c r="F170" s="6"/>
      <c r="G170" s="6" t="s">
        <v>448</v>
      </c>
      <c r="H170" s="6" t="s">
        <v>47</v>
      </c>
      <c r="I170" s="7">
        <v>531</v>
      </c>
      <c r="J170" s="7">
        <v>64850</v>
      </c>
      <c r="K170" s="7">
        <v>981.79</v>
      </c>
      <c r="L170" s="8">
        <v>0</v>
      </c>
      <c r="M170" s="8">
        <v>5.0000000000000001E-3</v>
      </c>
      <c r="N170" s="8">
        <v>2.3E-3</v>
      </c>
    </row>
    <row r="171" spans="2:14">
      <c r="B171" s="6" t="s">
        <v>449</v>
      </c>
      <c r="C171" s="17" t="s">
        <v>450</v>
      </c>
      <c r="D171" s="6" t="s">
        <v>408</v>
      </c>
      <c r="E171" s="6" t="s">
        <v>381</v>
      </c>
      <c r="F171" s="6"/>
      <c r="G171" s="6" t="s">
        <v>451</v>
      </c>
      <c r="H171" s="6" t="s">
        <v>43</v>
      </c>
      <c r="I171" s="7">
        <v>12947</v>
      </c>
      <c r="J171" s="7">
        <v>15.25</v>
      </c>
      <c r="K171" s="7">
        <v>7.59</v>
      </c>
      <c r="L171" s="8">
        <v>0</v>
      </c>
      <c r="M171" s="8">
        <v>0</v>
      </c>
      <c r="N171" s="8">
        <v>0</v>
      </c>
    </row>
    <row r="172" spans="2:14">
      <c r="B172" s="6" t="s">
        <v>449</v>
      </c>
      <c r="C172" s="17" t="s">
        <v>452</v>
      </c>
      <c r="D172" s="6" t="s">
        <v>408</v>
      </c>
      <c r="E172" s="6" t="s">
        <v>381</v>
      </c>
      <c r="F172" s="6"/>
      <c r="G172" s="6" t="s">
        <v>451</v>
      </c>
      <c r="H172" s="6" t="s">
        <v>43</v>
      </c>
      <c r="I172" s="7">
        <v>510000</v>
      </c>
      <c r="J172" s="7">
        <v>10.7</v>
      </c>
      <c r="K172" s="7">
        <v>209.82</v>
      </c>
      <c r="L172" s="8">
        <v>1E-3</v>
      </c>
      <c r="M172" s="8">
        <v>1.1000000000000001E-3</v>
      </c>
      <c r="N172" s="8">
        <v>5.0000000000000001E-4</v>
      </c>
    </row>
    <row r="173" spans="2:14">
      <c r="B173" s="6" t="s">
        <v>453</v>
      </c>
      <c r="C173" s="17" t="s">
        <v>454</v>
      </c>
      <c r="D173" s="6" t="s">
        <v>125</v>
      </c>
      <c r="E173" s="6" t="s">
        <v>381</v>
      </c>
      <c r="F173" s="6"/>
      <c r="G173" s="6" t="s">
        <v>451</v>
      </c>
      <c r="H173" s="6" t="s">
        <v>48</v>
      </c>
      <c r="I173" s="7">
        <v>87117</v>
      </c>
      <c r="J173" s="7">
        <v>393</v>
      </c>
      <c r="K173" s="7">
        <v>1384.48</v>
      </c>
      <c r="L173" s="8">
        <v>2.0000000000000001E-4</v>
      </c>
      <c r="M173" s="8">
        <v>7.1000000000000004E-3</v>
      </c>
      <c r="N173" s="8">
        <v>3.3E-3</v>
      </c>
    </row>
    <row r="174" spans="2:14">
      <c r="B174" s="6" t="s">
        <v>455</v>
      </c>
      <c r="C174" s="17" t="s">
        <v>456</v>
      </c>
      <c r="D174" s="6" t="s">
        <v>380</v>
      </c>
      <c r="E174" s="6" t="s">
        <v>381</v>
      </c>
      <c r="F174" s="6"/>
      <c r="G174" s="6" t="s">
        <v>451</v>
      </c>
      <c r="H174" s="6" t="s">
        <v>48</v>
      </c>
      <c r="I174" s="7">
        <v>44220</v>
      </c>
      <c r="J174" s="7">
        <v>1729</v>
      </c>
      <c r="K174" s="7">
        <v>3091.74</v>
      </c>
      <c r="L174" s="8">
        <v>2.9999999999999997E-4</v>
      </c>
      <c r="M174" s="8">
        <v>1.5900000000000001E-2</v>
      </c>
      <c r="N174" s="8">
        <v>7.3000000000000001E-3</v>
      </c>
    </row>
    <row r="175" spans="2:14">
      <c r="B175" s="6" t="s">
        <v>457</v>
      </c>
      <c r="C175" s="17" t="s">
        <v>458</v>
      </c>
      <c r="D175" s="6" t="s">
        <v>385</v>
      </c>
      <c r="E175" s="6" t="s">
        <v>381</v>
      </c>
      <c r="F175" s="6"/>
      <c r="G175" s="6" t="s">
        <v>401</v>
      </c>
      <c r="H175" s="6" t="s">
        <v>43</v>
      </c>
      <c r="I175" s="7">
        <v>540</v>
      </c>
      <c r="J175" s="7">
        <v>79245</v>
      </c>
      <c r="K175" s="7">
        <v>1645.36</v>
      </c>
      <c r="L175" s="8">
        <v>0</v>
      </c>
      <c r="M175" s="8">
        <v>8.5000000000000006E-3</v>
      </c>
      <c r="N175" s="8">
        <v>3.8999999999999998E-3</v>
      </c>
    </row>
    <row r="176" spans="2:14">
      <c r="B176" s="6" t="s">
        <v>459</v>
      </c>
      <c r="C176" s="17" t="s">
        <v>460</v>
      </c>
      <c r="D176" s="6" t="s">
        <v>380</v>
      </c>
      <c r="E176" s="6" t="s">
        <v>381</v>
      </c>
      <c r="F176" s="6"/>
      <c r="G176" s="6" t="s">
        <v>401</v>
      </c>
      <c r="H176" s="6" t="s">
        <v>43</v>
      </c>
      <c r="I176" s="7">
        <v>1700</v>
      </c>
      <c r="J176" s="7">
        <v>8368</v>
      </c>
      <c r="K176" s="7">
        <v>546.97</v>
      </c>
      <c r="L176" s="8">
        <v>1E-4</v>
      </c>
      <c r="M176" s="8">
        <v>2.8E-3</v>
      </c>
      <c r="N176" s="8">
        <v>1.2999999999999999E-3</v>
      </c>
    </row>
    <row r="177" spans="2:14">
      <c r="B177" s="6" t="s">
        <v>461</v>
      </c>
      <c r="C177" s="17" t="s">
        <v>462</v>
      </c>
      <c r="D177" s="6" t="s">
        <v>385</v>
      </c>
      <c r="E177" s="6" t="s">
        <v>381</v>
      </c>
      <c r="F177" s="6"/>
      <c r="G177" s="6" t="s">
        <v>401</v>
      </c>
      <c r="H177" s="6" t="s">
        <v>43</v>
      </c>
      <c r="I177" s="7">
        <v>2800</v>
      </c>
      <c r="J177" s="7">
        <v>11505</v>
      </c>
      <c r="K177" s="7">
        <v>1238.6300000000001</v>
      </c>
      <c r="L177" s="8">
        <v>0</v>
      </c>
      <c r="M177" s="8">
        <v>6.4000000000000003E-3</v>
      </c>
      <c r="N177" s="8">
        <v>2.8999999999999998E-3</v>
      </c>
    </row>
    <row r="178" spans="2:14">
      <c r="B178" s="6" t="s">
        <v>463</v>
      </c>
      <c r="C178" s="17" t="s">
        <v>464</v>
      </c>
      <c r="D178" s="6" t="s">
        <v>380</v>
      </c>
      <c r="E178" s="6" t="s">
        <v>381</v>
      </c>
      <c r="F178" s="6"/>
      <c r="G178" s="6" t="s">
        <v>401</v>
      </c>
      <c r="H178" s="6" t="s">
        <v>43</v>
      </c>
      <c r="I178" s="7">
        <v>1500</v>
      </c>
      <c r="J178" s="7">
        <v>10325</v>
      </c>
      <c r="K178" s="7">
        <v>595.49</v>
      </c>
      <c r="L178" s="8">
        <v>0</v>
      </c>
      <c r="M178" s="8">
        <v>3.0999999999999999E-3</v>
      </c>
      <c r="N178" s="8">
        <v>1.4E-3</v>
      </c>
    </row>
    <row r="179" spans="2:14">
      <c r="B179" s="6" t="s">
        <v>465</v>
      </c>
      <c r="C179" s="17" t="s">
        <v>466</v>
      </c>
      <c r="D179" s="6" t="s">
        <v>385</v>
      </c>
      <c r="E179" s="6" t="s">
        <v>381</v>
      </c>
      <c r="F179" s="6"/>
      <c r="G179" s="6" t="s">
        <v>401</v>
      </c>
      <c r="H179" s="6" t="s">
        <v>43</v>
      </c>
      <c r="I179" s="7">
        <v>5100</v>
      </c>
      <c r="J179" s="7">
        <v>6214</v>
      </c>
      <c r="K179" s="7">
        <v>1218.53</v>
      </c>
      <c r="L179" s="8">
        <v>0</v>
      </c>
      <c r="M179" s="8">
        <v>6.3E-3</v>
      </c>
      <c r="N179" s="8">
        <v>2.8999999999999998E-3</v>
      </c>
    </row>
    <row r="180" spans="2:14">
      <c r="B180" s="6" t="s">
        <v>467</v>
      </c>
      <c r="C180" s="17" t="s">
        <v>468</v>
      </c>
      <c r="D180" s="6" t="s">
        <v>385</v>
      </c>
      <c r="E180" s="6" t="s">
        <v>381</v>
      </c>
      <c r="F180" s="6"/>
      <c r="G180" s="6" t="s">
        <v>411</v>
      </c>
      <c r="H180" s="6" t="s">
        <v>43</v>
      </c>
      <c r="I180" s="7">
        <v>4178</v>
      </c>
      <c r="J180" s="7">
        <v>2650</v>
      </c>
      <c r="K180" s="7">
        <v>425.71</v>
      </c>
      <c r="L180" s="8">
        <v>2.0000000000000001E-4</v>
      </c>
      <c r="M180" s="8">
        <v>2.2000000000000001E-3</v>
      </c>
      <c r="N180" s="8">
        <v>1E-3</v>
      </c>
    </row>
    <row r="181" spans="2:14">
      <c r="B181" s="6" t="s">
        <v>469</v>
      </c>
      <c r="C181" s="17" t="s">
        <v>470</v>
      </c>
      <c r="D181" s="6" t="s">
        <v>385</v>
      </c>
      <c r="E181" s="6" t="s">
        <v>381</v>
      </c>
      <c r="F181" s="6"/>
      <c r="G181" s="6" t="s">
        <v>414</v>
      </c>
      <c r="H181" s="6" t="s">
        <v>43</v>
      </c>
      <c r="I181" s="7">
        <v>3574</v>
      </c>
      <c r="J181" s="7">
        <v>1305</v>
      </c>
      <c r="K181" s="7">
        <v>179.33</v>
      </c>
      <c r="L181" s="8">
        <v>2.0000000000000001E-4</v>
      </c>
      <c r="M181" s="8">
        <v>8.9999999999999998E-4</v>
      </c>
      <c r="N181" s="8">
        <v>4.0000000000000002E-4</v>
      </c>
    </row>
    <row r="182" spans="2:14">
      <c r="B182" s="6" t="s">
        <v>471</v>
      </c>
      <c r="C182" s="17" t="s">
        <v>472</v>
      </c>
      <c r="D182" s="6" t="s">
        <v>385</v>
      </c>
      <c r="E182" s="6" t="s">
        <v>381</v>
      </c>
      <c r="F182" s="6"/>
      <c r="G182" s="6" t="s">
        <v>414</v>
      </c>
      <c r="H182" s="6" t="s">
        <v>43</v>
      </c>
      <c r="I182" s="7">
        <v>3300</v>
      </c>
      <c r="J182" s="7">
        <v>9801</v>
      </c>
      <c r="K182" s="7">
        <v>1243.5999999999999</v>
      </c>
      <c r="L182" s="8">
        <v>0</v>
      </c>
      <c r="M182" s="8">
        <v>6.4000000000000003E-3</v>
      </c>
      <c r="N182" s="8">
        <v>2.8999999999999998E-3</v>
      </c>
    </row>
    <row r="183" spans="2:14">
      <c r="B183" s="6" t="s">
        <v>473</v>
      </c>
      <c r="C183" s="17" t="s">
        <v>474</v>
      </c>
      <c r="D183" s="6" t="s">
        <v>385</v>
      </c>
      <c r="E183" s="6" t="s">
        <v>381</v>
      </c>
      <c r="F183" s="6"/>
      <c r="G183" s="6" t="s">
        <v>414</v>
      </c>
      <c r="H183" s="6" t="s">
        <v>43</v>
      </c>
      <c r="I183" s="7">
        <v>3401</v>
      </c>
      <c r="J183" s="7">
        <v>1903</v>
      </c>
      <c r="K183" s="7">
        <v>248.85</v>
      </c>
      <c r="L183" s="8">
        <v>0</v>
      </c>
      <c r="M183" s="8">
        <v>1.2999999999999999E-3</v>
      </c>
      <c r="N183" s="8">
        <v>5.9999999999999995E-4</v>
      </c>
    </row>
    <row r="184" spans="2:14">
      <c r="B184" s="6" t="s">
        <v>475</v>
      </c>
      <c r="C184" s="17" t="s">
        <v>476</v>
      </c>
      <c r="D184" s="6" t="s">
        <v>380</v>
      </c>
      <c r="E184" s="6" t="s">
        <v>381</v>
      </c>
      <c r="F184" s="6"/>
      <c r="G184" s="6" t="s">
        <v>477</v>
      </c>
      <c r="H184" s="6" t="s">
        <v>43</v>
      </c>
      <c r="I184" s="7">
        <v>9600</v>
      </c>
      <c r="J184" s="7">
        <v>4253</v>
      </c>
      <c r="K184" s="7">
        <v>1569.87</v>
      </c>
      <c r="L184" s="8">
        <v>0</v>
      </c>
      <c r="M184" s="8">
        <v>8.0999999999999996E-3</v>
      </c>
      <c r="N184" s="8">
        <v>3.7000000000000002E-3</v>
      </c>
    </row>
    <row r="187" spans="2:14">
      <c r="B187" s="6" t="s">
        <v>162</v>
      </c>
      <c r="C187" s="17"/>
      <c r="D187" s="6"/>
      <c r="E187" s="6"/>
      <c r="F187" s="6"/>
      <c r="G187" s="6"/>
      <c r="H187" s="6"/>
    </row>
    <row r="191" spans="2:14">
      <c r="B191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8" width="15.7109375" customWidth="1"/>
    <col min="9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163</v>
      </c>
    </row>
    <row r="7" spans="2:13" ht="15.75">
      <c r="B7" s="2" t="s">
        <v>478</v>
      </c>
    </row>
    <row r="8" spans="2:13">
      <c r="B8" s="3" t="s">
        <v>88</v>
      </c>
      <c r="C8" s="3" t="s">
        <v>89</v>
      </c>
      <c r="D8" s="3" t="s">
        <v>165</v>
      </c>
      <c r="E8" s="3" t="s">
        <v>90</v>
      </c>
      <c r="F8" s="3" t="s">
        <v>194</v>
      </c>
      <c r="G8" s="3" t="s">
        <v>93</v>
      </c>
      <c r="H8" s="3" t="s">
        <v>168</v>
      </c>
      <c r="I8" s="3" t="s">
        <v>42</v>
      </c>
      <c r="J8" s="3" t="s">
        <v>96</v>
      </c>
      <c r="K8" s="3" t="s">
        <v>169</v>
      </c>
      <c r="L8" s="3" t="s">
        <v>170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173</v>
      </c>
      <c r="I9" s="4" t="s">
        <v>174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479</v>
      </c>
      <c r="C11" s="12"/>
      <c r="D11" s="3"/>
      <c r="E11" s="3"/>
      <c r="F11" s="3"/>
      <c r="G11" s="3"/>
      <c r="H11" s="9">
        <v>1623098.45</v>
      </c>
      <c r="J11" s="9">
        <v>131112.29999999999</v>
      </c>
      <c r="L11" s="10">
        <v>1</v>
      </c>
      <c r="M11" s="10">
        <v>0.30980000000000002</v>
      </c>
    </row>
    <row r="12" spans="2:13">
      <c r="B12" s="3" t="s">
        <v>480</v>
      </c>
      <c r="C12" s="12"/>
      <c r="D12" s="3"/>
      <c r="E12" s="3"/>
      <c r="F12" s="3"/>
      <c r="G12" s="3"/>
      <c r="H12" s="9">
        <v>694888.44</v>
      </c>
      <c r="J12" s="9">
        <v>28528.65</v>
      </c>
      <c r="L12" s="10">
        <v>0.21759999999999999</v>
      </c>
      <c r="M12" s="10">
        <v>6.7400000000000002E-2</v>
      </c>
    </row>
    <row r="13" spans="2:13">
      <c r="B13" s="13" t="s">
        <v>481</v>
      </c>
      <c r="C13" s="14"/>
      <c r="D13" s="13"/>
      <c r="E13" s="13"/>
      <c r="F13" s="13"/>
      <c r="G13" s="13"/>
      <c r="H13" s="15">
        <v>424187.44</v>
      </c>
      <c r="J13" s="15">
        <v>6560.98</v>
      </c>
      <c r="L13" s="16">
        <v>0.05</v>
      </c>
      <c r="M13" s="16">
        <v>1.55E-2</v>
      </c>
    </row>
    <row r="14" spans="2:13">
      <c r="B14" s="6" t="s">
        <v>482</v>
      </c>
      <c r="C14" s="17">
        <v>1113232</v>
      </c>
      <c r="D14" s="6" t="s">
        <v>180</v>
      </c>
      <c r="E14" s="6">
        <v>1523</v>
      </c>
      <c r="F14" s="6" t="s">
        <v>483</v>
      </c>
      <c r="G14" s="6" t="s">
        <v>108</v>
      </c>
      <c r="H14" s="7">
        <v>41114</v>
      </c>
      <c r="I14" s="7">
        <v>1277</v>
      </c>
      <c r="J14" s="7">
        <v>525.03</v>
      </c>
      <c r="K14" s="8">
        <v>2.0000000000000001E-4</v>
      </c>
      <c r="L14" s="8">
        <v>4.0000000000000001E-3</v>
      </c>
      <c r="M14" s="8">
        <v>1.1999999999999999E-3</v>
      </c>
    </row>
    <row r="15" spans="2:13">
      <c r="B15" s="6" t="s">
        <v>484</v>
      </c>
      <c r="C15" s="17">
        <v>1096437</v>
      </c>
      <c r="D15" s="6" t="s">
        <v>180</v>
      </c>
      <c r="E15" s="6">
        <v>1249</v>
      </c>
      <c r="F15" s="6" t="s">
        <v>483</v>
      </c>
      <c r="G15" s="6" t="s">
        <v>108</v>
      </c>
      <c r="H15" s="7">
        <v>3097</v>
      </c>
      <c r="I15" s="7">
        <v>1504</v>
      </c>
      <c r="J15" s="7">
        <v>46.58</v>
      </c>
      <c r="K15" s="8">
        <v>0</v>
      </c>
      <c r="L15" s="8">
        <v>4.0000000000000002E-4</v>
      </c>
      <c r="M15" s="8">
        <v>1E-4</v>
      </c>
    </row>
    <row r="16" spans="2:13">
      <c r="B16" s="6" t="s">
        <v>485</v>
      </c>
      <c r="C16" s="17">
        <v>1104645</v>
      </c>
      <c r="D16" s="6" t="s">
        <v>180</v>
      </c>
      <c r="E16" s="6">
        <v>1446</v>
      </c>
      <c r="F16" s="6" t="s">
        <v>483</v>
      </c>
      <c r="G16" s="6" t="s">
        <v>108</v>
      </c>
      <c r="H16" s="7">
        <v>12080</v>
      </c>
      <c r="I16" s="7">
        <v>1510</v>
      </c>
      <c r="J16" s="7">
        <v>182.41</v>
      </c>
      <c r="K16" s="8">
        <v>1E-4</v>
      </c>
      <c r="L16" s="8">
        <v>1.4E-3</v>
      </c>
      <c r="M16" s="8">
        <v>4.0000000000000002E-4</v>
      </c>
    </row>
    <row r="17" spans="2:13">
      <c r="B17" s="6" t="s">
        <v>486</v>
      </c>
      <c r="C17" s="17">
        <v>1125327</v>
      </c>
      <c r="D17" s="6" t="s">
        <v>180</v>
      </c>
      <c r="E17" s="6">
        <v>1249</v>
      </c>
      <c r="F17" s="6" t="s">
        <v>483</v>
      </c>
      <c r="G17" s="6" t="s">
        <v>108</v>
      </c>
      <c r="H17" s="7">
        <v>315807</v>
      </c>
      <c r="I17" s="7">
        <v>1275</v>
      </c>
      <c r="J17" s="7">
        <v>4026.54</v>
      </c>
      <c r="K17" s="8">
        <v>1.1999999999999999E-3</v>
      </c>
      <c r="L17" s="8">
        <v>3.0700000000000002E-2</v>
      </c>
      <c r="M17" s="8">
        <v>9.4999999999999998E-3</v>
      </c>
    </row>
    <row r="18" spans="2:13">
      <c r="B18" s="6" t="s">
        <v>487</v>
      </c>
      <c r="C18" s="17">
        <v>1117290</v>
      </c>
      <c r="D18" s="6" t="s">
        <v>180</v>
      </c>
      <c r="E18" s="6">
        <v>1224</v>
      </c>
      <c r="F18" s="6" t="s">
        <v>483</v>
      </c>
      <c r="G18" s="6" t="s">
        <v>108</v>
      </c>
      <c r="H18" s="7">
        <v>7629.44</v>
      </c>
      <c r="I18" s="7">
        <v>14770</v>
      </c>
      <c r="J18" s="7">
        <v>1126.8699999999999</v>
      </c>
      <c r="K18" s="8">
        <v>4.0000000000000002E-4</v>
      </c>
      <c r="L18" s="8">
        <v>8.6E-3</v>
      </c>
      <c r="M18" s="8">
        <v>2.7000000000000001E-3</v>
      </c>
    </row>
    <row r="19" spans="2:13">
      <c r="B19" s="6" t="s">
        <v>488</v>
      </c>
      <c r="C19" s="17">
        <v>1091826</v>
      </c>
      <c r="D19" s="6" t="s">
        <v>180</v>
      </c>
      <c r="E19" s="6">
        <v>1223</v>
      </c>
      <c r="F19" s="6" t="s">
        <v>483</v>
      </c>
      <c r="G19" s="6" t="s">
        <v>108</v>
      </c>
      <c r="H19" s="7">
        <v>44460</v>
      </c>
      <c r="I19" s="7">
        <v>1470</v>
      </c>
      <c r="J19" s="7">
        <v>653.55999999999995</v>
      </c>
      <c r="K19" s="8">
        <v>2.0000000000000001E-4</v>
      </c>
      <c r="L19" s="8">
        <v>5.0000000000000001E-3</v>
      </c>
      <c r="M19" s="8">
        <v>1.5E-3</v>
      </c>
    </row>
    <row r="20" spans="2:13">
      <c r="B20" s="13" t="s">
        <v>489</v>
      </c>
      <c r="C20" s="14"/>
      <c r="D20" s="13"/>
      <c r="E20" s="13"/>
      <c r="F20" s="13"/>
      <c r="G20" s="13"/>
      <c r="H20" s="15">
        <v>270701</v>
      </c>
      <c r="J20" s="15">
        <v>21967.67</v>
      </c>
      <c r="L20" s="16">
        <v>0.16750000000000001</v>
      </c>
      <c r="M20" s="16">
        <v>5.1900000000000002E-2</v>
      </c>
    </row>
    <row r="21" spans="2:13">
      <c r="B21" s="6" t="s">
        <v>490</v>
      </c>
      <c r="C21" s="17">
        <v>1099472</v>
      </c>
      <c r="D21" s="6" t="s">
        <v>180</v>
      </c>
      <c r="E21" s="6">
        <v>1224</v>
      </c>
      <c r="F21" s="6" t="s">
        <v>491</v>
      </c>
      <c r="G21" s="6" t="s">
        <v>108</v>
      </c>
      <c r="H21" s="7">
        <v>299</v>
      </c>
      <c r="I21" s="7">
        <v>4034</v>
      </c>
      <c r="J21" s="7">
        <v>12.06</v>
      </c>
      <c r="K21" s="8">
        <v>0</v>
      </c>
      <c r="L21" s="8">
        <v>1E-4</v>
      </c>
      <c r="M21" s="8">
        <v>0</v>
      </c>
    </row>
    <row r="22" spans="2:13">
      <c r="B22" s="6" t="s">
        <v>492</v>
      </c>
      <c r="C22" s="17">
        <v>1116904</v>
      </c>
      <c r="D22" s="6" t="s">
        <v>180</v>
      </c>
      <c r="E22" s="6">
        <v>1224</v>
      </c>
      <c r="F22" s="6" t="s">
        <v>491</v>
      </c>
      <c r="G22" s="6" t="s">
        <v>108</v>
      </c>
      <c r="H22" s="7">
        <v>3787</v>
      </c>
      <c r="I22" s="7">
        <v>18170</v>
      </c>
      <c r="J22" s="7">
        <v>688.1</v>
      </c>
      <c r="K22" s="8">
        <v>2.9999999999999997E-4</v>
      </c>
      <c r="L22" s="8">
        <v>5.1999999999999998E-3</v>
      </c>
      <c r="M22" s="8">
        <v>1.6000000000000001E-3</v>
      </c>
    </row>
    <row r="23" spans="2:13">
      <c r="B23" s="6" t="s">
        <v>493</v>
      </c>
      <c r="C23" s="17">
        <v>1137744</v>
      </c>
      <c r="D23" s="6" t="s">
        <v>180</v>
      </c>
      <c r="E23" s="6">
        <v>1337</v>
      </c>
      <c r="F23" s="6" t="s">
        <v>491</v>
      </c>
      <c r="G23" s="6" t="s">
        <v>108</v>
      </c>
      <c r="H23" s="7">
        <v>52400</v>
      </c>
      <c r="I23" s="7">
        <v>4485</v>
      </c>
      <c r="J23" s="7">
        <v>2350.14</v>
      </c>
      <c r="K23" s="8">
        <v>4.7999999999999996E-3</v>
      </c>
      <c r="L23" s="8">
        <v>1.7899999999999999E-2</v>
      </c>
      <c r="M23" s="8">
        <v>5.5999999999999999E-3</v>
      </c>
    </row>
    <row r="24" spans="2:13">
      <c r="B24" s="6" t="s">
        <v>494</v>
      </c>
      <c r="C24" s="17">
        <v>1130442</v>
      </c>
      <c r="D24" s="6" t="s">
        <v>180</v>
      </c>
      <c r="E24" s="6">
        <v>1337</v>
      </c>
      <c r="F24" s="6" t="s">
        <v>491</v>
      </c>
      <c r="G24" s="6" t="s">
        <v>108</v>
      </c>
      <c r="H24" s="7">
        <v>46919</v>
      </c>
      <c r="I24" s="7">
        <v>6752</v>
      </c>
      <c r="J24" s="7">
        <v>3167.97</v>
      </c>
      <c r="K24" s="8">
        <v>3.8999999999999998E-3</v>
      </c>
      <c r="L24" s="8">
        <v>2.4199999999999999E-2</v>
      </c>
      <c r="M24" s="8">
        <v>7.4999999999999997E-3</v>
      </c>
    </row>
    <row r="25" spans="2:13">
      <c r="B25" s="6" t="s">
        <v>495</v>
      </c>
      <c r="C25" s="17">
        <v>1095751</v>
      </c>
      <c r="D25" s="6" t="s">
        <v>180</v>
      </c>
      <c r="E25" s="6">
        <v>1223</v>
      </c>
      <c r="F25" s="6" t="s">
        <v>491</v>
      </c>
      <c r="G25" s="6" t="s">
        <v>108</v>
      </c>
      <c r="H25" s="7">
        <v>21860</v>
      </c>
      <c r="I25" s="7">
        <v>9642</v>
      </c>
      <c r="J25" s="7">
        <v>2107.7399999999998</v>
      </c>
      <c r="K25" s="8">
        <v>1.6000000000000001E-3</v>
      </c>
      <c r="L25" s="8">
        <v>1.61E-2</v>
      </c>
      <c r="M25" s="8">
        <v>5.0000000000000001E-3</v>
      </c>
    </row>
    <row r="26" spans="2:13">
      <c r="B26" s="6" t="s">
        <v>496</v>
      </c>
      <c r="C26" s="17">
        <v>1095728</v>
      </c>
      <c r="D26" s="6" t="s">
        <v>180</v>
      </c>
      <c r="E26" s="6">
        <v>1223</v>
      </c>
      <c r="F26" s="6" t="s">
        <v>491</v>
      </c>
      <c r="G26" s="6" t="s">
        <v>108</v>
      </c>
      <c r="H26" s="7">
        <v>4447</v>
      </c>
      <c r="I26" s="7">
        <v>9660</v>
      </c>
      <c r="J26" s="7">
        <v>429.58</v>
      </c>
      <c r="K26" s="8">
        <v>2.9999999999999997E-4</v>
      </c>
      <c r="L26" s="8">
        <v>3.3E-3</v>
      </c>
      <c r="M26" s="8">
        <v>1E-3</v>
      </c>
    </row>
    <row r="27" spans="2:13">
      <c r="B27" s="6" t="s">
        <v>497</v>
      </c>
      <c r="C27" s="17">
        <v>1095710</v>
      </c>
      <c r="D27" s="6" t="s">
        <v>180</v>
      </c>
      <c r="E27" s="6">
        <v>1223</v>
      </c>
      <c r="F27" s="6" t="s">
        <v>491</v>
      </c>
      <c r="G27" s="6" t="s">
        <v>108</v>
      </c>
      <c r="H27" s="7">
        <v>140989</v>
      </c>
      <c r="I27" s="7">
        <v>9371</v>
      </c>
      <c r="J27" s="7">
        <v>13212.08</v>
      </c>
      <c r="K27" s="8">
        <v>5.4000000000000003E-3</v>
      </c>
      <c r="L27" s="8">
        <v>0.1008</v>
      </c>
      <c r="M27" s="8">
        <v>3.1199999999999999E-2</v>
      </c>
    </row>
    <row r="28" spans="2:13">
      <c r="B28" s="13" t="s">
        <v>498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499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500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13" t="s">
        <v>501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3" t="s">
        <v>502</v>
      </c>
      <c r="C32" s="12"/>
      <c r="D32" s="3"/>
      <c r="E32" s="3"/>
      <c r="F32" s="3"/>
      <c r="G32" s="3"/>
      <c r="H32" s="9">
        <v>928210.01</v>
      </c>
      <c r="J32" s="9">
        <v>102583.65</v>
      </c>
      <c r="L32" s="10">
        <v>0.78239999999999998</v>
      </c>
      <c r="M32" s="10">
        <v>0.2424</v>
      </c>
    </row>
    <row r="33" spans="2:13">
      <c r="B33" s="13" t="s">
        <v>503</v>
      </c>
      <c r="C33" s="14"/>
      <c r="D33" s="13"/>
      <c r="E33" s="13"/>
      <c r="F33" s="13"/>
      <c r="G33" s="13"/>
      <c r="H33" s="15">
        <v>928210.01</v>
      </c>
      <c r="J33" s="15">
        <v>102583.65</v>
      </c>
      <c r="L33" s="16">
        <v>0.78239999999999998</v>
      </c>
      <c r="M33" s="16">
        <v>0.2424</v>
      </c>
    </row>
    <row r="34" spans="2:13">
      <c r="B34" s="6" t="s">
        <v>504</v>
      </c>
      <c r="C34" s="17" t="s">
        <v>505</v>
      </c>
      <c r="D34" s="6" t="s">
        <v>506</v>
      </c>
      <c r="E34" s="6"/>
      <c r="F34" s="6" t="s">
        <v>491</v>
      </c>
      <c r="G34" s="6" t="s">
        <v>48</v>
      </c>
      <c r="H34" s="7">
        <v>3200</v>
      </c>
      <c r="I34" s="7">
        <v>17744</v>
      </c>
      <c r="J34" s="7">
        <v>2296.1</v>
      </c>
      <c r="K34" s="8">
        <v>8.0000000000000004E-4</v>
      </c>
      <c r="L34" s="8">
        <v>1.7500000000000002E-2</v>
      </c>
      <c r="M34" s="8">
        <v>5.4000000000000003E-3</v>
      </c>
    </row>
    <row r="35" spans="2:13">
      <c r="B35" s="6" t="s">
        <v>507</v>
      </c>
      <c r="C35" s="17" t="s">
        <v>508</v>
      </c>
      <c r="D35" s="6" t="s">
        <v>385</v>
      </c>
      <c r="E35" s="6"/>
      <c r="F35" s="6" t="s">
        <v>491</v>
      </c>
      <c r="G35" s="6" t="s">
        <v>43</v>
      </c>
      <c r="H35" s="7">
        <v>19202</v>
      </c>
      <c r="I35" s="7">
        <v>3473</v>
      </c>
      <c r="J35" s="7">
        <v>2564.17</v>
      </c>
      <c r="K35" s="8">
        <v>3.3999999999999998E-3</v>
      </c>
      <c r="L35" s="8">
        <v>1.9599999999999999E-2</v>
      </c>
      <c r="M35" s="8">
        <v>6.1000000000000004E-3</v>
      </c>
    </row>
    <row r="36" spans="2:13">
      <c r="B36" s="6" t="s">
        <v>509</v>
      </c>
      <c r="C36" s="17" t="s">
        <v>510</v>
      </c>
      <c r="D36" s="6" t="s">
        <v>511</v>
      </c>
      <c r="E36" s="6"/>
      <c r="F36" s="6" t="s">
        <v>491</v>
      </c>
      <c r="G36" s="6" t="s">
        <v>44</v>
      </c>
      <c r="H36" s="7">
        <v>1400</v>
      </c>
      <c r="I36" s="7">
        <v>1959000</v>
      </c>
      <c r="J36" s="7">
        <v>901.33</v>
      </c>
      <c r="K36" s="8">
        <v>0</v>
      </c>
      <c r="L36" s="8">
        <v>6.8999999999999999E-3</v>
      </c>
      <c r="M36" s="8">
        <v>2.0999999999999999E-3</v>
      </c>
    </row>
    <row r="37" spans="2:13">
      <c r="B37" s="6" t="s">
        <v>512</v>
      </c>
      <c r="C37" s="17" t="s">
        <v>513</v>
      </c>
      <c r="D37" s="6" t="s">
        <v>380</v>
      </c>
      <c r="E37" s="6"/>
      <c r="F37" s="6" t="s">
        <v>491</v>
      </c>
      <c r="G37" s="6" t="s">
        <v>43</v>
      </c>
      <c r="H37" s="7">
        <v>14549</v>
      </c>
      <c r="I37" s="7">
        <v>2325</v>
      </c>
      <c r="J37" s="7">
        <v>1300.6300000000001</v>
      </c>
      <c r="K37" s="8">
        <v>0</v>
      </c>
      <c r="L37" s="8">
        <v>9.9000000000000008E-3</v>
      </c>
      <c r="M37" s="8">
        <v>3.0999999999999999E-3</v>
      </c>
    </row>
    <row r="38" spans="2:13">
      <c r="B38" s="6" t="s">
        <v>514</v>
      </c>
      <c r="C38" s="17" t="s">
        <v>515</v>
      </c>
      <c r="D38" s="6" t="s">
        <v>380</v>
      </c>
      <c r="E38" s="6"/>
      <c r="F38" s="6" t="s">
        <v>491</v>
      </c>
      <c r="G38" s="6" t="s">
        <v>43</v>
      </c>
      <c r="H38" s="7">
        <v>14750</v>
      </c>
      <c r="I38" s="7">
        <v>7983</v>
      </c>
      <c r="J38" s="7">
        <v>4527.46</v>
      </c>
      <c r="K38" s="8">
        <v>2.9999999999999997E-4</v>
      </c>
      <c r="L38" s="8">
        <v>3.4500000000000003E-2</v>
      </c>
      <c r="M38" s="8">
        <v>1.0699999999999999E-2</v>
      </c>
    </row>
    <row r="39" spans="2:13">
      <c r="B39" s="6" t="s">
        <v>516</v>
      </c>
      <c r="C39" s="17" t="s">
        <v>517</v>
      </c>
      <c r="D39" s="6" t="s">
        <v>380</v>
      </c>
      <c r="E39" s="6"/>
      <c r="F39" s="6" t="s">
        <v>491</v>
      </c>
      <c r="G39" s="6" t="s">
        <v>43</v>
      </c>
      <c r="H39" s="7">
        <v>6800</v>
      </c>
      <c r="I39" s="7">
        <v>11942</v>
      </c>
      <c r="J39" s="7">
        <v>3122.36</v>
      </c>
      <c r="K39" s="8">
        <v>1.6000000000000001E-3</v>
      </c>
      <c r="L39" s="8">
        <v>2.3800000000000002E-2</v>
      </c>
      <c r="M39" s="8">
        <v>7.4000000000000003E-3</v>
      </c>
    </row>
    <row r="40" spans="2:13">
      <c r="B40" s="6" t="s">
        <v>518</v>
      </c>
      <c r="C40" s="17" t="s">
        <v>519</v>
      </c>
      <c r="D40" s="6" t="s">
        <v>380</v>
      </c>
      <c r="E40" s="6"/>
      <c r="F40" s="6" t="s">
        <v>491</v>
      </c>
      <c r="G40" s="6" t="s">
        <v>43</v>
      </c>
      <c r="H40" s="7">
        <v>7900</v>
      </c>
      <c r="I40" s="7">
        <v>6894</v>
      </c>
      <c r="J40" s="7">
        <v>2094.09</v>
      </c>
      <c r="K40" s="8">
        <v>0</v>
      </c>
      <c r="L40" s="8">
        <v>1.6E-2</v>
      </c>
      <c r="M40" s="8">
        <v>4.8999999999999998E-3</v>
      </c>
    </row>
    <row r="41" spans="2:13">
      <c r="B41" s="6" t="s">
        <v>520</v>
      </c>
      <c r="C41" s="17" t="s">
        <v>521</v>
      </c>
      <c r="D41" s="6" t="s">
        <v>380</v>
      </c>
      <c r="E41" s="6"/>
      <c r="F41" s="6" t="s">
        <v>491</v>
      </c>
      <c r="G41" s="6" t="s">
        <v>43</v>
      </c>
      <c r="H41" s="7">
        <v>10400</v>
      </c>
      <c r="I41" s="7">
        <v>6222</v>
      </c>
      <c r="J41" s="7">
        <v>2488.0500000000002</v>
      </c>
      <c r="K41" s="8">
        <v>1E-4</v>
      </c>
      <c r="L41" s="8">
        <v>1.9E-2</v>
      </c>
      <c r="M41" s="8">
        <v>5.8999999999999999E-3</v>
      </c>
    </row>
    <row r="42" spans="2:13">
      <c r="B42" s="6" t="s">
        <v>522</v>
      </c>
      <c r="C42" s="17" t="s">
        <v>523</v>
      </c>
      <c r="D42" s="6" t="s">
        <v>125</v>
      </c>
      <c r="E42" s="6"/>
      <c r="F42" s="6" t="s">
        <v>491</v>
      </c>
      <c r="G42" s="6" t="s">
        <v>48</v>
      </c>
      <c r="H42" s="7">
        <v>3400</v>
      </c>
      <c r="I42" s="7">
        <v>10038</v>
      </c>
      <c r="J42" s="7">
        <v>1380.12</v>
      </c>
      <c r="K42" s="8">
        <v>0</v>
      </c>
      <c r="L42" s="8">
        <v>1.0500000000000001E-2</v>
      </c>
      <c r="M42" s="8">
        <v>3.3E-3</v>
      </c>
    </row>
    <row r="43" spans="2:13">
      <c r="B43" s="6" t="s">
        <v>522</v>
      </c>
      <c r="C43" s="17" t="s">
        <v>523</v>
      </c>
      <c r="D43" s="6" t="s">
        <v>125</v>
      </c>
      <c r="E43" s="6"/>
      <c r="F43" s="6" t="s">
        <v>491</v>
      </c>
      <c r="G43" s="6" t="s">
        <v>48</v>
      </c>
      <c r="H43" s="7">
        <v>2800</v>
      </c>
      <c r="I43" s="7">
        <v>10018</v>
      </c>
      <c r="J43" s="7">
        <v>1134.3</v>
      </c>
      <c r="K43" s="8">
        <v>0</v>
      </c>
      <c r="L43" s="8">
        <v>8.6999999999999994E-3</v>
      </c>
      <c r="M43" s="8">
        <v>2.7000000000000001E-3</v>
      </c>
    </row>
    <row r="44" spans="2:13">
      <c r="B44" s="6" t="s">
        <v>524</v>
      </c>
      <c r="C44" s="17" t="s">
        <v>525</v>
      </c>
      <c r="D44" s="6" t="s">
        <v>380</v>
      </c>
      <c r="E44" s="6"/>
      <c r="F44" s="6" t="s">
        <v>491</v>
      </c>
      <c r="G44" s="6" t="s">
        <v>43</v>
      </c>
      <c r="H44" s="7">
        <v>13680</v>
      </c>
      <c r="I44" s="7">
        <v>10626</v>
      </c>
      <c r="J44" s="7">
        <v>5589.23</v>
      </c>
      <c r="K44" s="8">
        <v>1.2999999999999999E-3</v>
      </c>
      <c r="L44" s="8">
        <v>4.2599999999999999E-2</v>
      </c>
      <c r="M44" s="8">
        <v>1.32E-2</v>
      </c>
    </row>
    <row r="45" spans="2:13">
      <c r="B45" s="6" t="s">
        <v>526</v>
      </c>
      <c r="C45" s="17" t="s">
        <v>527</v>
      </c>
      <c r="D45" s="6" t="s">
        <v>380</v>
      </c>
      <c r="E45" s="6"/>
      <c r="F45" s="6" t="s">
        <v>491</v>
      </c>
      <c r="G45" s="6" t="s">
        <v>43</v>
      </c>
      <c r="H45" s="7">
        <v>17900</v>
      </c>
      <c r="I45" s="7">
        <v>2748</v>
      </c>
      <c r="J45" s="7">
        <v>1891.32</v>
      </c>
      <c r="K45" s="8">
        <v>4.0000000000000002E-4</v>
      </c>
      <c r="L45" s="8">
        <v>1.44E-2</v>
      </c>
      <c r="M45" s="8">
        <v>4.4999999999999997E-3</v>
      </c>
    </row>
    <row r="46" spans="2:13">
      <c r="B46" s="6" t="s">
        <v>528</v>
      </c>
      <c r="C46" s="17" t="s">
        <v>529</v>
      </c>
      <c r="D46" s="6" t="s">
        <v>380</v>
      </c>
      <c r="E46" s="6"/>
      <c r="F46" s="6" t="s">
        <v>491</v>
      </c>
      <c r="G46" s="6" t="s">
        <v>43</v>
      </c>
      <c r="H46" s="7">
        <v>4600</v>
      </c>
      <c r="I46" s="7">
        <v>13315</v>
      </c>
      <c r="J46" s="7">
        <v>2355.02</v>
      </c>
      <c r="K46" s="8">
        <v>5.9999999999999995E-4</v>
      </c>
      <c r="L46" s="8">
        <v>1.7999999999999999E-2</v>
      </c>
      <c r="M46" s="8">
        <v>5.5999999999999999E-3</v>
      </c>
    </row>
    <row r="47" spans="2:13">
      <c r="B47" s="6" t="s">
        <v>530</v>
      </c>
      <c r="C47" s="17" t="s">
        <v>531</v>
      </c>
      <c r="D47" s="6" t="s">
        <v>380</v>
      </c>
      <c r="E47" s="6"/>
      <c r="F47" s="6" t="s">
        <v>491</v>
      </c>
      <c r="G47" s="6" t="s">
        <v>43</v>
      </c>
      <c r="H47" s="7">
        <v>53065</v>
      </c>
      <c r="I47" s="7">
        <v>3501</v>
      </c>
      <c r="J47" s="7">
        <v>7143.26</v>
      </c>
      <c r="K47" s="8">
        <v>1E-4</v>
      </c>
      <c r="L47" s="8">
        <v>5.45E-2</v>
      </c>
      <c r="M47" s="8">
        <v>1.6899999999999998E-2</v>
      </c>
    </row>
    <row r="48" spans="2:13">
      <c r="B48" s="6" t="s">
        <v>532</v>
      </c>
      <c r="C48" s="17" t="s">
        <v>533</v>
      </c>
      <c r="D48" s="6" t="s">
        <v>380</v>
      </c>
      <c r="E48" s="6"/>
      <c r="F48" s="6" t="s">
        <v>491</v>
      </c>
      <c r="G48" s="6" t="s">
        <v>43</v>
      </c>
      <c r="H48" s="7">
        <v>8000</v>
      </c>
      <c r="I48" s="7">
        <v>3471</v>
      </c>
      <c r="J48" s="7">
        <v>1067.68</v>
      </c>
      <c r="K48" s="8">
        <v>1E-4</v>
      </c>
      <c r="L48" s="8">
        <v>8.0999999999999996E-3</v>
      </c>
      <c r="M48" s="8">
        <v>2.5000000000000001E-3</v>
      </c>
    </row>
    <row r="49" spans="2:13">
      <c r="B49" s="6" t="s">
        <v>534</v>
      </c>
      <c r="C49" s="17" t="s">
        <v>535</v>
      </c>
      <c r="D49" s="6" t="s">
        <v>125</v>
      </c>
      <c r="E49" s="6"/>
      <c r="F49" s="6" t="s">
        <v>491</v>
      </c>
      <c r="G49" s="6" t="s">
        <v>48</v>
      </c>
      <c r="H49" s="7">
        <v>1500</v>
      </c>
      <c r="I49" s="7">
        <v>19387</v>
      </c>
      <c r="J49" s="7">
        <v>1175.96</v>
      </c>
      <c r="K49" s="8">
        <v>2.0000000000000001E-4</v>
      </c>
      <c r="L49" s="8">
        <v>8.9999999999999993E-3</v>
      </c>
      <c r="M49" s="8">
        <v>2.8E-3</v>
      </c>
    </row>
    <row r="50" spans="2:13">
      <c r="B50" s="6" t="s">
        <v>536</v>
      </c>
      <c r="C50" s="17" t="s">
        <v>537</v>
      </c>
      <c r="D50" s="6" t="s">
        <v>385</v>
      </c>
      <c r="E50" s="6"/>
      <c r="F50" s="6" t="s">
        <v>491</v>
      </c>
      <c r="G50" s="6" t="s">
        <v>43</v>
      </c>
      <c r="H50" s="7">
        <v>4300</v>
      </c>
      <c r="I50" s="7">
        <v>26538</v>
      </c>
      <c r="J50" s="7">
        <v>4387.66</v>
      </c>
      <c r="K50" s="8">
        <v>1E-4</v>
      </c>
      <c r="L50" s="8">
        <v>3.3500000000000002E-2</v>
      </c>
      <c r="M50" s="8">
        <v>1.04E-2</v>
      </c>
    </row>
    <row r="51" spans="2:13">
      <c r="B51" s="6" t="s">
        <v>538</v>
      </c>
      <c r="C51" s="17" t="s">
        <v>539</v>
      </c>
      <c r="D51" s="6" t="s">
        <v>408</v>
      </c>
      <c r="E51" s="6"/>
      <c r="F51" s="6" t="s">
        <v>491</v>
      </c>
      <c r="G51" s="6" t="s">
        <v>45</v>
      </c>
      <c r="H51" s="7">
        <v>32200</v>
      </c>
      <c r="I51" s="7">
        <v>701.2</v>
      </c>
      <c r="J51" s="7">
        <v>1066.8900000000001</v>
      </c>
      <c r="K51" s="8">
        <v>0</v>
      </c>
      <c r="L51" s="8">
        <v>8.0999999999999996E-3</v>
      </c>
      <c r="M51" s="8">
        <v>2.5000000000000001E-3</v>
      </c>
    </row>
    <row r="52" spans="2:13">
      <c r="B52" s="6" t="s">
        <v>540</v>
      </c>
      <c r="C52" s="17" t="s">
        <v>541</v>
      </c>
      <c r="D52" s="6" t="s">
        <v>380</v>
      </c>
      <c r="E52" s="6"/>
      <c r="F52" s="6" t="s">
        <v>491</v>
      </c>
      <c r="G52" s="6" t="s">
        <v>43</v>
      </c>
      <c r="H52" s="7">
        <v>19700</v>
      </c>
      <c r="I52" s="7">
        <v>9930</v>
      </c>
      <c r="J52" s="7">
        <v>7521.63</v>
      </c>
      <c r="K52" s="8">
        <v>4.0000000000000002E-4</v>
      </c>
      <c r="L52" s="8">
        <v>5.74E-2</v>
      </c>
      <c r="M52" s="8">
        <v>1.78E-2</v>
      </c>
    </row>
    <row r="53" spans="2:13">
      <c r="B53" s="6" t="s">
        <v>542</v>
      </c>
      <c r="C53" s="17" t="s">
        <v>543</v>
      </c>
      <c r="D53" s="6" t="s">
        <v>380</v>
      </c>
      <c r="E53" s="6"/>
      <c r="F53" s="6" t="s">
        <v>491</v>
      </c>
      <c r="G53" s="6" t="s">
        <v>43</v>
      </c>
      <c r="H53" s="7">
        <v>6778</v>
      </c>
      <c r="I53" s="7">
        <v>10885</v>
      </c>
      <c r="J53" s="7">
        <v>2836.78</v>
      </c>
      <c r="K53" s="8">
        <v>1.1000000000000001E-3</v>
      </c>
      <c r="L53" s="8">
        <v>2.1600000000000001E-2</v>
      </c>
      <c r="M53" s="8">
        <v>6.7000000000000002E-3</v>
      </c>
    </row>
    <row r="54" spans="2:13">
      <c r="B54" s="6" t="s">
        <v>544</v>
      </c>
      <c r="C54" s="17" t="s">
        <v>545</v>
      </c>
      <c r="D54" s="6" t="s">
        <v>380</v>
      </c>
      <c r="E54" s="6"/>
      <c r="F54" s="6" t="s">
        <v>491</v>
      </c>
      <c r="G54" s="6" t="s">
        <v>43</v>
      </c>
      <c r="H54" s="7">
        <v>5000</v>
      </c>
      <c r="I54" s="7">
        <v>16284</v>
      </c>
      <c r="J54" s="7">
        <v>3130.6</v>
      </c>
      <c r="K54" s="8">
        <v>8.0000000000000004E-4</v>
      </c>
      <c r="L54" s="8">
        <v>2.3900000000000001E-2</v>
      </c>
      <c r="M54" s="8">
        <v>7.4000000000000003E-3</v>
      </c>
    </row>
    <row r="55" spans="2:13">
      <c r="B55" s="6" t="s">
        <v>546</v>
      </c>
      <c r="C55" s="17" t="s">
        <v>547</v>
      </c>
      <c r="D55" s="6" t="s">
        <v>506</v>
      </c>
      <c r="E55" s="6"/>
      <c r="F55" s="6" t="s">
        <v>491</v>
      </c>
      <c r="G55" s="6" t="s">
        <v>48</v>
      </c>
      <c r="H55" s="7">
        <v>15000</v>
      </c>
      <c r="I55" s="7">
        <v>4016</v>
      </c>
      <c r="J55" s="7">
        <v>2435.9899999999998</v>
      </c>
      <c r="K55" s="8">
        <v>2.5999999999999999E-3</v>
      </c>
      <c r="L55" s="8">
        <v>1.8599999999999998E-2</v>
      </c>
      <c r="M55" s="8">
        <v>5.7999999999999996E-3</v>
      </c>
    </row>
    <row r="56" spans="2:13">
      <c r="B56" s="6" t="s">
        <v>548</v>
      </c>
      <c r="C56" s="17" t="s">
        <v>549</v>
      </c>
      <c r="D56" s="6" t="s">
        <v>506</v>
      </c>
      <c r="E56" s="6"/>
      <c r="F56" s="6" t="s">
        <v>491</v>
      </c>
      <c r="G56" s="6" t="s">
        <v>48</v>
      </c>
      <c r="H56" s="7">
        <v>6200</v>
      </c>
      <c r="I56" s="7">
        <v>7950</v>
      </c>
      <c r="J56" s="7">
        <v>1993.19</v>
      </c>
      <c r="K56" s="8">
        <v>2E-3</v>
      </c>
      <c r="L56" s="8">
        <v>1.52E-2</v>
      </c>
      <c r="M56" s="8">
        <v>4.7000000000000002E-3</v>
      </c>
    </row>
    <row r="57" spans="2:13">
      <c r="B57" s="6" t="s">
        <v>550</v>
      </c>
      <c r="C57" s="17" t="s">
        <v>551</v>
      </c>
      <c r="D57" s="6" t="s">
        <v>506</v>
      </c>
      <c r="E57" s="6"/>
      <c r="F57" s="6" t="s">
        <v>491</v>
      </c>
      <c r="G57" s="6" t="s">
        <v>48</v>
      </c>
      <c r="H57" s="7">
        <v>14600</v>
      </c>
      <c r="I57" s="7">
        <v>3688</v>
      </c>
      <c r="J57" s="7">
        <v>2177.38</v>
      </c>
      <c r="K57" s="8">
        <v>6.3E-3</v>
      </c>
      <c r="L57" s="8">
        <v>1.66E-2</v>
      </c>
      <c r="M57" s="8">
        <v>5.1000000000000004E-3</v>
      </c>
    </row>
    <row r="58" spans="2:13">
      <c r="B58" s="6" t="s">
        <v>552</v>
      </c>
      <c r="C58" s="17" t="s">
        <v>553</v>
      </c>
      <c r="D58" s="6" t="s">
        <v>511</v>
      </c>
      <c r="E58" s="6"/>
      <c r="F58" s="6" t="s">
        <v>491</v>
      </c>
      <c r="G58" s="6" t="s">
        <v>44</v>
      </c>
      <c r="H58" s="7">
        <v>490000</v>
      </c>
      <c r="I58" s="7">
        <v>19300</v>
      </c>
      <c r="J58" s="7">
        <v>3107.95</v>
      </c>
      <c r="K58" s="8">
        <v>2.5000000000000001E-3</v>
      </c>
      <c r="L58" s="8">
        <v>2.3699999999999999E-2</v>
      </c>
      <c r="M58" s="8">
        <v>7.3000000000000001E-3</v>
      </c>
    </row>
    <row r="59" spans="2:13">
      <c r="B59" s="6" t="s">
        <v>554</v>
      </c>
      <c r="C59" s="17" t="s">
        <v>555</v>
      </c>
      <c r="D59" s="6" t="s">
        <v>385</v>
      </c>
      <c r="E59" s="6"/>
      <c r="F59" s="6" t="s">
        <v>491</v>
      </c>
      <c r="G59" s="6" t="s">
        <v>43</v>
      </c>
      <c r="H59" s="7">
        <v>2409</v>
      </c>
      <c r="I59" s="7">
        <v>11848</v>
      </c>
      <c r="J59" s="7">
        <v>1097.43</v>
      </c>
      <c r="K59" s="8">
        <v>0</v>
      </c>
      <c r="L59" s="8">
        <v>8.3999999999999995E-3</v>
      </c>
      <c r="M59" s="8">
        <v>2.5999999999999999E-3</v>
      </c>
    </row>
    <row r="60" spans="2:13">
      <c r="B60" s="6" t="s">
        <v>556</v>
      </c>
      <c r="C60" s="17" t="s">
        <v>557</v>
      </c>
      <c r="D60" s="6" t="s">
        <v>380</v>
      </c>
      <c r="E60" s="6"/>
      <c r="F60" s="6" t="s">
        <v>491</v>
      </c>
      <c r="G60" s="6" t="s">
        <v>43</v>
      </c>
      <c r="H60" s="7">
        <v>0.01</v>
      </c>
      <c r="I60" s="7">
        <v>3075.16</v>
      </c>
      <c r="J60" s="7">
        <v>0</v>
      </c>
      <c r="K60" s="8">
        <v>0</v>
      </c>
      <c r="L60" s="8">
        <v>0</v>
      </c>
      <c r="M60" s="8">
        <v>0</v>
      </c>
    </row>
    <row r="61" spans="2:13">
      <c r="B61" s="6" t="s">
        <v>558</v>
      </c>
      <c r="C61" s="17" t="s">
        <v>559</v>
      </c>
      <c r="D61" s="6" t="s">
        <v>380</v>
      </c>
      <c r="E61" s="6"/>
      <c r="F61" s="6" t="s">
        <v>491</v>
      </c>
      <c r="G61" s="6" t="s">
        <v>43</v>
      </c>
      <c r="H61" s="7">
        <v>40421</v>
      </c>
      <c r="I61" s="7">
        <v>7532</v>
      </c>
      <c r="J61" s="7">
        <v>11706.14</v>
      </c>
      <c r="K61" s="8">
        <v>2.0000000000000001E-4</v>
      </c>
      <c r="L61" s="8">
        <v>8.9300000000000004E-2</v>
      </c>
      <c r="M61" s="8">
        <v>2.7699999999999999E-2</v>
      </c>
    </row>
    <row r="62" spans="2:13">
      <c r="B62" s="6" t="s">
        <v>560</v>
      </c>
      <c r="C62" s="17" t="s">
        <v>561</v>
      </c>
      <c r="D62" s="6" t="s">
        <v>380</v>
      </c>
      <c r="E62" s="6"/>
      <c r="F62" s="6" t="s">
        <v>491</v>
      </c>
      <c r="G62" s="6" t="s">
        <v>43</v>
      </c>
      <c r="H62" s="7">
        <v>15915</v>
      </c>
      <c r="I62" s="7">
        <v>3385</v>
      </c>
      <c r="J62" s="7">
        <v>2071.39</v>
      </c>
      <c r="K62" s="8">
        <v>5.0000000000000001E-4</v>
      </c>
      <c r="L62" s="8">
        <v>1.5800000000000002E-2</v>
      </c>
      <c r="M62" s="8">
        <v>4.8999999999999998E-3</v>
      </c>
    </row>
    <row r="63" spans="2:13">
      <c r="B63" s="6" t="s">
        <v>562</v>
      </c>
      <c r="C63" s="17" t="s">
        <v>563</v>
      </c>
      <c r="D63" s="6" t="s">
        <v>380</v>
      </c>
      <c r="E63" s="6"/>
      <c r="F63" s="6" t="s">
        <v>491</v>
      </c>
      <c r="G63" s="6" t="s">
        <v>43</v>
      </c>
      <c r="H63" s="7">
        <v>14400</v>
      </c>
      <c r="I63" s="7">
        <v>4142</v>
      </c>
      <c r="J63" s="7">
        <v>2293.34</v>
      </c>
      <c r="K63" s="8">
        <v>2.0000000000000001E-4</v>
      </c>
      <c r="L63" s="8">
        <v>1.7500000000000002E-2</v>
      </c>
      <c r="M63" s="8">
        <v>5.4000000000000003E-3</v>
      </c>
    </row>
    <row r="64" spans="2:13">
      <c r="B64" s="6" t="s">
        <v>564</v>
      </c>
      <c r="C64" s="17" t="s">
        <v>565</v>
      </c>
      <c r="D64" s="6" t="s">
        <v>380</v>
      </c>
      <c r="E64" s="6"/>
      <c r="F64" s="6" t="s">
        <v>491</v>
      </c>
      <c r="G64" s="6" t="s">
        <v>43</v>
      </c>
      <c r="H64" s="7">
        <v>13100</v>
      </c>
      <c r="I64" s="7">
        <v>3909</v>
      </c>
      <c r="J64" s="7">
        <v>1968.94</v>
      </c>
      <c r="K64" s="8">
        <v>1.1000000000000001E-3</v>
      </c>
      <c r="L64" s="8">
        <v>1.4999999999999999E-2</v>
      </c>
      <c r="M64" s="8">
        <v>4.7000000000000002E-3</v>
      </c>
    </row>
    <row r="65" spans="2:13">
      <c r="B65" s="6" t="s">
        <v>566</v>
      </c>
      <c r="C65" s="17" t="s">
        <v>567</v>
      </c>
      <c r="D65" s="6" t="s">
        <v>380</v>
      </c>
      <c r="E65" s="6"/>
      <c r="F65" s="6" t="s">
        <v>491</v>
      </c>
      <c r="G65" s="6" t="s">
        <v>43</v>
      </c>
      <c r="H65" s="7">
        <v>6400</v>
      </c>
      <c r="I65" s="7">
        <v>4407</v>
      </c>
      <c r="J65" s="7">
        <v>1084.47</v>
      </c>
      <c r="K65" s="8">
        <v>8.0000000000000004E-4</v>
      </c>
      <c r="L65" s="8">
        <v>8.3000000000000001E-3</v>
      </c>
      <c r="M65" s="8">
        <v>2.5999999999999999E-3</v>
      </c>
    </row>
    <row r="66" spans="2:13">
      <c r="B66" s="6" t="s">
        <v>568</v>
      </c>
      <c r="C66" s="17" t="s">
        <v>569</v>
      </c>
      <c r="D66" s="6" t="s">
        <v>385</v>
      </c>
      <c r="E66" s="6"/>
      <c r="F66" s="6" t="s">
        <v>491</v>
      </c>
      <c r="G66" s="6" t="s">
        <v>43</v>
      </c>
      <c r="H66" s="7">
        <v>11100</v>
      </c>
      <c r="I66" s="7">
        <v>5251</v>
      </c>
      <c r="J66" s="7">
        <v>2241.1</v>
      </c>
      <c r="K66" s="8">
        <v>2.2000000000000001E-3</v>
      </c>
      <c r="L66" s="8">
        <v>1.7100000000000001E-2</v>
      </c>
      <c r="M66" s="8">
        <v>5.3E-3</v>
      </c>
    </row>
    <row r="67" spans="2:13">
      <c r="B67" s="6" t="s">
        <v>570</v>
      </c>
      <c r="C67" s="17" t="s">
        <v>571</v>
      </c>
      <c r="D67" s="6" t="s">
        <v>380</v>
      </c>
      <c r="E67" s="6"/>
      <c r="F67" s="6" t="s">
        <v>491</v>
      </c>
      <c r="G67" s="6" t="s">
        <v>43</v>
      </c>
      <c r="H67" s="7">
        <v>31200</v>
      </c>
      <c r="I67" s="7">
        <v>2122</v>
      </c>
      <c r="J67" s="7">
        <v>2545.64</v>
      </c>
      <c r="K67" s="8">
        <v>2.9999999999999997E-4</v>
      </c>
      <c r="L67" s="8">
        <v>1.9400000000000001E-2</v>
      </c>
      <c r="M67" s="8">
        <v>6.0000000000000001E-3</v>
      </c>
    </row>
    <row r="68" spans="2:13">
      <c r="B68" s="6" t="s">
        <v>572</v>
      </c>
      <c r="C68" s="17" t="s">
        <v>573</v>
      </c>
      <c r="D68" s="6" t="s">
        <v>380</v>
      </c>
      <c r="E68" s="6"/>
      <c r="F68" s="6" t="s">
        <v>491</v>
      </c>
      <c r="G68" s="6" t="s">
        <v>43</v>
      </c>
      <c r="H68" s="7">
        <v>3941</v>
      </c>
      <c r="I68" s="7">
        <v>20531</v>
      </c>
      <c r="J68" s="7">
        <v>3111.09</v>
      </c>
      <c r="K68" s="8">
        <v>0</v>
      </c>
      <c r="L68" s="8">
        <v>2.3699999999999999E-2</v>
      </c>
      <c r="M68" s="8">
        <v>7.4000000000000003E-3</v>
      </c>
    </row>
    <row r="69" spans="2:13">
      <c r="B69" s="6" t="s">
        <v>574</v>
      </c>
      <c r="C69" s="17" t="s">
        <v>575</v>
      </c>
      <c r="D69" s="6" t="s">
        <v>380</v>
      </c>
      <c r="E69" s="6"/>
      <c r="F69" s="6" t="s">
        <v>491</v>
      </c>
      <c r="G69" s="6" t="s">
        <v>43</v>
      </c>
      <c r="H69" s="7">
        <v>12400</v>
      </c>
      <c r="I69" s="7">
        <v>10015</v>
      </c>
      <c r="J69" s="7">
        <v>4774.95</v>
      </c>
      <c r="K69" s="8">
        <v>8.0000000000000004E-4</v>
      </c>
      <c r="L69" s="8">
        <v>3.6400000000000002E-2</v>
      </c>
      <c r="M69" s="8">
        <v>1.1299999999999999E-2</v>
      </c>
    </row>
    <row r="70" spans="2:13">
      <c r="B70" s="13" t="s">
        <v>576</v>
      </c>
      <c r="C70" s="14"/>
      <c r="D70" s="13"/>
      <c r="E70" s="13"/>
      <c r="F70" s="13"/>
      <c r="G70" s="13"/>
      <c r="H70" s="15">
        <v>0</v>
      </c>
      <c r="J70" s="15">
        <v>0</v>
      </c>
      <c r="L70" s="16">
        <v>0</v>
      </c>
      <c r="M70" s="16">
        <v>0</v>
      </c>
    </row>
    <row r="71" spans="2:13">
      <c r="B71" s="13" t="s">
        <v>500</v>
      </c>
      <c r="C71" s="14"/>
      <c r="D71" s="13"/>
      <c r="E71" s="13"/>
      <c r="F71" s="13"/>
      <c r="G71" s="13"/>
      <c r="H71" s="15">
        <v>0</v>
      </c>
      <c r="J71" s="15">
        <v>0</v>
      </c>
      <c r="L71" s="16">
        <v>0</v>
      </c>
      <c r="M71" s="16">
        <v>0</v>
      </c>
    </row>
    <row r="72" spans="2:13">
      <c r="B72" s="13" t="s">
        <v>501</v>
      </c>
      <c r="C72" s="14"/>
      <c r="D72" s="13"/>
      <c r="E72" s="13"/>
      <c r="F72" s="13"/>
      <c r="G72" s="13"/>
      <c r="H72" s="15">
        <v>0</v>
      </c>
      <c r="J72" s="15">
        <v>0</v>
      </c>
      <c r="L72" s="16">
        <v>0</v>
      </c>
      <c r="M72" s="16">
        <v>0</v>
      </c>
    </row>
    <row r="75" spans="2:13">
      <c r="B75" s="6" t="s">
        <v>162</v>
      </c>
      <c r="C75" s="17"/>
      <c r="D75" s="6"/>
      <c r="E75" s="6"/>
      <c r="F75" s="6"/>
      <c r="G75" s="6"/>
    </row>
    <row r="79" spans="2:13">
      <c r="B79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163</v>
      </c>
    </row>
    <row r="7" spans="2:15" ht="15.75">
      <c r="B7" s="2" t="s">
        <v>577</v>
      </c>
    </row>
    <row r="8" spans="2:15">
      <c r="B8" s="3" t="s">
        <v>88</v>
      </c>
      <c r="C8" s="3" t="s">
        <v>89</v>
      </c>
      <c r="D8" s="3" t="s">
        <v>165</v>
      </c>
      <c r="E8" s="3" t="s">
        <v>90</v>
      </c>
      <c r="F8" s="3" t="s">
        <v>194</v>
      </c>
      <c r="G8" s="3" t="s">
        <v>91</v>
      </c>
      <c r="H8" s="3" t="s">
        <v>92</v>
      </c>
      <c r="I8" s="3" t="s">
        <v>93</v>
      </c>
      <c r="J8" s="3" t="s">
        <v>168</v>
      </c>
      <c r="K8" s="3" t="s">
        <v>42</v>
      </c>
      <c r="L8" s="3" t="s">
        <v>96</v>
      </c>
      <c r="M8" s="3" t="s">
        <v>169</v>
      </c>
      <c r="N8" s="3" t="s">
        <v>170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578</v>
      </c>
      <c r="C11" s="12"/>
      <c r="D11" s="3"/>
      <c r="E11" s="3"/>
      <c r="F11" s="3"/>
      <c r="G11" s="3"/>
      <c r="H11" s="3"/>
      <c r="I11" s="3"/>
      <c r="J11" s="9">
        <v>468339.69</v>
      </c>
      <c r="L11" s="9">
        <v>24845.75</v>
      </c>
      <c r="N11" s="10">
        <v>1</v>
      </c>
      <c r="O11" s="10">
        <v>5.8700000000000002E-2</v>
      </c>
    </row>
    <row r="12" spans="2:15">
      <c r="B12" s="3" t="s">
        <v>579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580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581</v>
      </c>
      <c r="C14" s="12"/>
      <c r="D14" s="3"/>
      <c r="E14" s="3"/>
      <c r="F14" s="3"/>
      <c r="G14" s="3"/>
      <c r="H14" s="3"/>
      <c r="I14" s="3"/>
      <c r="J14" s="9">
        <v>468339.69</v>
      </c>
      <c r="L14" s="9">
        <v>24845.75</v>
      </c>
      <c r="N14" s="10">
        <v>1</v>
      </c>
      <c r="O14" s="10">
        <v>5.8700000000000002E-2</v>
      </c>
    </row>
    <row r="15" spans="2:15">
      <c r="B15" s="13" t="s">
        <v>582</v>
      </c>
      <c r="C15" s="14"/>
      <c r="D15" s="13"/>
      <c r="E15" s="13"/>
      <c r="F15" s="13"/>
      <c r="G15" s="13"/>
      <c r="H15" s="13"/>
      <c r="I15" s="13"/>
      <c r="J15" s="15">
        <v>468339.69</v>
      </c>
      <c r="L15" s="15">
        <v>24845.75</v>
      </c>
      <c r="N15" s="16">
        <v>1</v>
      </c>
      <c r="O15" s="16">
        <v>5.8700000000000002E-2</v>
      </c>
    </row>
    <row r="16" spans="2:15">
      <c r="B16" s="6" t="s">
        <v>583</v>
      </c>
      <c r="C16" s="17" t="s">
        <v>584</v>
      </c>
      <c r="D16" s="6" t="s">
        <v>125</v>
      </c>
      <c r="E16" s="6"/>
      <c r="F16" s="6" t="s">
        <v>585</v>
      </c>
      <c r="G16" s="6"/>
      <c r="H16" s="6"/>
      <c r="I16" s="6" t="s">
        <v>44</v>
      </c>
      <c r="J16" s="7">
        <v>62008.21</v>
      </c>
      <c r="K16" s="7">
        <v>129206.39999999999</v>
      </c>
      <c r="L16" s="7">
        <v>2633.02</v>
      </c>
      <c r="M16" s="8">
        <v>3.5000000000000001E-3</v>
      </c>
      <c r="N16" s="8">
        <v>0.106</v>
      </c>
      <c r="O16" s="8">
        <v>6.1999999999999998E-3</v>
      </c>
    </row>
    <row r="17" spans="2:15">
      <c r="B17" s="6" t="s">
        <v>586</v>
      </c>
      <c r="C17" s="17" t="s">
        <v>587</v>
      </c>
      <c r="D17" s="6" t="s">
        <v>125</v>
      </c>
      <c r="E17" s="6"/>
      <c r="F17" s="6" t="s">
        <v>585</v>
      </c>
      <c r="G17" s="6"/>
      <c r="H17" s="6"/>
      <c r="I17" s="6" t="s">
        <v>43</v>
      </c>
      <c r="J17" s="7">
        <v>279.32</v>
      </c>
      <c r="K17" s="7">
        <v>6366.34</v>
      </c>
      <c r="L17" s="7">
        <v>68.37</v>
      </c>
      <c r="M17" s="8">
        <v>0</v>
      </c>
      <c r="N17" s="8">
        <v>2.8E-3</v>
      </c>
      <c r="O17" s="8">
        <v>2.0000000000000001E-4</v>
      </c>
    </row>
    <row r="18" spans="2:15">
      <c r="B18" s="6" t="s">
        <v>588</v>
      </c>
      <c r="C18" s="17" t="s">
        <v>589</v>
      </c>
      <c r="D18" s="6" t="s">
        <v>590</v>
      </c>
      <c r="E18" s="6"/>
      <c r="F18" s="6" t="s">
        <v>585</v>
      </c>
      <c r="G18" s="6"/>
      <c r="H18" s="6"/>
      <c r="I18" s="6" t="s">
        <v>48</v>
      </c>
      <c r="J18" s="7">
        <v>32758.06</v>
      </c>
      <c r="K18" s="7">
        <v>2090</v>
      </c>
      <c r="L18" s="7">
        <v>2768.56</v>
      </c>
      <c r="M18" s="8">
        <v>8.0000000000000004E-4</v>
      </c>
      <c r="N18" s="8">
        <v>0.1114</v>
      </c>
      <c r="O18" s="8">
        <v>6.4999999999999997E-3</v>
      </c>
    </row>
    <row r="19" spans="2:15">
      <c r="B19" s="6" t="s">
        <v>591</v>
      </c>
      <c r="C19" s="17" t="s">
        <v>592</v>
      </c>
      <c r="D19" s="6" t="s">
        <v>125</v>
      </c>
      <c r="E19" s="6"/>
      <c r="F19" s="6" t="s">
        <v>585</v>
      </c>
      <c r="G19" s="6"/>
      <c r="H19" s="6"/>
      <c r="I19" s="6" t="s">
        <v>43</v>
      </c>
      <c r="J19" s="7">
        <v>84516.55</v>
      </c>
      <c r="K19" s="7">
        <v>1080</v>
      </c>
      <c r="L19" s="7">
        <v>3509.63</v>
      </c>
      <c r="N19" s="8">
        <v>0.14130000000000001</v>
      </c>
      <c r="O19" s="8">
        <v>8.3000000000000001E-3</v>
      </c>
    </row>
    <row r="20" spans="2:15">
      <c r="B20" s="6" t="s">
        <v>593</v>
      </c>
      <c r="C20" s="17" t="s">
        <v>594</v>
      </c>
      <c r="D20" s="6" t="s">
        <v>506</v>
      </c>
      <c r="E20" s="6"/>
      <c r="F20" s="6" t="s">
        <v>585</v>
      </c>
      <c r="G20" s="6"/>
      <c r="H20" s="6"/>
      <c r="I20" s="6" t="s">
        <v>48</v>
      </c>
      <c r="J20" s="7">
        <v>17336.240000000002</v>
      </c>
      <c r="K20" s="7">
        <v>1948</v>
      </c>
      <c r="L20" s="7">
        <v>1365.63</v>
      </c>
      <c r="M20" s="8">
        <v>1.9E-3</v>
      </c>
      <c r="N20" s="8">
        <v>5.5E-2</v>
      </c>
      <c r="O20" s="8">
        <v>3.2000000000000002E-3</v>
      </c>
    </row>
    <row r="21" spans="2:15">
      <c r="B21" s="6" t="s">
        <v>595</v>
      </c>
      <c r="C21" s="17" t="s">
        <v>596</v>
      </c>
      <c r="D21" s="6" t="s">
        <v>125</v>
      </c>
      <c r="E21" s="6"/>
      <c r="F21" s="6" t="s">
        <v>585</v>
      </c>
      <c r="G21" s="6"/>
      <c r="H21" s="6"/>
      <c r="I21" s="6" t="s">
        <v>44</v>
      </c>
      <c r="J21" s="7">
        <v>22889.7</v>
      </c>
      <c r="K21" s="7">
        <v>504472</v>
      </c>
      <c r="L21" s="7">
        <v>3794.88</v>
      </c>
      <c r="M21" s="8">
        <v>1.7399999999999999E-2</v>
      </c>
      <c r="N21" s="8">
        <v>0.1527</v>
      </c>
      <c r="O21" s="8">
        <v>8.9999999999999993E-3</v>
      </c>
    </row>
    <row r="22" spans="2:15">
      <c r="B22" s="6" t="s">
        <v>597</v>
      </c>
      <c r="C22" s="17" t="s">
        <v>598</v>
      </c>
      <c r="D22" s="6" t="s">
        <v>125</v>
      </c>
      <c r="E22" s="6"/>
      <c r="F22" s="6" t="s">
        <v>585</v>
      </c>
      <c r="G22" s="6"/>
      <c r="H22" s="6"/>
      <c r="I22" s="6" t="s">
        <v>44</v>
      </c>
      <c r="J22" s="7">
        <v>10574.99</v>
      </c>
      <c r="K22" s="7">
        <v>489600</v>
      </c>
      <c r="L22" s="7">
        <v>1701.54</v>
      </c>
      <c r="N22" s="8">
        <v>6.8500000000000005E-2</v>
      </c>
      <c r="O22" s="8">
        <v>4.0000000000000001E-3</v>
      </c>
    </row>
    <row r="23" spans="2:15">
      <c r="B23" s="6" t="s">
        <v>599</v>
      </c>
      <c r="C23" s="17" t="s">
        <v>600</v>
      </c>
      <c r="D23" s="6" t="s">
        <v>125</v>
      </c>
      <c r="E23" s="6"/>
      <c r="F23" s="6" t="s">
        <v>585</v>
      </c>
      <c r="G23" s="6"/>
      <c r="H23" s="6"/>
      <c r="I23" s="6" t="s">
        <v>43</v>
      </c>
      <c r="J23" s="7">
        <v>4953.32</v>
      </c>
      <c r="K23" s="7">
        <v>9694</v>
      </c>
      <c r="L23" s="7">
        <v>1846.27</v>
      </c>
      <c r="M23" s="8">
        <v>4.8999999999999998E-3</v>
      </c>
      <c r="N23" s="8">
        <v>7.4300000000000005E-2</v>
      </c>
      <c r="O23" s="8">
        <v>4.4000000000000003E-3</v>
      </c>
    </row>
    <row r="24" spans="2:15">
      <c r="B24" s="6" t="s">
        <v>601</v>
      </c>
      <c r="C24" s="17" t="s">
        <v>602</v>
      </c>
      <c r="D24" s="6" t="s">
        <v>125</v>
      </c>
      <c r="E24" s="6"/>
      <c r="F24" s="6" t="s">
        <v>585</v>
      </c>
      <c r="G24" s="6"/>
      <c r="H24" s="6"/>
      <c r="I24" s="6" t="s">
        <v>43</v>
      </c>
      <c r="J24" s="7">
        <v>5069.42</v>
      </c>
      <c r="K24" s="7">
        <v>15005</v>
      </c>
      <c r="L24" s="7">
        <v>2924.76</v>
      </c>
      <c r="M24" s="8">
        <v>5.0000000000000001E-4</v>
      </c>
      <c r="N24" s="8">
        <v>0.1177</v>
      </c>
      <c r="O24" s="8">
        <v>6.8999999999999999E-3</v>
      </c>
    </row>
    <row r="25" spans="2:15">
      <c r="B25" s="6" t="s">
        <v>603</v>
      </c>
      <c r="C25" s="17" t="s">
        <v>604</v>
      </c>
      <c r="D25" s="6" t="s">
        <v>125</v>
      </c>
      <c r="E25" s="6"/>
      <c r="F25" s="6" t="s">
        <v>585</v>
      </c>
      <c r="G25" s="6"/>
      <c r="H25" s="6"/>
      <c r="I25" s="6" t="s">
        <v>43</v>
      </c>
      <c r="J25" s="7">
        <v>23147.69</v>
      </c>
      <c r="K25" s="7">
        <v>1647.14</v>
      </c>
      <c r="L25" s="7">
        <v>1466</v>
      </c>
      <c r="N25" s="8">
        <v>5.8999999999999997E-2</v>
      </c>
      <c r="O25" s="8">
        <v>3.5000000000000001E-3</v>
      </c>
    </row>
    <row r="26" spans="2:15">
      <c r="B26" s="6" t="s">
        <v>605</v>
      </c>
      <c r="C26" s="17" t="s">
        <v>606</v>
      </c>
      <c r="D26" s="6" t="s">
        <v>408</v>
      </c>
      <c r="E26" s="6"/>
      <c r="F26" s="6" t="s">
        <v>585</v>
      </c>
      <c r="G26" s="6"/>
      <c r="H26" s="6"/>
      <c r="I26" s="6" t="s">
        <v>48</v>
      </c>
      <c r="J26" s="7">
        <v>204806.19</v>
      </c>
      <c r="K26" s="7">
        <v>334.11</v>
      </c>
      <c r="L26" s="7">
        <v>2767.08</v>
      </c>
      <c r="N26" s="8">
        <v>0.1114</v>
      </c>
      <c r="O26" s="8">
        <v>6.4999999999999997E-3</v>
      </c>
    </row>
    <row r="29" spans="2:15">
      <c r="B29" s="6" t="s">
        <v>162</v>
      </c>
      <c r="C29" s="17"/>
      <c r="D29" s="6"/>
      <c r="E29" s="6"/>
      <c r="F29" s="6"/>
      <c r="G29" s="6"/>
      <c r="H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163</v>
      </c>
    </row>
    <row r="7" spans="2:12" ht="15.75">
      <c r="B7" s="2" t="s">
        <v>607</v>
      </c>
    </row>
    <row r="8" spans="2:12">
      <c r="B8" s="3" t="s">
        <v>88</v>
      </c>
      <c r="C8" s="3" t="s">
        <v>89</v>
      </c>
      <c r="D8" s="3" t="s">
        <v>165</v>
      </c>
      <c r="E8" s="3" t="s">
        <v>194</v>
      </c>
      <c r="F8" s="3" t="s">
        <v>93</v>
      </c>
      <c r="G8" s="3" t="s">
        <v>168</v>
      </c>
      <c r="H8" s="3" t="s">
        <v>42</v>
      </c>
      <c r="I8" s="3" t="s">
        <v>96</v>
      </c>
      <c r="J8" s="3" t="s">
        <v>169</v>
      </c>
      <c r="K8" s="3" t="s">
        <v>170</v>
      </c>
      <c r="L8" s="3" t="s">
        <v>98</v>
      </c>
    </row>
    <row r="9" spans="2:12">
      <c r="B9" s="4"/>
      <c r="C9" s="4"/>
      <c r="D9" s="4"/>
      <c r="E9" s="4"/>
      <c r="F9" s="4"/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608</v>
      </c>
      <c r="C11" s="12"/>
      <c r="D11" s="3"/>
      <c r="E11" s="3"/>
      <c r="F11" s="3"/>
      <c r="G11" s="9">
        <v>4403535</v>
      </c>
      <c r="I11" s="9">
        <v>287.51</v>
      </c>
      <c r="K11" s="10">
        <v>1</v>
      </c>
      <c r="L11" s="10">
        <v>6.9999999999999999E-4</v>
      </c>
    </row>
    <row r="12" spans="2:12">
      <c r="B12" s="3" t="s">
        <v>609</v>
      </c>
      <c r="C12" s="12"/>
      <c r="D12" s="3"/>
      <c r="E12" s="3"/>
      <c r="F12" s="3"/>
      <c r="G12" s="9">
        <v>4403535</v>
      </c>
      <c r="I12" s="9">
        <v>287.51</v>
      </c>
      <c r="K12" s="10">
        <v>1</v>
      </c>
      <c r="L12" s="10">
        <v>6.9999999999999999E-4</v>
      </c>
    </row>
    <row r="13" spans="2:12">
      <c r="B13" s="13" t="s">
        <v>609</v>
      </c>
      <c r="C13" s="14"/>
      <c r="D13" s="13"/>
      <c r="E13" s="13"/>
      <c r="F13" s="13"/>
      <c r="G13" s="15">
        <v>4403535</v>
      </c>
      <c r="I13" s="15">
        <v>287.51</v>
      </c>
      <c r="K13" s="16">
        <v>1</v>
      </c>
      <c r="L13" s="16">
        <v>6.9999999999999999E-4</v>
      </c>
    </row>
    <row r="14" spans="2:12">
      <c r="B14" s="6" t="s">
        <v>610</v>
      </c>
      <c r="C14" s="17">
        <v>1131606</v>
      </c>
      <c r="D14" s="6" t="s">
        <v>180</v>
      </c>
      <c r="E14" s="6" t="s">
        <v>367</v>
      </c>
      <c r="F14" s="6" t="s">
        <v>108</v>
      </c>
      <c r="G14" s="7">
        <v>1930000</v>
      </c>
      <c r="H14" s="7">
        <v>1</v>
      </c>
      <c r="I14" s="7">
        <v>19.3</v>
      </c>
      <c r="J14" s="8">
        <v>1.41E-2</v>
      </c>
      <c r="K14" s="8">
        <v>6.7100000000000007E-2</v>
      </c>
      <c r="L14" s="8">
        <v>0</v>
      </c>
    </row>
    <row r="15" spans="2:12">
      <c r="B15" s="6" t="s">
        <v>611</v>
      </c>
      <c r="C15" s="17">
        <v>6910152</v>
      </c>
      <c r="D15" s="6" t="s">
        <v>180</v>
      </c>
      <c r="E15" s="6" t="s">
        <v>226</v>
      </c>
      <c r="F15" s="6" t="s">
        <v>108</v>
      </c>
      <c r="G15" s="7">
        <v>54380</v>
      </c>
      <c r="H15" s="7">
        <v>350</v>
      </c>
      <c r="I15" s="7">
        <v>190.33</v>
      </c>
      <c r="J15" s="8">
        <v>1.6999999999999999E-3</v>
      </c>
      <c r="K15" s="8">
        <v>0.66200000000000003</v>
      </c>
      <c r="L15" s="8">
        <v>4.0000000000000002E-4</v>
      </c>
    </row>
    <row r="16" spans="2:12">
      <c r="B16" s="6" t="s">
        <v>612</v>
      </c>
      <c r="C16" s="17">
        <v>1135565</v>
      </c>
      <c r="D16" s="6" t="s">
        <v>180</v>
      </c>
      <c r="E16" s="6" t="s">
        <v>232</v>
      </c>
      <c r="F16" s="6" t="s">
        <v>108</v>
      </c>
      <c r="G16" s="7">
        <v>90900</v>
      </c>
      <c r="H16" s="7">
        <v>56</v>
      </c>
      <c r="I16" s="7">
        <v>50.9</v>
      </c>
      <c r="J16" s="8">
        <v>3.8E-3</v>
      </c>
      <c r="K16" s="8">
        <v>0.17699999999999999</v>
      </c>
      <c r="L16" s="8">
        <v>1E-4</v>
      </c>
    </row>
    <row r="17" spans="2:12">
      <c r="B17" s="6" t="s">
        <v>613</v>
      </c>
      <c r="C17" s="17">
        <v>4960175</v>
      </c>
      <c r="D17" s="6" t="s">
        <v>180</v>
      </c>
      <c r="E17" s="6" t="s">
        <v>307</v>
      </c>
      <c r="F17" s="6" t="s">
        <v>108</v>
      </c>
      <c r="G17" s="7">
        <v>154000</v>
      </c>
      <c r="H17" s="7">
        <v>3.4</v>
      </c>
      <c r="I17" s="7">
        <v>5.24</v>
      </c>
      <c r="J17" s="8">
        <v>4.1999999999999997E-3</v>
      </c>
      <c r="K17" s="8">
        <v>1.8200000000000001E-2</v>
      </c>
      <c r="L17" s="8">
        <v>0</v>
      </c>
    </row>
    <row r="18" spans="2:12">
      <c r="B18" s="6" t="s">
        <v>614</v>
      </c>
      <c r="C18" s="17">
        <v>4960126</v>
      </c>
      <c r="D18" s="6" t="s">
        <v>180</v>
      </c>
      <c r="E18" s="6" t="s">
        <v>307</v>
      </c>
      <c r="F18" s="6" t="s">
        <v>108</v>
      </c>
      <c r="G18" s="7">
        <v>1615500</v>
      </c>
      <c r="H18" s="7">
        <v>1</v>
      </c>
      <c r="I18" s="7">
        <v>16.16</v>
      </c>
      <c r="J18" s="8">
        <v>1.83E-2</v>
      </c>
      <c r="K18" s="8">
        <v>5.62E-2</v>
      </c>
      <c r="L18" s="8">
        <v>0</v>
      </c>
    </row>
    <row r="19" spans="2:12">
      <c r="B19" s="6" t="s">
        <v>615</v>
      </c>
      <c r="C19" s="17">
        <v>3940244</v>
      </c>
      <c r="D19" s="6" t="s">
        <v>180</v>
      </c>
      <c r="E19" s="6" t="s">
        <v>245</v>
      </c>
      <c r="F19" s="6" t="s">
        <v>108</v>
      </c>
      <c r="G19" s="7">
        <v>558755</v>
      </c>
      <c r="H19" s="7">
        <v>1</v>
      </c>
      <c r="I19" s="7">
        <v>5.59</v>
      </c>
      <c r="J19" s="8">
        <v>8.0000000000000004E-4</v>
      </c>
      <c r="K19" s="8">
        <v>1.9400000000000001E-2</v>
      </c>
      <c r="L19" s="8">
        <v>0</v>
      </c>
    </row>
    <row r="20" spans="2:12">
      <c r="B20" s="3" t="s">
        <v>616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616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162</v>
      </c>
      <c r="C24" s="17"/>
      <c r="D24" s="6"/>
      <c r="E24" s="6"/>
      <c r="F24" s="6"/>
    </row>
    <row r="28" spans="2:12">
      <c r="B28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2017-01-19T13:41:28Z</dcterms:modified>
</cp:coreProperties>
</file>