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 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הלוואות!$A$10:$BC$152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'מזומנים '!$B$7:$K$11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O26" i="22" l="1"/>
  <c r="N26" i="22"/>
  <c r="M26" i="22"/>
  <c r="K26" i="22"/>
  <c r="O15" i="22"/>
  <c r="N15" i="22"/>
  <c r="M15" i="22"/>
  <c r="K15" i="22"/>
  <c r="I15" i="26" l="1"/>
  <c r="I11" i="26"/>
  <c r="J11" i="26" s="1"/>
  <c r="I12" i="26"/>
  <c r="I13" i="26"/>
  <c r="J33" i="31"/>
  <c r="J32" i="31" s="1"/>
  <c r="J13" i="31"/>
  <c r="C37" i="1"/>
  <c r="J60" i="26" l="1"/>
  <c r="J56" i="26"/>
  <c r="J54" i="26"/>
  <c r="J50" i="26"/>
  <c r="J46" i="26"/>
  <c r="J44" i="26"/>
  <c r="J40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58" i="26"/>
  <c r="J52" i="26"/>
  <c r="J48" i="26"/>
  <c r="J42" i="26"/>
  <c r="J38" i="26"/>
  <c r="J36" i="26"/>
  <c r="J34" i="26"/>
  <c r="J32" i="26"/>
  <c r="J30" i="26"/>
  <c r="J28" i="26"/>
  <c r="J26" i="26"/>
  <c r="J24" i="26"/>
  <c r="J22" i="26"/>
  <c r="J20" i="26"/>
  <c r="J18" i="26"/>
  <c r="J16" i="26"/>
  <c r="J14" i="26"/>
  <c r="J12" i="26"/>
  <c r="J16" i="31"/>
  <c r="J12" i="31" l="1"/>
  <c r="C43" i="1"/>
  <c r="C26" i="27"/>
  <c r="C12" i="27"/>
  <c r="C11" i="27" s="1"/>
  <c r="J11" i="31" l="1"/>
  <c r="K12" i="31"/>
  <c r="C11" i="1" l="1"/>
  <c r="K20" i="31"/>
  <c r="K24" i="31"/>
  <c r="K28" i="31"/>
  <c r="K36" i="31"/>
  <c r="K40" i="31"/>
  <c r="K17" i="31"/>
  <c r="K21" i="31"/>
  <c r="K25" i="31"/>
  <c r="K29" i="31"/>
  <c r="K37" i="31"/>
  <c r="K41" i="31"/>
  <c r="K14" i="31"/>
  <c r="K18" i="31"/>
  <c r="K22" i="31"/>
  <c r="K26" i="31"/>
  <c r="K30" i="31"/>
  <c r="K34" i="31"/>
  <c r="K38" i="31"/>
  <c r="K42" i="31"/>
  <c r="K15" i="31"/>
  <c r="K19" i="31"/>
  <c r="K23" i="31"/>
  <c r="K27" i="31"/>
  <c r="K31" i="31"/>
  <c r="K35" i="31"/>
  <c r="K39" i="31"/>
  <c r="K11" i="31"/>
  <c r="K13" i="31"/>
  <c r="K33" i="31"/>
  <c r="K32" i="31"/>
  <c r="K16" i="31"/>
  <c r="C42" i="1" l="1"/>
  <c r="K17" i="26" l="1"/>
  <c r="K25" i="26"/>
  <c r="K33" i="26"/>
  <c r="K41" i="26"/>
  <c r="K49" i="26"/>
  <c r="K57" i="26"/>
  <c r="K18" i="26"/>
  <c r="K26" i="26"/>
  <c r="K34" i="26"/>
  <c r="K42" i="26"/>
  <c r="K50" i="26"/>
  <c r="K58" i="26"/>
  <c r="D40" i="1"/>
  <c r="L18" i="31"/>
  <c r="L26" i="31"/>
  <c r="L34" i="31"/>
  <c r="L42" i="31"/>
  <c r="L17" i="31"/>
  <c r="L25" i="31"/>
  <c r="L33" i="31"/>
  <c r="L41" i="31"/>
  <c r="D43" i="1"/>
  <c r="D35" i="1"/>
  <c r="D33" i="1"/>
  <c r="D31" i="1"/>
  <c r="D29" i="1"/>
  <c r="D39" i="1"/>
  <c r="D36" i="1"/>
  <c r="D19" i="1"/>
  <c r="K21" i="26"/>
  <c r="K29" i="26"/>
  <c r="K45" i="26"/>
  <c r="K22" i="26"/>
  <c r="K38" i="26"/>
  <c r="K46" i="26"/>
  <c r="K11" i="26"/>
  <c r="L30" i="31"/>
  <c r="L38" i="31"/>
  <c r="L21" i="31"/>
  <c r="L37" i="31"/>
  <c r="D27" i="1"/>
  <c r="D34" i="1"/>
  <c r="D32" i="1"/>
  <c r="D28" i="1"/>
  <c r="K15" i="26"/>
  <c r="K31" i="26"/>
  <c r="K47" i="26"/>
  <c r="K55" i="26"/>
  <c r="K24" i="26"/>
  <c r="K40" i="26"/>
  <c r="K56" i="26"/>
  <c r="L16" i="31"/>
  <c r="L32" i="31"/>
  <c r="L15" i="31"/>
  <c r="L23" i="31"/>
  <c r="L39" i="31"/>
  <c r="D24" i="1"/>
  <c r="D13" i="1"/>
  <c r="K19" i="26"/>
  <c r="K27" i="26"/>
  <c r="K35" i="26"/>
  <c r="K43" i="26"/>
  <c r="K51" i="26"/>
  <c r="K59" i="26"/>
  <c r="K20" i="26"/>
  <c r="K28" i="26"/>
  <c r="K36" i="26"/>
  <c r="K44" i="26"/>
  <c r="K52" i="26"/>
  <c r="K60" i="26"/>
  <c r="L12" i="31"/>
  <c r="L20" i="31"/>
  <c r="L28" i="31"/>
  <c r="L36" i="31"/>
  <c r="L19" i="31"/>
  <c r="L27" i="31"/>
  <c r="L35" i="31"/>
  <c r="D42" i="1"/>
  <c r="D41" i="1"/>
  <c r="D18" i="1"/>
  <c r="D16" i="1"/>
  <c r="D14" i="1"/>
  <c r="D21" i="1"/>
  <c r="K13" i="26"/>
  <c r="K37" i="26"/>
  <c r="K53" i="26"/>
  <c r="K14" i="26"/>
  <c r="K30" i="26"/>
  <c r="K54" i="26"/>
  <c r="L14" i="31"/>
  <c r="L22" i="31"/>
  <c r="L13" i="31"/>
  <c r="L29" i="31"/>
  <c r="D26" i="1"/>
  <c r="D30" i="1"/>
  <c r="D37" i="1"/>
  <c r="K23" i="26"/>
  <c r="K39" i="26"/>
  <c r="K16" i="26"/>
  <c r="K32" i="26"/>
  <c r="K48" i="26"/>
  <c r="K12" i="26"/>
  <c r="L24" i="31"/>
  <c r="L40" i="31"/>
  <c r="L31" i="31"/>
  <c r="D25" i="1"/>
  <c r="D17" i="1"/>
  <c r="D15" i="1"/>
  <c r="D22" i="1"/>
  <c r="D20" i="1"/>
  <c r="L11" i="31"/>
  <c r="D11" i="1"/>
</calcChain>
</file>

<file path=xl/sharedStrings.xml><?xml version="1.0" encoding="utf-8"?>
<sst xmlns="http://schemas.openxmlformats.org/spreadsheetml/2006/main" count="6266" uniqueCount="1676">
  <si>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</si>
  <si>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</si>
  <si>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</si>
  <si>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</si>
  <si>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</si>
  <si>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</si>
  <si>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</si>
  <si>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</si>
  <si>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</si>
  <si>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</si>
  <si>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</si>
  <si>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</si>
  <si>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</si>
  <si>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</si>
  <si>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</si>
  <si>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</si>
  <si>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</si>
  <si>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</si>
  <si>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</si>
  <si>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</si>
  <si>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</si>
  <si>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</si>
  <si>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</si>
  <si>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</si>
  <si>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</si>
  <si>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</si>
  <si>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</si>
  <si>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</si>
  <si>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</si>
  <si>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</si>
  <si>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</si>
  <si>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</si>
  <si>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</si>
  <si>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</si>
  <si>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</si>
  <si>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</si>
  <si>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</si>
  <si>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</si>
  <si>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</si>
  <si>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</si>
  <si>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</si>
  <si>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</si>
  <si>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</si>
  <si>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</si>
  <si>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</si>
  <si>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</si>
  <si>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</si>
  <si>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</si>
  <si>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</si>
  <si>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</si>
  <si>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</si>
  <si>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</si>
  <si>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</si>
  <si>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</si>
  <si>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</si>
  <si>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</si>
  <si>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</si>
  <si>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</si>
  <si>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</si>
  <si>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</si>
  <si>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</si>
  <si>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</si>
  <si>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</si>
  <si>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</si>
  <si>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</si>
  <si>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</si>
  <si>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</si>
  <si>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</si>
  <si>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</si>
  <si>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</si>
  <si>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</si>
  <si>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</si>
  <si>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</si>
  <si>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</si>
  <si>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</si>
  <si>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</si>
  <si>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</si>
  <si>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</si>
  <si>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</si>
  <si>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</si>
  <si>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</si>
  <si>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</si>
  <si>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</si>
  <si>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</si>
  <si>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</si>
  <si>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</si>
  <si>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</si>
  <si>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</si>
  <si>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</si>
  <si>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</si>
  <si>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</si>
  <si>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</si>
  <si>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</si>
  <si>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</si>
  <si>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</si>
  <si>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</si>
  <si>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</si>
  <si>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</si>
  <si>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</si>
  <si>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</si>
  <si>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</si>
  <si>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</si>
  <si>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</si>
  <si>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</si>
  <si>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</si>
  <si>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</si>
  <si>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</si>
  <si>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</si>
  <si>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</si>
  <si>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</si>
  <si>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</si>
  <si>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</si>
  <si>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</si>
  <si>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</si>
  <si>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</si>
  <si>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</si>
  <si>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</si>
  <si>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</si>
  <si>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</si>
  <si>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</si>
  <si>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</si>
  <si>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</si>
  <si>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</si>
  <si>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</si>
  <si>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</si>
  <si>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</si>
  <si>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</si>
  <si>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</si>
  <si>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</si>
  <si>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</si>
  <si>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</si>
  <si>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</si>
  <si>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</si>
  <si>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</si>
  <si>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</si>
  <si>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</si>
  <si>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</si>
  <si>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</si>
  <si>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</si>
  <si>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</si>
  <si>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</si>
  <si>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</si>
  <si>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</si>
  <si>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</si>
  <si>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</si>
  <si>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</si>
  <si>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</si>
  <si>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</si>
  <si>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</si>
  <si>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</si>
  <si>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</si>
  <si>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</si>
  <si>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</si>
  <si>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</si>
  <si>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</si>
  <si>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</si>
  <si>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</si>
  <si>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</si>
  <si>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</si>
  <si>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</si>
  <si>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</si>
  <si>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</si>
  <si>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</si>
  <si>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</si>
  <si>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</si>
  <si>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</si>
  <si>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</si>
  <si>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</si>
  <si>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</si>
  <si>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</si>
  <si>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</si>
  <si>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</si>
  <si>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</si>
  <si>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</si>
  <si>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</si>
  <si>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</si>
  <si>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</si>
  <si>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</si>
  <si>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</si>
  <si>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</si>
  <si>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</si>
  <si>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</si>
  <si>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</si>
  <si>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</si>
  <si>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</si>
  <si>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</si>
  <si>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</si>
  <si>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</si>
  <si>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</si>
  <si>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</si>
  <si>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</si>
  <si>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293מגדל לתגמולים ולפיצויים מסלול ביג כללי לפחות 30</t>
  </si>
  <si>
    <t>1156</t>
  </si>
  <si>
    <t>קוד קופת הגמל</t>
  </si>
  <si>
    <t/>
  </si>
  <si>
    <t>יין יפני</t>
  </si>
  <si>
    <t>כתר שבדי</t>
  </si>
  <si>
    <t>סה"כ בישראל</t>
  </si>
  <si>
    <t>סה"כ יתרת מזומנים ועו"ש בש"ח</t>
  </si>
  <si>
    <t>Baa1</t>
  </si>
  <si>
    <t>Moodys</t>
  </si>
  <si>
    <t>1111111111- 12- בנק הפועלים</t>
  </si>
  <si>
    <t>12</t>
  </si>
  <si>
    <t>AAA</t>
  </si>
  <si>
    <t>1111111111- 10- לאומי</t>
  </si>
  <si>
    <t>10</t>
  </si>
  <si>
    <t>סה"כ יתרת מזומנים ועו"ש נקובים במט"ח</t>
  </si>
  <si>
    <t>20001- 60- UBS</t>
  </si>
  <si>
    <t>60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</si>
  <si>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</si>
  <si>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</si>
  <si>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</si>
  <si>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</si>
  <si>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</si>
  <si>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</si>
  <si>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</si>
  <si>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200005- 60- UBS</t>
  </si>
  <si>
    <t>70002- 60- UBS</t>
  </si>
  <si>
    <t>70002- 10- לאומי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</si>
  <si>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</si>
  <si>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</si>
  <si>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</si>
  <si>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</si>
  <si>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</si>
  <si>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</si>
  <si>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</si>
  <si>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</si>
  <si>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</si>
  <si>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</si>
  <si>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</si>
  <si>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</si>
  <si>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</si>
  <si>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</si>
  <si>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</si>
  <si>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</si>
  <si>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</si>
  <si>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03/07/13</t>
  </si>
  <si>
    <t>גליל 5904- גליל</t>
  </si>
  <si>
    <t>9590431</t>
  </si>
  <si>
    <t>02/09/13</t>
  </si>
  <si>
    <t>ממשל צמודה 0418- גליל</t>
  </si>
  <si>
    <t>1108927</t>
  </si>
  <si>
    <t>12/02/08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</si>
  <si>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</si>
  <si>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</si>
  <si>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</si>
  <si>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</si>
  <si>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</si>
  <si>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</si>
  <si>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</si>
  <si>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</si>
  <si>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</si>
  <si>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</si>
  <si>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24/01/17</t>
  </si>
  <si>
    <t>ממשלתי צמוד 841- גליל</t>
  </si>
  <si>
    <t>1120583</t>
  </si>
  <si>
    <t>28/08/14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</si>
  <si>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</si>
  <si>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</si>
  <si>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</si>
  <si>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</si>
  <si>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</si>
  <si>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</si>
  <si>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סה"כ לא צמודות</t>
  </si>
  <si>
    <t>סה"כ מלווה קצר מועד</t>
  </si>
  <si>
    <t>מ.ק.מ 318 פדיון 7.3.2018- בנק ישראל- מק"מ</t>
  </si>
  <si>
    <t>8180317</t>
  </si>
  <si>
    <t>08/03/17</t>
  </si>
  <si>
    <t>סה"כ שחר</t>
  </si>
  <si>
    <t>ממשל שקלית 0118- שחר</t>
  </si>
  <si>
    <t>1126218</t>
  </si>
  <si>
    <t>24/02/14</t>
  </si>
  <si>
    <t>ממשל שקלית 0219- שחר</t>
  </si>
  <si>
    <t>1110907</t>
  </si>
  <si>
    <t>03/01/12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</si>
  <si>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</si>
  <si>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</si>
  <si>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</si>
  <si>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</si>
  <si>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</si>
  <si>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</si>
  <si>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</si>
  <si>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</si>
  <si>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07/09/14</t>
  </si>
  <si>
    <t>ממשל שקלית 323- שחר</t>
  </si>
  <si>
    <t>1126747</t>
  </si>
  <si>
    <t>29/08/13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</si>
  <si>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</si>
  <si>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</si>
  <si>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</si>
  <si>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</si>
  <si>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</si>
  <si>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</si>
  <si>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</si>
  <si>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</si>
  <si>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01/10/13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</si>
  <si>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</si>
  <si>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</si>
  <si>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</si>
  <si>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</si>
  <si>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</si>
  <si>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</si>
  <si>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</si>
  <si>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</si>
  <si>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</si>
  <si>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07/04/11</t>
  </si>
  <si>
    <t>ממשלתי ריבית משתנה 0817- ממשל קצרה</t>
  </si>
  <si>
    <t>1106970</t>
  </si>
  <si>
    <t>16/02/09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</si>
  <si>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</si>
  <si>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</si>
  <si>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</si>
  <si>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</si>
  <si>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</si>
  <si>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</si>
  <si>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</si>
  <si>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</si>
  <si>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</si>
  <si>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</si>
  <si>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</si>
  <si>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</si>
  <si>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</si>
  <si>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</si>
  <si>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</si>
  <si>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</si>
  <si>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</si>
  <si>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</si>
  <si>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</si>
  <si>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</si>
  <si>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</si>
  <si>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</si>
  <si>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</si>
  <si>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</si>
  <si>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</si>
  <si>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</si>
  <si>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</si>
  <si>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</si>
  <si>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</si>
  <si>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</si>
  <si>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</si>
  <si>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</si>
  <si>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</si>
  <si>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</si>
  <si>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</si>
  <si>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</si>
  <si>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</si>
  <si>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</si>
  <si>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</si>
  <si>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</si>
  <si>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</si>
  <si>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</si>
  <si>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AA+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</si>
  <si>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</si>
  <si>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</si>
  <si>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</si>
  <si>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</si>
  <si>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</si>
  <si>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</si>
  <si>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</si>
  <si>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</si>
  <si>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</si>
  <si>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</si>
  <si>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1153</t>
  </si>
  <si>
    <t>31/03/15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</si>
  <si>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</si>
  <si>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</si>
  <si>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</si>
  <si>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</si>
  <si>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</si>
  <si>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</si>
  <si>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</si>
  <si>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18/01/12</t>
  </si>
  <si>
    <t>פועלים הנפ הת ט- הפועלים הנפקות בע"מ</t>
  </si>
  <si>
    <t>1940386</t>
  </si>
  <si>
    <t>04/10/11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</si>
  <si>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</si>
  <si>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</si>
  <si>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</si>
  <si>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</si>
  <si>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</si>
  <si>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</si>
  <si>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</si>
  <si>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13/07/14</t>
  </si>
  <si>
    <t>*איירפורט אגח ה- איירפורט סיטי בע"מ</t>
  </si>
  <si>
    <t>1133487</t>
  </si>
  <si>
    <t>1300</t>
  </si>
  <si>
    <t>AA</t>
  </si>
  <si>
    <t>14/09/16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</si>
  <si>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</si>
  <si>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</si>
  <si>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</si>
  <si>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</si>
  <si>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</si>
  <si>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</si>
  <si>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</si>
  <si>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</si>
  <si>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</si>
  <si>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</si>
  <si>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</si>
  <si>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</si>
  <si>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</si>
  <si>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</si>
  <si>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</si>
  <si>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20/05/15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</si>
  <si>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</si>
  <si>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</si>
  <si>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</si>
  <si>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</si>
  <si>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</si>
  <si>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</si>
  <si>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748</t>
  </si>
  <si>
    <t>חשמל     אגח 29- חברת החשמל לישראל בע"מ</t>
  </si>
  <si>
    <t>6000236</t>
  </si>
  <si>
    <t>600</t>
  </si>
  <si>
    <t>חיפושי נפט וגז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</si>
  <si>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</si>
  <si>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</si>
  <si>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</si>
  <si>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</si>
  <si>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</si>
  <si>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</si>
  <si>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14/05/15</t>
  </si>
  <si>
    <t>פועלים הנפ שה נד 1- הפועלים הנפקות בע"מ</t>
  </si>
  <si>
    <t>1940444</t>
  </si>
  <si>
    <t>29/09/09</t>
  </si>
  <si>
    <t>*אמות אגח ב- אמות השקעות בע"מ</t>
  </si>
  <si>
    <t>1126630</t>
  </si>
  <si>
    <t>1328</t>
  </si>
  <si>
    <t>Aa3</t>
  </si>
  <si>
    <t>06/11/13</t>
  </si>
  <si>
    <t>*אמות אגח ג- אמות השקעות בע"מ</t>
  </si>
  <si>
    <t>1117357</t>
  </si>
  <si>
    <t>27/01/14</t>
  </si>
  <si>
    <t>*אמות השקעות אג"ח ד- אמות השקעות בע"מ</t>
  </si>
  <si>
    <t>1133149</t>
  </si>
  <si>
    <t>14/12/16</t>
  </si>
  <si>
    <t>*גב ים סד ה (7590094) 27.3.2007- חברת גב-ים לקרקעות בע"מ</t>
  </si>
  <si>
    <t>7590110</t>
  </si>
  <si>
    <t>759</t>
  </si>
  <si>
    <t>AA-</t>
  </si>
  <si>
    <t>*גב ים סד' ו'- חברת גב-ים לקרקעות בע"מ</t>
  </si>
  <si>
    <t>7590128</t>
  </si>
  <si>
    <t>22/01/14</t>
  </si>
  <si>
    <t>*מליסרון אג"ח ח- מליסרון בע"מ</t>
  </si>
  <si>
    <t>3230166</t>
  </si>
  <si>
    <t>323</t>
  </si>
  <si>
    <t>16/06/14</t>
  </si>
  <si>
    <t>*מליסרון אג"ח יג- מליסרון בע"מ</t>
  </si>
  <si>
    <t>3230224</t>
  </si>
  <si>
    <t>08/05/16</t>
  </si>
  <si>
    <t>*מליסרון אגח ד- מליסרון בע"מ</t>
  </si>
  <si>
    <t>3230083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</si>
  <si>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</si>
  <si>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</si>
  <si>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</si>
  <si>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</si>
  <si>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</si>
  <si>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</si>
  <si>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</si>
  <si>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</si>
  <si>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</si>
  <si>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</si>
  <si>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</si>
  <si>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</si>
  <si>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</si>
  <si>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</si>
  <si>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</si>
  <si>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</si>
  <si>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</si>
  <si>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</si>
  <si>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</si>
  <si>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1363</t>
  </si>
  <si>
    <t>01/12/16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</si>
  <si>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</si>
  <si>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</si>
  <si>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</si>
  <si>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</si>
  <si>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</si>
  <si>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</si>
  <si>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</si>
  <si>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</si>
  <si>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</si>
  <si>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</si>
  <si>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</si>
  <si>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</si>
  <si>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</si>
  <si>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</si>
  <si>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</si>
  <si>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</si>
  <si>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</si>
  <si>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04/06/08</t>
  </si>
  <si>
    <t>בראק אן וי אגחב- בראק קפיטל פרופרטיז אן וי</t>
  </si>
  <si>
    <t>1128347</t>
  </si>
  <si>
    <t>1560</t>
  </si>
  <si>
    <t>30/01/14</t>
  </si>
  <si>
    <t>גזית גלוב אגח ג- גזית-גלוב בע"מ</t>
  </si>
  <si>
    <t>1260306</t>
  </si>
  <si>
    <t>126</t>
  </si>
  <si>
    <t>04/03/11</t>
  </si>
  <si>
    <t>גזית גלוב אגח ט- גזית-גלוב בע"מ</t>
  </si>
  <si>
    <t>1260462</t>
  </si>
  <si>
    <t>07/03/11</t>
  </si>
  <si>
    <t>גזית גלוב אגח י- גזית-גלוב בע"מ</t>
  </si>
  <si>
    <t>1260488</t>
  </si>
  <si>
    <t>06/10/13</t>
  </si>
  <si>
    <t>דה זראסאי א- דה זראסאי גרופ לטד</t>
  </si>
  <si>
    <t>1127901</t>
  </si>
  <si>
    <t>1604</t>
  </si>
  <si>
    <t>19/07/15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</si>
  <si>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</si>
  <si>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</si>
  <si>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</si>
  <si>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</si>
  <si>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</si>
  <si>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</si>
  <si>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</si>
  <si>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</si>
  <si>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</si>
  <si>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</si>
  <si>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הראל הנפק אגח ו- הראל ביטוח מימון והנפקות בע"מ</t>
  </si>
  <si>
    <t>1126069</t>
  </si>
  <si>
    <t>1367</t>
  </si>
  <si>
    <t>ביטוח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</si>
  <si>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</si>
  <si>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</si>
  <si>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</si>
  <si>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</si>
  <si>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</si>
  <si>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13/01/16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</si>
  <si>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</si>
  <si>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</si>
  <si>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</si>
  <si>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</si>
  <si>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</si>
  <si>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</si>
  <si>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</si>
  <si>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</si>
  <si>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22/07/15</t>
  </si>
  <si>
    <t>מנורה מבטחים אגח א- מנורה מבטחים החזקות בע"מ</t>
  </si>
  <si>
    <t>5660048</t>
  </si>
  <si>
    <t>566</t>
  </si>
  <si>
    <t>25/03/10</t>
  </si>
  <si>
    <t>פניקס הון אגח ב- הפניקס גיוסי הון (2009) בע"מ</t>
  </si>
  <si>
    <t>1120799</t>
  </si>
  <si>
    <t>1527</t>
  </si>
  <si>
    <t>21/06/16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</si>
  <si>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</si>
  <si>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</si>
  <si>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</si>
  <si>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</si>
  <si>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</si>
  <si>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1327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</si>
  <si>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</si>
  <si>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</si>
  <si>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</si>
  <si>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</si>
  <si>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</si>
  <si>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</si>
  <si>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</si>
  <si>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</si>
  <si>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</si>
  <si>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</si>
  <si>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</si>
  <si>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</si>
  <si>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</si>
  <si>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</si>
  <si>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</si>
  <si>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</si>
  <si>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</si>
  <si>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</si>
  <si>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</si>
  <si>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1248</t>
  </si>
  <si>
    <t>23/11/15</t>
  </si>
  <si>
    <t>ישרס אגח טו- ישרס חברה להשקעות בע"מ</t>
  </si>
  <si>
    <t>6130207</t>
  </si>
  <si>
    <t>613</t>
  </si>
  <si>
    <t>04/09/16</t>
  </si>
  <si>
    <t>מזרחי טפחות אגח א'- בנק מזרחי טפחות בע"מ</t>
  </si>
  <si>
    <t>6950083</t>
  </si>
  <si>
    <t>695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</si>
  <si>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</si>
  <si>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</si>
  <si>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</si>
  <si>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</si>
  <si>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</si>
  <si>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</si>
  <si>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</si>
  <si>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</si>
  <si>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</si>
  <si>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</si>
  <si>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</si>
  <si>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</si>
  <si>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</si>
  <si>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</si>
  <si>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</si>
  <si>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</si>
  <si>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</si>
  <si>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</si>
  <si>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2095</t>
  </si>
  <si>
    <t>רבוע נדלן אגח ה- רבוע כחול נדל"ן בע"מ</t>
  </si>
  <si>
    <t>1130467</t>
  </si>
  <si>
    <t>1349</t>
  </si>
  <si>
    <t>שה נדחה דיסקונט מנפיקים   א'- דיסקונט מנפיקים בע"מ</t>
  </si>
  <si>
    <t>7480098</t>
  </si>
  <si>
    <t>24/09/09</t>
  </si>
  <si>
    <t>*שיכון ובינוי אגח 6- שיכון ובינוי - אחזקות בע"מ</t>
  </si>
  <si>
    <t>1129733</t>
  </si>
  <si>
    <t>1068</t>
  </si>
  <si>
    <t>A</t>
  </si>
  <si>
    <t>אשטרום נכ אגח 8- אשטרום נכסים בע"מ</t>
  </si>
  <si>
    <t>2510162</t>
  </si>
  <si>
    <t>251</t>
  </si>
  <si>
    <t>30/12/13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</si>
  <si>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</si>
  <si>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</si>
  <si>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</si>
  <si>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</si>
  <si>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</si>
  <si>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1130</t>
  </si>
  <si>
    <t>A2</t>
  </si>
  <si>
    <t>10/12/13</t>
  </si>
  <si>
    <t>דיסקונט שה 1-הפך סחיר 69100950- בנק דיסקונט לישראל בע"מ</t>
  </si>
  <si>
    <t>6910095</t>
  </si>
  <si>
    <t>691</t>
  </si>
  <si>
    <t>דרבן אגח ד- דרבן השקעות בע"מ</t>
  </si>
  <si>
    <t>4110094</t>
  </si>
  <si>
    <t>411</t>
  </si>
  <si>
    <t>17/12/14</t>
  </si>
  <si>
    <t>מגה אור ג- מגה אור החזקות בע"מ</t>
  </si>
  <si>
    <t>1127323</t>
  </si>
  <si>
    <t>1450</t>
  </si>
  <si>
    <t>30/10/13</t>
  </si>
  <si>
    <t>נכסים ובנין אג 3- חברה לנכסים ולבנין בע"מ</t>
  </si>
  <si>
    <t>6990139</t>
  </si>
  <si>
    <t>699</t>
  </si>
  <si>
    <t>10/08/10</t>
  </si>
  <si>
    <t>*אזורים סד' ח הוסחר מ- 7150212- אזורים-חברה להשקעות בפתוח ובבנין בע"מ</t>
  </si>
  <si>
    <t>7150246</t>
  </si>
  <si>
    <t>715</t>
  </si>
  <si>
    <t>A-</t>
  </si>
  <si>
    <t>26/03/09</t>
  </si>
  <si>
    <t>אדגר אגח ז- אדגר השקעות ופיתוח בע"מ</t>
  </si>
  <si>
    <t>1820158</t>
  </si>
  <si>
    <t>182</t>
  </si>
  <si>
    <t>A3</t>
  </si>
  <si>
    <t>06/02/17</t>
  </si>
  <si>
    <t>אלבר סד יג- אלבר שירותי מימונית בע"מ</t>
  </si>
  <si>
    <t>1127588</t>
  </si>
  <si>
    <t>1382</t>
  </si>
  <si>
    <t>14/08/13</t>
  </si>
  <si>
    <t>אפריקה נכסים אגח ו- אפריקה ישראל נכסים בע"מ</t>
  </si>
  <si>
    <t>1129550</t>
  </si>
  <si>
    <t>1172</t>
  </si>
  <si>
    <t>21/08/13</t>
  </si>
  <si>
    <t>בזן אגח א- בתי זקוק לנפט בע"מ</t>
  </si>
  <si>
    <t>2590255</t>
  </si>
  <si>
    <t>259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</si>
  <si>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</si>
  <si>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</si>
  <si>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</si>
  <si>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</si>
  <si>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</si>
  <si>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</si>
  <si>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</si>
  <si>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612</t>
  </si>
  <si>
    <t>01/01/14</t>
  </si>
  <si>
    <t>ירושלים הנ סדרה 10 נ- ירושלים מימון והנפקות (2005) בע"מ</t>
  </si>
  <si>
    <t>1127414</t>
  </si>
  <si>
    <t>מבני תעשיה אגח ח- מבני תעשיה בע"מ</t>
  </si>
  <si>
    <t>2260131</t>
  </si>
  <si>
    <t>226</t>
  </si>
  <si>
    <t>15/07/12</t>
  </si>
  <si>
    <t>מבני תעשיה אגח ט- מבני תעשיה בע"מ</t>
  </si>
  <si>
    <t>2260180</t>
  </si>
  <si>
    <t>21/12/14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</si>
  <si>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</si>
  <si>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</si>
  <si>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</si>
  <si>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</si>
  <si>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</si>
  <si>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</si>
  <si>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מבני תעשייה אגח יד- מבני תעשיה בע"מ</t>
  </si>
  <si>
    <t>2260412</t>
  </si>
  <si>
    <t>24/12/12</t>
  </si>
  <si>
    <t>כלכלית ים אגח ו- כלכלית ירושלים בע"מ</t>
  </si>
  <si>
    <t>1980192</t>
  </si>
  <si>
    <t>198</t>
  </si>
  <si>
    <t>22/12/14</t>
  </si>
  <si>
    <t>כלכלית ים אגח י- כלכלית ירושלים בע"מ</t>
  </si>
  <si>
    <t>1980317</t>
  </si>
  <si>
    <t>16/05/12</t>
  </si>
  <si>
    <t>כלכלית ירושלים אגח יב- כלכלית ירושלים בע"מ</t>
  </si>
  <si>
    <t>1980358</t>
  </si>
  <si>
    <t>23/12/14</t>
  </si>
  <si>
    <t>הכשרה לביטוח אגח 2- הכשרת הישוב חברה לביטוח בע"מ</t>
  </si>
  <si>
    <t>1131218</t>
  </si>
  <si>
    <t>1187</t>
  </si>
  <si>
    <t>Baa2</t>
  </si>
  <si>
    <t>12/02/14</t>
  </si>
  <si>
    <t>אידיבי פיתוח אגח ז- אידיבי חברה לפתוח בע"מ</t>
  </si>
  <si>
    <t>7980121</t>
  </si>
  <si>
    <t>798</t>
  </si>
  <si>
    <t>BB</t>
  </si>
  <si>
    <t>17/05/12</t>
  </si>
  <si>
    <t>פלאזה סנטרס אגח ב- פלאזה סנטרס</t>
  </si>
  <si>
    <t>1109503</t>
  </si>
  <si>
    <t>1476</t>
  </si>
  <si>
    <t>CCC</t>
  </si>
  <si>
    <t>22/07/10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</si>
  <si>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</si>
  <si>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</si>
  <si>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</si>
  <si>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</si>
  <si>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</si>
  <si>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כח- אפריקה-ישראל להשקעות בע"מ</t>
  </si>
  <si>
    <t>6110480</t>
  </si>
  <si>
    <t>04/11/14</t>
  </si>
  <si>
    <t>חלל תקשורת ח- חלל-תקשורת בע"מ</t>
  </si>
  <si>
    <t>1131416</t>
  </si>
  <si>
    <t>1132</t>
  </si>
  <si>
    <t>לא מדורג</t>
  </si>
  <si>
    <t>27/02/14</t>
  </si>
  <si>
    <t>לאומי אגח 178- בנק לאומי לישראל בע"מ</t>
  </si>
  <si>
    <t>6040323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</si>
  <si>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</si>
  <si>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</si>
  <si>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</si>
  <si>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</si>
  <si>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</si>
  <si>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1040</t>
  </si>
  <si>
    <t>ביטחוניות</t>
  </si>
  <si>
    <t>16/11/11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</si>
  <si>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</si>
  <si>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</si>
  <si>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</si>
  <si>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</si>
  <si>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</si>
  <si>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1266</t>
  </si>
  <si>
    <t>31/03/16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</si>
  <si>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</si>
  <si>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</si>
  <si>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</si>
  <si>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</si>
  <si>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</si>
  <si>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</si>
  <si>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</si>
  <si>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</si>
  <si>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</si>
  <si>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</si>
  <si>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</si>
  <si>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*אמות אגח ה- אמות השקעות בע"מ</t>
  </si>
  <si>
    <t>1138114</t>
  </si>
  <si>
    <t>03/01/17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</si>
  <si>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</si>
  <si>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</si>
  <si>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</si>
  <si>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</si>
  <si>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</si>
  <si>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</si>
  <si>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</si>
  <si>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</si>
  <si>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</si>
  <si>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</si>
  <si>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</si>
  <si>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</si>
  <si>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20/07/15</t>
  </si>
  <si>
    <t>דקסיה הנ אגח יא- דקסיה ישראל הנפקות בע"מ</t>
  </si>
  <si>
    <t>1134154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</si>
  <si>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</si>
  <si>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</si>
  <si>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</si>
  <si>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</si>
  <si>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</si>
  <si>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</t>
  </si>
  <si>
    <t>1140169</t>
  </si>
  <si>
    <t>28/02/17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</si>
  <si>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</si>
  <si>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</si>
  <si>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</si>
  <si>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</si>
  <si>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</si>
  <si>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28/05/15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</si>
  <si>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</si>
  <si>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</si>
  <si>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</si>
  <si>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</si>
  <si>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1585</t>
  </si>
  <si>
    <t>מסחר</t>
  </si>
  <si>
    <t>20/06/16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</si>
  <si>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</si>
  <si>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</si>
  <si>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</si>
  <si>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</si>
  <si>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</si>
  <si>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</si>
  <si>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</si>
  <si>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</si>
  <si>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</si>
  <si>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</si>
  <si>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ממן אגח ב- ממן-מסופי מטען וניטול בע"מ</t>
  </si>
  <si>
    <t>2380046</t>
  </si>
  <si>
    <t>238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</si>
  <si>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</si>
  <si>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</si>
  <si>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</si>
  <si>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</si>
  <si>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</si>
  <si>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</si>
  <si>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</si>
  <si>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</si>
  <si>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</si>
  <si>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</si>
  <si>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</si>
  <si>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</si>
  <si>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</si>
  <si>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</si>
  <si>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</si>
  <si>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</si>
  <si>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</si>
  <si>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</si>
  <si>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</si>
  <si>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</si>
  <si>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</si>
  <si>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</si>
  <si>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</si>
  <si>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</si>
  <si>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</si>
  <si>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</si>
  <si>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</si>
  <si>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יו.טי.אס אגח ח- יו.טי.אס יוניברסל פתרונות תחבורה בע"מ</t>
  </si>
  <si>
    <t>4590147</t>
  </si>
  <si>
    <t>459</t>
  </si>
  <si>
    <t>21/01/16</t>
  </si>
  <si>
    <t>מגה אור אגח ה- מגה אור החזקות בע"מ</t>
  </si>
  <si>
    <t>1132687</t>
  </si>
  <si>
    <t>אלבר אג"ח יד- אלבר שירותי מימונית בע"מ</t>
  </si>
  <si>
    <t>1132562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</si>
  <si>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</si>
  <si>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</si>
  <si>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</si>
  <si>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</si>
  <si>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</si>
  <si>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</si>
  <si>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</si>
  <si>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</si>
  <si>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</si>
  <si>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מבני תעשייה אגח טו- מבני תעשיה בע"מ</t>
  </si>
  <si>
    <t>2260420</t>
  </si>
  <si>
    <t>08/12/14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</si>
  <si>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</si>
  <si>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</si>
  <si>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</si>
  <si>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</si>
  <si>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</si>
  <si>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</si>
  <si>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</si>
  <si>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</si>
  <si>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</si>
  <si>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BBB+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</si>
  <si>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</si>
  <si>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</si>
  <si>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</si>
  <si>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</si>
  <si>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</si>
  <si>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פטרוכימים אגח 1- מפעלים פטרוכימיים בישראל בע"מ</t>
  </si>
  <si>
    <t>7560154</t>
  </si>
  <si>
    <t>756</t>
  </si>
  <si>
    <t>29/06/15</t>
  </si>
  <si>
    <t>בזן אגח ו- בתי זקוק לנפט בע"מ</t>
  </si>
  <si>
    <t>2590396</t>
  </si>
  <si>
    <t>03/06/15</t>
  </si>
  <si>
    <t>סה"כ אחר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</si>
  <si>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</si>
  <si>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</si>
  <si>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</si>
  <si>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</si>
  <si>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</si>
  <si>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</si>
  <si>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</si>
  <si>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</si>
  <si>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</si>
  <si>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</si>
  <si>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</si>
  <si>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</si>
  <si>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</si>
  <si>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</si>
  <si>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</si>
  <si>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</si>
  <si>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</si>
  <si>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</si>
  <si>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</si>
  <si>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</si>
  <si>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</si>
  <si>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</si>
  <si>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</si>
  <si>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</si>
  <si>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</si>
  <si>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</si>
  <si>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</si>
  <si>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</si>
  <si>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</si>
  <si>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</si>
  <si>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</si>
  <si>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</si>
  <si>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</si>
  <si>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</si>
  <si>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</si>
  <si>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</si>
  <si>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</si>
  <si>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</si>
  <si>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</si>
  <si>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</si>
  <si>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</si>
  <si>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</si>
  <si>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</si>
  <si>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*פז נפט- פז חברת הנפט בע"מ</t>
  </si>
  <si>
    <t>1100007</t>
  </si>
  <si>
    <t>כיל- כימיקלים לישראל בע"מ</t>
  </si>
  <si>
    <t>281014</t>
  </si>
  <si>
    <t>281</t>
  </si>
  <si>
    <t>טאואר- טאואר סמיקונדקטור בע"מ</t>
  </si>
  <si>
    <t>1082379</t>
  </si>
  <si>
    <t>2028</t>
  </si>
  <si>
    <t>מוליכים למחצה</t>
  </si>
  <si>
    <t>*פרוטרום- פרוטרום תעשיות בע"מ</t>
  </si>
  <si>
    <t>1081082</t>
  </si>
  <si>
    <t>1037</t>
  </si>
  <si>
    <t>מזון</t>
  </si>
  <si>
    <t>*שטראוס- שטראוס גרופ בע"מ</t>
  </si>
  <si>
    <t>746016</t>
  </si>
  <si>
    <t>746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</si>
  <si>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</si>
  <si>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</si>
  <si>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</si>
  <si>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</si>
  <si>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</si>
  <si>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</si>
  <si>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</si>
  <si>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</si>
  <si>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</si>
  <si>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</si>
  <si>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</si>
  <si>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</si>
  <si>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</si>
  <si>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</si>
  <si>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</si>
  <si>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</si>
  <si>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</si>
  <si>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</si>
  <si>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</si>
  <si>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</si>
  <si>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</si>
  <si>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</si>
  <si>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</si>
  <si>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</si>
  <si>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</si>
  <si>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</si>
  <si>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</si>
  <si>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</si>
  <si>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</si>
  <si>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</si>
  <si>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*ארד- ארד בע"מ</t>
  </si>
  <si>
    <t>1091651</t>
  </si>
  <si>
    <t>1219</t>
  </si>
  <si>
    <t>אלקטרוניקה ואופטיקה</t>
  </si>
  <si>
    <t>*מיטרוניקס- מיטרוניקס בע"מ</t>
  </si>
  <si>
    <t>1091065</t>
  </si>
  <si>
    <t>1212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</si>
  <si>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</si>
  <si>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</si>
  <si>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</si>
  <si>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</si>
  <si>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</si>
  <si>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</si>
  <si>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</si>
  <si>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</si>
  <si>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</si>
  <si>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</si>
  <si>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</si>
  <si>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767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</si>
  <si>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</si>
  <si>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</si>
  <si>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</si>
  <si>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</si>
  <si>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</si>
  <si>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</si>
  <si>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</si>
  <si>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</si>
  <si>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</si>
  <si>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</si>
  <si>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583</t>
  </si>
  <si>
    <t>*נפטא-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</si>
  <si>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</si>
  <si>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</si>
  <si>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</si>
  <si>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</si>
  <si>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</si>
  <si>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*אפקון תעשיות 1- אפקון תעשיות בע"מ</t>
  </si>
  <si>
    <t>578013</t>
  </si>
  <si>
    <t>578</t>
  </si>
  <si>
    <t>חשמל</t>
  </si>
  <si>
    <t>*פלסאון תעשיות- פלסאון תעשיות בע"מ</t>
  </si>
  <si>
    <t>1081603</t>
  </si>
  <si>
    <t>1057</t>
  </si>
  <si>
    <t>*פלרם- פלרם (1990) תעשיות בע"מ</t>
  </si>
  <si>
    <t>644013</t>
  </si>
  <si>
    <t>644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</si>
  <si>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</si>
  <si>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</si>
  <si>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</si>
  <si>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</si>
  <si>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</si>
  <si>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</si>
  <si>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</si>
  <si>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</si>
  <si>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</si>
  <si>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</si>
  <si>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</si>
  <si>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</si>
  <si>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</si>
  <si>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*סקופ-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</si>
  <si>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</si>
  <si>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</si>
  <si>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</si>
  <si>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</si>
  <si>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</si>
  <si>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אינרום- אינרום תעשיות בנייה בע"מ</t>
  </si>
  <si>
    <t>1132356</t>
  </si>
  <si>
    <t>1616</t>
  </si>
  <si>
    <t>*המלט- המ-לט (ישראל-קנדה) בע"מ</t>
  </si>
  <si>
    <t>1080324</t>
  </si>
  <si>
    <t>68</t>
  </si>
  <si>
    <t>*קליל- קליל תעשיות בע"מ</t>
  </si>
  <si>
    <t>797035</t>
  </si>
  <si>
    <t>797</t>
  </si>
  <si>
    <t>שפיר- שפיר הנדסה ותעשיה בע"מ</t>
  </si>
  <si>
    <t>1133875</t>
  </si>
  <si>
    <t>*גב ים- חברת גב-ים לקרקעות בע"מ</t>
  </si>
  <si>
    <t>759019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</si>
  <si>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</si>
  <si>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</si>
  <si>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</si>
  <si>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</si>
  <si>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</si>
  <si>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</si>
  <si>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</si>
  <si>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</si>
  <si>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</si>
  <si>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</si>
  <si>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</si>
  <si>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</si>
  <si>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</si>
  <si>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</si>
  <si>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וואן טכנולוגיות תוכנה- וואן טכנולוגיות תוכנה(או.אס.טי)בע"מ</t>
  </si>
  <si>
    <t>161018</t>
  </si>
  <si>
    <t>161</t>
  </si>
  <si>
    <t>שירותי מידע</t>
  </si>
  <si>
    <t>*חילן טק- חילן טק בע"מ</t>
  </si>
  <si>
    <t>1084698</t>
  </si>
  <si>
    <t>1110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</si>
  <si>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</si>
  <si>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</si>
  <si>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</si>
  <si>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</si>
  <si>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</si>
  <si>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</si>
  <si>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דור אלון- דור אלון אנרגיה בישראל (1988) בע"מ</t>
  </si>
  <si>
    <t>1093202</t>
  </si>
  <si>
    <t>1072</t>
  </si>
  <si>
    <t>*דנאל כא- דנאל (אדיר יהושע) בע"מ</t>
  </si>
  <si>
    <t>314013</t>
  </si>
  <si>
    <t>314</t>
  </si>
  <si>
    <t>לייבפרסון- לייבפרסון, אינק</t>
  </si>
  <si>
    <t>1123017</t>
  </si>
  <si>
    <t>1579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</si>
  <si>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</si>
  <si>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</si>
  <si>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</si>
  <si>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</si>
  <si>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</si>
  <si>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</si>
  <si>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</si>
  <si>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*אבוג'ן- אבוג'ן בע"מ</t>
  </si>
  <si>
    <t>1105055</t>
  </si>
  <si>
    <t>1461</t>
  </si>
  <si>
    <t>*אלרון- אלרון תעשיה אלקטרונית בע"מ</t>
  </si>
  <si>
    <t>749077</t>
  </si>
  <si>
    <t>749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</si>
  <si>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</si>
  <si>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</si>
  <si>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</si>
  <si>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</si>
  <si>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</si>
  <si>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</si>
  <si>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</si>
  <si>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</si>
  <si>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</si>
  <si>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</si>
  <si>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</si>
  <si>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</si>
  <si>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</si>
  <si>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</si>
  <si>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</si>
  <si>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</si>
  <si>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</si>
  <si>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</si>
  <si>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</si>
  <si>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</si>
  <si>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</si>
  <si>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</si>
  <si>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</si>
  <si>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</si>
  <si>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</si>
  <si>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</si>
  <si>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</si>
  <si>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</si>
  <si>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</si>
  <si>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</si>
  <si>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</si>
  <si>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</si>
  <si>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</si>
  <si>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</si>
  <si>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</si>
  <si>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*מנדלסוןתשת- מנדלסון תשתיות ותעשיות בע"מ</t>
  </si>
  <si>
    <t>1129444</t>
  </si>
  <si>
    <t>1247</t>
  </si>
  <si>
    <t>*אפריקה תעשיות- אפריקה ישראל תעשיות בע"מ</t>
  </si>
  <si>
    <t>800011</t>
  </si>
  <si>
    <t>800</t>
  </si>
  <si>
    <t>*חד אסף תעשיות- חד-אסף תעשיות בע"מ</t>
  </si>
  <si>
    <t>351015</t>
  </si>
  <si>
    <t>351</t>
  </si>
  <si>
    <t>תדיר גן- תדיר-גן (מוצרים מדוייקים) 1993 בע"מ</t>
  </si>
  <si>
    <t>1090141</t>
  </si>
  <si>
    <t>1185</t>
  </si>
  <si>
    <t>פלאזה סנטר- פלאזה סנטרס</t>
  </si>
  <si>
    <t>1109917</t>
  </si>
  <si>
    <t>*על בד- עלבד משואות יצחק בע"מ</t>
  </si>
  <si>
    <t>625012</t>
  </si>
  <si>
    <t>625</t>
  </si>
  <si>
    <t>אוברסיז מניה- אוברסיז</t>
  </si>
  <si>
    <t>1139617</t>
  </si>
  <si>
    <t>27350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</si>
  <si>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</si>
  <si>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</si>
  <si>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</si>
  <si>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</si>
  <si>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</si>
  <si>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</si>
  <si>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*לודן- לודן חברה להנדסה בע"מ</t>
  </si>
  <si>
    <t>1081439</t>
  </si>
  <si>
    <t>1050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</si>
  <si>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</si>
  <si>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</si>
  <si>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</si>
  <si>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</si>
  <si>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</si>
  <si>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</si>
  <si>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</si>
  <si>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</si>
  <si>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</si>
  <si>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</si>
  <si>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</si>
  <si>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</si>
  <si>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</si>
  <si>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</si>
  <si>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</si>
  <si>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</si>
  <si>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</si>
  <si>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</si>
  <si>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</si>
  <si>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</si>
  <si>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</si>
  <si>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</si>
  <si>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Vascular  Biogenics ltd- Vascular biogenics</t>
  </si>
  <si>
    <t>IL0011327454</t>
  </si>
  <si>
    <t>12808</t>
  </si>
  <si>
    <t>אינטק פארמה MG- אינטק פארמה בע"מ</t>
  </si>
  <si>
    <t>IL0011177958</t>
  </si>
  <si>
    <t>1530</t>
  </si>
  <si>
    <t>Mellanox Technologies- מלאנוקס טכנולוגיות בע"מ</t>
  </si>
  <si>
    <t>IL0011017329</t>
  </si>
  <si>
    <t>2254</t>
  </si>
  <si>
    <t>Semiconductors &amp; Semiconductor Equipment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</si>
  <si>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</si>
  <si>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</si>
  <si>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</si>
  <si>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</si>
  <si>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</si>
  <si>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</si>
  <si>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</si>
  <si>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</si>
  <si>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</si>
  <si>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</si>
  <si>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</si>
  <si>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</si>
  <si>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</si>
  <si>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</si>
  <si>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</si>
  <si>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</si>
  <si>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</si>
  <si>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*Ituran Location And Control- איתוראן איתור ושליטה בע"מ</t>
  </si>
  <si>
    <t>IL0010818685</t>
  </si>
  <si>
    <t>1065</t>
  </si>
  <si>
    <t>*ORA US Equity- אורמת טכנולגיות אינק דואלי</t>
  </si>
  <si>
    <t>US6866881021</t>
  </si>
  <si>
    <t>Utilities</t>
  </si>
  <si>
    <t>Kite pharma inc- Kite Pharma Inc</t>
  </si>
  <si>
    <t>us49803l1098</t>
  </si>
  <si>
    <t>12845</t>
  </si>
  <si>
    <t>SEDG US_SOLAREDGE TECHNOLOGI- SOLAREDGE TECHNOLOGIES INC</t>
  </si>
  <si>
    <t>US83417M1045</t>
  </si>
  <si>
    <t>27183</t>
  </si>
  <si>
    <t>SEDG US- SOLAREDGE TECHNOLOGIES INC</t>
  </si>
  <si>
    <t>סה"כ שמחקות מדדי מניות בישראל</t>
  </si>
  <si>
    <t>מיטבמ ב תא 125- פסגות מוצרי מדדים בע"מ</t>
  </si>
  <si>
    <t>1125327</t>
  </si>
  <si>
    <t>1249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</si>
  <si>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</si>
  <si>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</si>
  <si>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</si>
  <si>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</si>
  <si>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</si>
  <si>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</si>
  <si>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</si>
  <si>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</si>
  <si>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</si>
  <si>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</si>
  <si>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</si>
  <si>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</si>
  <si>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</si>
  <si>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</si>
  <si>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</si>
  <si>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</si>
  <si>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</si>
  <si>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</si>
  <si>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</si>
  <si>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</si>
  <si>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</si>
  <si>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</si>
  <si>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</si>
  <si>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</si>
  <si>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</si>
  <si>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</si>
  <si>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</si>
  <si>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</si>
  <si>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</si>
  <si>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</si>
  <si>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</si>
  <si>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</si>
  <si>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</si>
  <si>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</si>
  <si>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</si>
  <si>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</si>
  <si>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</si>
  <si>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</si>
  <si>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</si>
  <si>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</si>
  <si>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</si>
  <si>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</si>
  <si>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</si>
  <si>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</si>
  <si>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</si>
  <si>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</si>
  <si>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</si>
  <si>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</si>
  <si>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</si>
  <si>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</si>
  <si>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</si>
  <si>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</si>
  <si>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</si>
  <si>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</si>
  <si>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</si>
  <si>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</si>
  <si>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</si>
  <si>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</si>
  <si>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</si>
  <si>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</si>
  <si>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</si>
  <si>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Neuber Berman- Neuberger Berman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</si>
  <si>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</si>
  <si>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</si>
  <si>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</si>
  <si>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</si>
  <si>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</si>
  <si>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</si>
  <si>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</si>
  <si>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</si>
  <si>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</si>
  <si>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</si>
  <si>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</si>
  <si>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</si>
  <si>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</si>
  <si>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</si>
  <si>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</si>
  <si>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</si>
  <si>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</si>
  <si>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</si>
  <si>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</si>
  <si>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</si>
  <si>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</si>
  <si>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</si>
  <si>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</si>
  <si>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</si>
  <si>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</si>
  <si>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</si>
  <si>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</si>
  <si>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</si>
  <si>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</si>
  <si>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</si>
  <si>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</si>
  <si>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</si>
  <si>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</si>
  <si>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</si>
  <si>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</si>
  <si>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</si>
  <si>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</si>
  <si>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</si>
  <si>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</si>
  <si>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</si>
  <si>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</si>
  <si>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1352</t>
  </si>
  <si>
    <t>31/12/07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</si>
  <si>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</si>
  <si>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</si>
  <si>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</si>
  <si>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</si>
  <si>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</si>
  <si>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Aa2</t>
  </si>
  <si>
    <t>22/03/12</t>
  </si>
  <si>
    <t>מתם מרכז תעשיות מדע חיפה אגח א לס- מת"ם - מרכז תעשיות מדע חיפה בע"מ</t>
  </si>
  <si>
    <t>1138999</t>
  </si>
  <si>
    <t>1666</t>
  </si>
  <si>
    <t>18/08/16</t>
  </si>
  <si>
    <t>*אורמת 3 MG- אורמת טכנולגיות אינק דואלי</t>
  </si>
  <si>
    <t>443862</t>
  </si>
  <si>
    <t>אמקור אגח א לס רמ- אמפא השקעות בע"מ</t>
  </si>
  <si>
    <t>1133545</t>
  </si>
  <si>
    <t>703</t>
  </si>
  <si>
    <t>22/09/14</t>
  </si>
  <si>
    <t>סה"כ אג"ח קונצרני של חברות ישראליות</t>
  </si>
  <si>
    <t>סה"כ אג"ח קונצרני של חברות זרות</t>
  </si>
  <si>
    <t>Rplllc 6% 04/01/22- Ruby Pipeline Llc</t>
  </si>
  <si>
    <t>USU7501KAB71</t>
  </si>
  <si>
    <t>12861</t>
  </si>
  <si>
    <t>BBB-</t>
  </si>
  <si>
    <t>S&amp;P</t>
  </si>
  <si>
    <t>12/05/15</t>
  </si>
  <si>
    <t>גורם 83</t>
  </si>
  <si>
    <t>431435</t>
  </si>
  <si>
    <t>720</t>
  </si>
  <si>
    <t>גורם 82</t>
  </si>
  <si>
    <t>US8923541010</t>
  </si>
  <si>
    <t>10429</t>
  </si>
  <si>
    <t>סה"כ קרנות הון סיכון</t>
  </si>
  <si>
    <t>אורבימד 2</t>
  </si>
  <si>
    <t>5277</t>
  </si>
  <si>
    <t>23/06/16</t>
  </si>
  <si>
    <t>סה"כ קרנות גידור</t>
  </si>
  <si>
    <t>סה"כ קרנות נדל"ן</t>
  </si>
  <si>
    <t>סה"כ קרנות השקעה אחרות</t>
  </si>
  <si>
    <t>סה"כ קרנות הון סיכון בחו"ל</t>
  </si>
  <si>
    <t>Vintage Investments Partn</t>
  </si>
  <si>
    <t>29992450</t>
  </si>
  <si>
    <t>02/02/17</t>
  </si>
  <si>
    <t>סה"כ קרנות גידור בחו"ל</t>
  </si>
  <si>
    <t>סה"כ קרנות נדל"ן בחו"ל</t>
  </si>
  <si>
    <t>סה"כ קרנות השקעה אחרות בחו"ל</t>
  </si>
  <si>
    <t>HARBOURVEST CO INV DNLD</t>
  </si>
  <si>
    <t>5292</t>
  </si>
  <si>
    <t>20/03/17</t>
  </si>
  <si>
    <t>PERMIRA</t>
  </si>
  <si>
    <t>5287</t>
  </si>
  <si>
    <t>15/03/17</t>
  </si>
  <si>
    <t>WARBURG PINCUS</t>
  </si>
  <si>
    <t>5286</t>
  </si>
  <si>
    <t>22/12/16</t>
  </si>
  <si>
    <t>APOLLO</t>
  </si>
  <si>
    <t>5281</t>
  </si>
  <si>
    <t>BLUEBAY</t>
  </si>
  <si>
    <t>5284</t>
  </si>
  <si>
    <t>25/10/16</t>
  </si>
  <si>
    <t>DOVER</t>
  </si>
  <si>
    <t>5285</t>
  </si>
  <si>
    <t>HARBOURVEST CO INV CRUISE</t>
  </si>
  <si>
    <t>5280</t>
  </si>
  <si>
    <t>31/08/16</t>
  </si>
  <si>
    <t>TOMA BRAVO</t>
  </si>
  <si>
    <t>5276</t>
  </si>
  <si>
    <t>31/05/16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</si>
  <si>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</si>
  <si>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</si>
  <si>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</si>
  <si>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</si>
  <si>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</si>
  <si>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</si>
  <si>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</si>
  <si>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</si>
  <si>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</si>
  <si>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</si>
  <si>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REDHILL WARRANT- REDHILL BIOPHARMA LTD</t>
  </si>
  <si>
    <t>455863</t>
  </si>
  <si>
    <t>26/12/16</t>
  </si>
  <si>
    <t>סה"כ מט"ח/מט"ח</t>
  </si>
  <si>
    <t>סה"כ מטבע</t>
  </si>
  <si>
    <t>FWD CCY\ILS 20170125 USD\ILS 3.7760000 20170426- בנק לאומי לישראל בע"מ</t>
  </si>
  <si>
    <t>90003424</t>
  </si>
  <si>
    <t>25/01/17</t>
  </si>
  <si>
    <t>FWD CCY\ILS 20170222 USD\ILS 3.7010000 20170525- בנק לאומי לישראל בע"מ</t>
  </si>
  <si>
    <t>90003615</t>
  </si>
  <si>
    <t>FWD CCY\ILS 20170307 USD\ILS 3.6705000 20170508- בנק לאומי לישראל בע"מ</t>
  </si>
  <si>
    <t>90003717</t>
  </si>
  <si>
    <t>07/03/17</t>
  </si>
  <si>
    <t>FWD CCY\ILS 20170314 USD\ILS 3.6497000 20170612- בנק לאומי לישראל בע"מ</t>
  </si>
  <si>
    <t>90003776</t>
  </si>
  <si>
    <t>14/03/17</t>
  </si>
  <si>
    <t>FWD CCY\ILS 20170316 USD\ILS 3.6151000 20170802- בנק לאומי לישראל בע"מ</t>
  </si>
  <si>
    <t>90003806</t>
  </si>
  <si>
    <t>16/03/17</t>
  </si>
  <si>
    <t>FWD CCY\ILS 20170322 USD\ILS 3.6473000 20170620- בנק לאומי לישראל בע"מ</t>
  </si>
  <si>
    <t>90003856</t>
  </si>
  <si>
    <t>22/03/17</t>
  </si>
  <si>
    <t>FWD CCY\ILS 20170323 USD\ILS 3.6454000 20170508- בנק לאומי לישראל בע"מ</t>
  </si>
  <si>
    <t>90003874</t>
  </si>
  <si>
    <t>23/03/17</t>
  </si>
  <si>
    <t>FWD CCY\ILS 20170330 USD\ILS 3.6150000 20170426- בנק לאומי לישראל בע"מ</t>
  </si>
  <si>
    <t>90003919</t>
  </si>
  <si>
    <t>30/03/17</t>
  </si>
  <si>
    <t>FWD CCY\CCY 20170126 EUR\USD 1.0781000 20170508- בנק לאומי לישראל בע"מ</t>
  </si>
  <si>
    <t>90003437</t>
  </si>
  <si>
    <t>26/01/17</t>
  </si>
  <si>
    <t>FWD CCY\CCY 20170202 EUR\USD 1.0858600 20170516- בנק לאומי לישראל בע"מ</t>
  </si>
  <si>
    <t>90003486</t>
  </si>
  <si>
    <t>FWD CCY\CCY 20170315 EUR\USD 1.0644000 20170508- בנק לאומי לישראל בע"מ</t>
  </si>
  <si>
    <t>90003788</t>
  </si>
  <si>
    <t>פורוורד ריבית</t>
  </si>
  <si>
    <t>404626</t>
  </si>
  <si>
    <t>31/12/15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</si>
  <si>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</si>
  <si>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</si>
  <si>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</si>
  <si>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</si>
  <si>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</si>
  <si>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435946</t>
  </si>
  <si>
    <t>448548</t>
  </si>
  <si>
    <t>435945</t>
  </si>
  <si>
    <t>448547</t>
  </si>
  <si>
    <t>4563</t>
  </si>
  <si>
    <t>4693</t>
  </si>
  <si>
    <t>425769</t>
  </si>
  <si>
    <t>455714</t>
  </si>
  <si>
    <t>90150400</t>
  </si>
  <si>
    <t>455531</t>
  </si>
  <si>
    <t>29991703</t>
  </si>
  <si>
    <t>4410</t>
  </si>
  <si>
    <t>9242</t>
  </si>
  <si>
    <t>444873</t>
  </si>
  <si>
    <t>379497</t>
  </si>
  <si>
    <t>455954</t>
  </si>
  <si>
    <t>2963</t>
  </si>
  <si>
    <t>2968</t>
  </si>
  <si>
    <t>4605</t>
  </si>
  <si>
    <t>4606</t>
  </si>
  <si>
    <t>454099</t>
  </si>
  <si>
    <t>462345</t>
  </si>
  <si>
    <t>392454</t>
  </si>
  <si>
    <t>395153</t>
  </si>
  <si>
    <t>כן</t>
  </si>
  <si>
    <t>429027</t>
  </si>
  <si>
    <t>95350501</t>
  </si>
  <si>
    <t>95350502</t>
  </si>
  <si>
    <t>99001</t>
  </si>
  <si>
    <t>95350102</t>
  </si>
  <si>
    <t>99000</t>
  </si>
  <si>
    <t>95350202</t>
  </si>
  <si>
    <t>95350301</t>
  </si>
  <si>
    <t>95350302</t>
  </si>
  <si>
    <t>95350401</t>
  </si>
  <si>
    <t>95350402</t>
  </si>
  <si>
    <t>4207</t>
  </si>
  <si>
    <t>434406</t>
  </si>
  <si>
    <t>4203</t>
  </si>
  <si>
    <t>434410</t>
  </si>
  <si>
    <t>4206</t>
  </si>
  <si>
    <t>434404</t>
  </si>
  <si>
    <t>371197</t>
  </si>
  <si>
    <t>3364</t>
  </si>
  <si>
    <t>364477</t>
  </si>
  <si>
    <t>451305</t>
  </si>
  <si>
    <t>451303</t>
  </si>
  <si>
    <t>451301</t>
  </si>
  <si>
    <t>451304</t>
  </si>
  <si>
    <t>451302</t>
  </si>
  <si>
    <t>454754</t>
  </si>
  <si>
    <t>גורם 40</t>
  </si>
  <si>
    <t>4201</t>
  </si>
  <si>
    <t>434408</t>
  </si>
  <si>
    <t>4205</t>
  </si>
  <si>
    <t>434407</t>
  </si>
  <si>
    <t>452464</t>
  </si>
  <si>
    <t>411270</t>
  </si>
  <si>
    <t>434412</t>
  </si>
  <si>
    <t>4208</t>
  </si>
  <si>
    <t>434405</t>
  </si>
  <si>
    <t>464742</t>
  </si>
  <si>
    <t>371707</t>
  </si>
  <si>
    <t>372051</t>
  </si>
  <si>
    <t>29991704</t>
  </si>
  <si>
    <t>371706</t>
  </si>
  <si>
    <t>443423</t>
  </si>
  <si>
    <t>443424</t>
  </si>
  <si>
    <t>385055</t>
  </si>
  <si>
    <t>435944</t>
  </si>
  <si>
    <t>448456</t>
  </si>
  <si>
    <t>435943</t>
  </si>
  <si>
    <t>448455</t>
  </si>
  <si>
    <t>380163</t>
  </si>
  <si>
    <t>375044</t>
  </si>
  <si>
    <t>4280</t>
  </si>
  <si>
    <t>4344</t>
  </si>
  <si>
    <t>439284</t>
  </si>
  <si>
    <t>453772</t>
  </si>
  <si>
    <t>390693</t>
  </si>
  <si>
    <t>393154</t>
  </si>
  <si>
    <t>406504</t>
  </si>
  <si>
    <t>4859</t>
  </si>
  <si>
    <t>4565</t>
  </si>
  <si>
    <t>4566</t>
  </si>
  <si>
    <t>439969</t>
  </si>
  <si>
    <t>455057</t>
  </si>
  <si>
    <t>439968</t>
  </si>
  <si>
    <t>445945</t>
  </si>
  <si>
    <t>445946</t>
  </si>
  <si>
    <t>455056</t>
  </si>
  <si>
    <t>29993125</t>
  </si>
  <si>
    <t>29993126</t>
  </si>
  <si>
    <t>414968</t>
  </si>
  <si>
    <t>908395120</t>
  </si>
  <si>
    <t>4314</t>
  </si>
  <si>
    <t>443656</t>
  </si>
  <si>
    <t>384577</t>
  </si>
  <si>
    <t>908395160</t>
  </si>
  <si>
    <t>403836</t>
  </si>
  <si>
    <t>415814</t>
  </si>
  <si>
    <t>433981</t>
  </si>
  <si>
    <t>463236</t>
  </si>
  <si>
    <t>455012</t>
  </si>
  <si>
    <t>440022</t>
  </si>
  <si>
    <t>345369</t>
  </si>
  <si>
    <t>4647</t>
  </si>
  <si>
    <t>3153</t>
  </si>
  <si>
    <t>D</t>
  </si>
  <si>
    <t>סה"כ מובטחות בשיעבוד כלי רכב</t>
  </si>
  <si>
    <t>10510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</si>
  <si>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</si>
  <si>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</si>
  <si>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</si>
  <si>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</si>
  <si>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</si>
  <si>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</si>
  <si>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</si>
  <si>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452639</t>
  </si>
  <si>
    <t>PANDA</t>
  </si>
  <si>
    <t>415761</t>
  </si>
  <si>
    <t>445549</t>
  </si>
  <si>
    <t>5526</t>
  </si>
  <si>
    <t>360793</t>
  </si>
  <si>
    <t>404555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</si>
  <si>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</si>
  <si>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</si>
  <si>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</si>
  <si>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</si>
  <si>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</si>
  <si>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</si>
  <si>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</si>
  <si>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</si>
  <si>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</si>
  <si>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</si>
  <si>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ממשל שקלית 323(ריבית לקבל)</t>
  </si>
  <si>
    <t>ממשלתי שקלי 324(ריבית לקבל)</t>
  </si>
  <si>
    <t>*ארד(דיבידנד לקבל)</t>
  </si>
  <si>
    <t>איידיאיי ביטוח(דיבידנד לקבל)</t>
  </si>
  <si>
    <t>פניקס הון אגח ב(ריבית לקבל)</t>
  </si>
  <si>
    <t>הראל השקעות(דיבידנד לקבל)</t>
  </si>
  <si>
    <t>דיסקונט שה 1-הפך סחיר 69100950(ריבית לקבל)</t>
  </si>
  <si>
    <t>לאומי אגח 178(ריבית לקבל)</t>
  </si>
  <si>
    <t>לאומי התחייבות COCO 400(ריבית לקבל)</t>
  </si>
  <si>
    <t>מזרחי טפחות אגח א'(ריבית לקבל)</t>
  </si>
  <si>
    <t>דקסיה הנ אגח יא(ריבית לקבל)</t>
  </si>
  <si>
    <t>בינלאומי 5(דיבידנד לקבל)</t>
  </si>
  <si>
    <t>פועלים הנפ שה נד 1(ריבית לקבל)</t>
  </si>
  <si>
    <t>מרכנתיל  ב(ריבית לקבל)</t>
  </si>
  <si>
    <t>הכשרת ישוב אגח 17(ריבית לקבל)</t>
  </si>
  <si>
    <t>כיל(דיבידנד לקבל)</t>
  </si>
  <si>
    <t>*קרור(דיבידנד לקבל)</t>
  </si>
  <si>
    <t>שפיר הנדסה  אג"ח א(ריבית לקבל)</t>
  </si>
  <si>
    <t>*אלוני חץ(דיבידנד לקבל)</t>
  </si>
  <si>
    <t>ביג אגח ג(פדיון לקבל)</t>
  </si>
  <si>
    <t>ביג אגח ג(ריבית לקבל)</t>
  </si>
  <si>
    <t>גזית גלוב אגח י(פדיון לקבל)</t>
  </si>
  <si>
    <t>גזית גלוב אגח י(ריבית לקבל)</t>
  </si>
  <si>
    <t>דלשה קפיטל אגחב(ריבית לקבל)</t>
  </si>
  <si>
    <t>אלדן טק אגח א</t>
  </si>
  <si>
    <t>2160067</t>
  </si>
  <si>
    <t>*גב ים סד ה (7590094) 27.3.2007(פדיון לקבל)</t>
  </si>
  <si>
    <t>*גב ים סד ה (7590094) 27.3.2007(ריבית לקבל)</t>
  </si>
  <si>
    <t>*גב ים סד' ו'(ריבית לקבל)</t>
  </si>
  <si>
    <t>ישרס(דיבידנד לקבל)</t>
  </si>
  <si>
    <t>מבני תעשייה אגח טו(פדיון לקבל)</t>
  </si>
  <si>
    <t>מבני תעשייה אגח טו(ריבית לקבל)</t>
  </si>
  <si>
    <t>*מליסרון אגח ו(ריבית לקבל)</t>
  </si>
  <si>
    <t>*מליסרון טז'(פדיון לקבל)</t>
  </si>
  <si>
    <t>*מליסרון טז'(ריבית לקבל)</t>
  </si>
  <si>
    <t>*עזריאלי קבוצה אגח ב סחיר(פדיון לקבל)</t>
  </si>
  <si>
    <t>*עזריאלי קבוצה אגח ב סחיר(ריבית לקבל)</t>
  </si>
  <si>
    <t>*ריט 1(דיבידנד לקבל)</t>
  </si>
  <si>
    <t>רילייטד א' 2020(ריבית לקבל)</t>
  </si>
  <si>
    <t>*שיכון ובינוי אגח 6(פדיון לקבל)</t>
  </si>
  <si>
    <t>*שיכון ובינוי אגח 6(ריבית לקבל)</t>
  </si>
  <si>
    <t>*אורמת טכנולוגיות(דיבידנד לקבל)</t>
  </si>
  <si>
    <t>וואן טכנולוגיות תוכנה(דיבידנד לקבל)</t>
  </si>
  <si>
    <t>*דנאל כא(דיבידנד לקבל)</t>
  </si>
  <si>
    <t xml:space="preserve">בזק 6.2017 </t>
  </si>
  <si>
    <t>איגודן</t>
  </si>
  <si>
    <t>קשר ראנט אקאר</t>
  </si>
  <si>
    <t xml:space="preserve">נגב אנרגיה שקלי </t>
  </si>
  <si>
    <t xml:space="preserve">נגב אנרגיה צמוד </t>
  </si>
  <si>
    <t>אגירה שאובה PSP</t>
  </si>
  <si>
    <t>אגירה שאובה PSP standby</t>
  </si>
  <si>
    <t>אגירה שאובה PSP additional standby</t>
  </si>
  <si>
    <t>נטפים לז"ק</t>
  </si>
  <si>
    <t>נבטים להגדלת מינוף</t>
  </si>
  <si>
    <t>אגירה שאובה PSP מינוף</t>
  </si>
  <si>
    <t>Orbimed  II</t>
  </si>
  <si>
    <t>harbourvest ח-ן מנוהל</t>
  </si>
  <si>
    <t>apollo natural pesources partners II</t>
  </si>
  <si>
    <t>Bluebay SLFI</t>
  </si>
  <si>
    <t>THOMA BRAVO</t>
  </si>
  <si>
    <t>Permira</t>
  </si>
  <si>
    <t>harbourvest DOVER</t>
  </si>
  <si>
    <t>SVB</t>
  </si>
  <si>
    <t>Warburg Pincus China I</t>
  </si>
  <si>
    <t>בנק הפועלים</t>
  </si>
  <si>
    <t>בנק לאומי</t>
  </si>
  <si>
    <t>UBS</t>
  </si>
  <si>
    <t>*גורם 33</t>
  </si>
  <si>
    <t>*גורם 28</t>
  </si>
  <si>
    <t>גורם 07</t>
  </si>
  <si>
    <t>גורם 29</t>
  </si>
  <si>
    <t>גורם 94</t>
  </si>
  <si>
    <t>גורם 30</t>
  </si>
  <si>
    <t>גורם 35</t>
  </si>
  <si>
    <t>גורם 37</t>
  </si>
  <si>
    <t>גורם 47</t>
  </si>
  <si>
    <t>גורם 61</t>
  </si>
  <si>
    <t>גורם 69</t>
  </si>
  <si>
    <t>גורם 81</t>
  </si>
  <si>
    <t>454874</t>
  </si>
  <si>
    <t>גורם 41</t>
  </si>
  <si>
    <t>גורם 62</t>
  </si>
  <si>
    <t>גורם 63</t>
  </si>
  <si>
    <t>גורם 64</t>
  </si>
  <si>
    <t>גורם 92</t>
  </si>
  <si>
    <t>גורם 43</t>
  </si>
  <si>
    <t>גורם 67</t>
  </si>
  <si>
    <t>גורם 68</t>
  </si>
  <si>
    <t>גורם 76</t>
  </si>
  <si>
    <t>גורם 77</t>
  </si>
  <si>
    <t>גורם 70</t>
  </si>
  <si>
    <t>*גורם 14</t>
  </si>
  <si>
    <t>גורם 01</t>
  </si>
  <si>
    <t>גורם 79</t>
  </si>
  <si>
    <t>גורם 65</t>
  </si>
  <si>
    <t>גורם 86</t>
  </si>
  <si>
    <t>גורם 84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</si>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</sst>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1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0" fillId="0" borderId="0" xfId="0" applyFill="1"/>
    <xf numFmtId="17" fontId="20" fillId="0" borderId="0" xfId="0" applyNumberFormat="1" applyFont="1" applyFill="1" applyBorder="1" applyAlignment="1">
      <alignment horizontal="right"/>
    </xf>
    <xf numFmtId="0" fontId="1" fillId="0" borderId="0" xfId="0" applyFont="1"/>
    <xf numFmtId="4" fontId="21" fillId="4" borderId="0" xfId="0" applyNumberFormat="1" applyFont="1" applyFill="1"/>
    <xf numFmtId="4" fontId="21" fillId="0" borderId="0" xfId="0" applyNumberFormat="1" applyFont="1"/>
    <xf numFmtId="0" fontId="3" fillId="0" borderId="0" xfId="0" applyFont="1" applyAlignment="1">
      <alignment horizontal="right" wrapText="1"/>
    </xf>
    <xf numFmtId="49" fontId="6" fillId="2" borderId="2" xfId="1" applyNumberFormat="1" applyFont="1" applyFill="1" applyBorder="1" applyAlignment="1">
      <alignment horizontal="right" vertical="center" wrapText="1" readingOrder="2"/>
    </xf>
    <xf numFmtId="0" fontId="8" fillId="2" borderId="2" xfId="0" applyFont="1" applyFill="1" applyBorder="1" applyAlignment="1">
      <alignment horizontal="right" vertical="center" wrapText="1"/>
    </xf>
    <xf numFmtId="49" fontId="7" fillId="2" borderId="2" xfId="0" applyNumberFormat="1" applyFont="1" applyFill="1" applyBorder="1" applyAlignment="1">
      <alignment horizontal="right" wrapText="1"/>
    </xf>
    <xf numFmtId="0" fontId="2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5" t="s">
        <v>190</v>
      </c>
    </row>
    <row r="2" spans="1:36">
      <c r="B2" s="2" t="s">
        <v>1</v>
      </c>
      <c r="C2" s="12" t="s">
        <v>1675</v>
      </c>
    </row>
    <row r="3" spans="1:36">
      <c r="B3" s="2" t="s">
        <v>2</v>
      </c>
      <c r="C3" s="95" t="s">
        <v>191</v>
      </c>
    </row>
    <row r="4" spans="1:36">
      <c r="B4" s="2" t="s">
        <v>3</v>
      </c>
      <c r="C4" s="95" t="s">
        <v>192</v>
      </c>
    </row>
    <row r="5" spans="1:36">
      <c r="B5" s="77" t="s">
        <v>193</v>
      </c>
      <c r="C5" t="s">
        <v>194</v>
      </c>
    </row>
    <row r="6" spans="1:36" ht="26.25" customHeight="1">
      <c r="B6" s="96" t="s">
        <v>4</v>
      </c>
      <c r="C6" s="97"/>
      <c r="D6" s="9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'מזומנים '!J11</f>
        <v>3191.6889849296203</v>
      </c>
      <c r="D11" s="78">
        <f>C11/$C$42*100</f>
        <v>2.4482642963167622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24982.605115900002</v>
      </c>
      <c r="D13" s="79">
        <f t="shared" ref="D13:D43" si="0">C13/$C$42*100</f>
        <v>19.163527656685879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21621.174790337001</v>
      </c>
      <c r="D15" s="79">
        <f t="shared" si="0"/>
        <v>16.585059049785013</v>
      </c>
    </row>
    <row r="16" spans="1:36">
      <c r="A16" s="10" t="s">
        <v>13</v>
      </c>
      <c r="B16" s="73" t="s">
        <v>19</v>
      </c>
      <c r="C16" s="79">
        <v>21217.067689834999</v>
      </c>
      <c r="D16" s="79">
        <f t="shared" si="0"/>
        <v>16.275078662999626</v>
      </c>
    </row>
    <row r="17" spans="1:4">
      <c r="A17" s="10" t="s">
        <v>13</v>
      </c>
      <c r="B17" s="73" t="s">
        <v>20</v>
      </c>
      <c r="C17" s="79">
        <v>40165.32671745</v>
      </c>
      <c r="D17" s="79">
        <f t="shared" si="0"/>
        <v>30.809811299454964</v>
      </c>
    </row>
    <row r="18" spans="1:4">
      <c r="A18" s="10" t="s">
        <v>13</v>
      </c>
      <c r="B18" s="73" t="s">
        <v>21</v>
      </c>
      <c r="C18" s="79">
        <v>6181.4923090038001</v>
      </c>
      <c r="D18" s="79">
        <f t="shared" si="0"/>
        <v>4.7416671829709571</v>
      </c>
    </row>
    <row r="19" spans="1:4">
      <c r="A19" s="10" t="s">
        <v>13</v>
      </c>
      <c r="B19" s="73" t="s">
        <v>22</v>
      </c>
      <c r="C19" s="79">
        <v>2.7457500000000001</v>
      </c>
      <c r="D19" s="79">
        <f t="shared" si="0"/>
        <v>2.1061957237540748E-3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1090.626148955</v>
      </c>
      <c r="D26" s="79">
        <f t="shared" si="0"/>
        <v>0.836591871489901</v>
      </c>
    </row>
    <row r="27" spans="1:4">
      <c r="A27" s="10" t="s">
        <v>13</v>
      </c>
      <c r="B27" s="73" t="s">
        <v>29</v>
      </c>
      <c r="C27" s="79">
        <v>28.22394207</v>
      </c>
      <c r="D27" s="79">
        <f t="shared" si="0"/>
        <v>2.1649875660681682E-2</v>
      </c>
    </row>
    <row r="28" spans="1:4">
      <c r="A28" s="10" t="s">
        <v>13</v>
      </c>
      <c r="B28" s="73" t="s">
        <v>30</v>
      </c>
      <c r="C28" s="79">
        <v>303.7966370331356</v>
      </c>
      <c r="D28" s="79">
        <f t="shared" si="0"/>
        <v>0.23303475473370078</v>
      </c>
    </row>
    <row r="29" spans="1:4">
      <c r="A29" s="10" t="s">
        <v>13</v>
      </c>
      <c r="B29" s="73" t="s">
        <v>31</v>
      </c>
      <c r="C29" s="79">
        <v>0.11995016643500001</v>
      </c>
      <c r="D29" s="79">
        <f t="shared" si="0"/>
        <v>9.2010753932071946E-5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736.3311175213513</v>
      </c>
      <c r="D31" s="79">
        <f t="shared" si="0"/>
        <v>0.56482106928545173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0"/>
        <v>0</v>
      </c>
    </row>
    <row r="33" spans="1:4">
      <c r="A33" s="10" t="s">
        <v>13</v>
      </c>
      <c r="B33" s="72" t="s">
        <v>35</v>
      </c>
      <c r="C33" s="79">
        <v>10831.505707569315</v>
      </c>
      <c r="D33" s="79">
        <f t="shared" si="0"/>
        <v>8.3085754358919583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0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f>'השקעות אחרות '!I11</f>
        <v>12.672346718213475</v>
      </c>
      <c r="D37" s="79">
        <f t="shared" si="0"/>
        <v>9.720638247411529E-3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si="0"/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0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0"/>
        <v>0</v>
      </c>
    </row>
    <row r="42" spans="1:4">
      <c r="B42" s="75" t="s">
        <v>44</v>
      </c>
      <c r="C42" s="79">
        <f>SUM(C11:C41)</f>
        <v>130365.37720748888</v>
      </c>
      <c r="D42" s="79">
        <f t="shared" si="0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3285.8994339826631</v>
      </c>
      <c r="D43" s="79">
        <f t="shared" si="0"/>
        <v>2.5205307608268122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  <row r="50" spans="3:4">
      <c r="C50" t="s">
        <v>195</v>
      </c>
      <c r="D50">
        <v>3.2523000000000003E-2</v>
      </c>
    </row>
    <row r="51" spans="3:4">
      <c r="C51" t="s">
        <v>196</v>
      </c>
      <c r="D51">
        <v>0.40600000000000003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5" t="s">
        <v>190</v>
      </c>
    </row>
    <row r="2" spans="2:61">
      <c r="B2" s="2" t="s">
        <v>1</v>
      </c>
      <c r="C2" s="12" t="s">
        <v>1675</v>
      </c>
    </row>
    <row r="3" spans="2:61">
      <c r="B3" s="2" t="s">
        <v>2</v>
      </c>
      <c r="C3" s="95" t="s">
        <v>191</v>
      </c>
    </row>
    <row r="4" spans="2:61">
      <c r="B4" s="2" t="s">
        <v>3</v>
      </c>
      <c r="C4" s="95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104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1292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1293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1294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871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1292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1294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1295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871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230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95" t="s">
        <v>190</v>
      </c>
    </row>
    <row r="2" spans="1:60">
      <c r="B2" s="2" t="s">
        <v>1</v>
      </c>
      <c r="C2" s="12" t="s">
        <v>1675</v>
      </c>
    </row>
    <row r="3" spans="1:60">
      <c r="B3" s="2" t="s">
        <v>2</v>
      </c>
      <c r="C3" s="95" t="s">
        <v>191</v>
      </c>
    </row>
    <row r="4" spans="1:60">
      <c r="B4" s="2" t="s">
        <v>3</v>
      </c>
      <c r="C4" s="95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1"/>
      <c r="BD6" s="16" t="s">
        <v>106</v>
      </c>
      <c r="BF6" s="16" t="s">
        <v>107</v>
      </c>
      <c r="BH6" s="19" t="s">
        <v>108</v>
      </c>
    </row>
    <row r="7" spans="1:60" ht="26.25" customHeight="1">
      <c r="B7" s="109" t="s">
        <v>109</v>
      </c>
      <c r="C7" s="110"/>
      <c r="D7" s="110"/>
      <c r="E7" s="110"/>
      <c r="F7" s="110"/>
      <c r="G7" s="110"/>
      <c r="H7" s="110"/>
      <c r="I7" s="110"/>
      <c r="J7" s="110"/>
      <c r="K7" s="11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222</v>
      </c>
      <c r="C15" t="s">
        <v>222</v>
      </c>
      <c r="D15" s="19"/>
      <c r="E15" t="s">
        <v>222</v>
      </c>
      <c r="F15" t="s">
        <v>222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230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5" t="s">
        <v>190</v>
      </c>
    </row>
    <row r="2" spans="2:81">
      <c r="B2" s="2" t="s">
        <v>1</v>
      </c>
      <c r="C2" s="12" t="s">
        <v>1675</v>
      </c>
    </row>
    <row r="3" spans="2:81">
      <c r="B3" s="2" t="s">
        <v>2</v>
      </c>
      <c r="C3" s="95" t="s">
        <v>191</v>
      </c>
      <c r="E3" s="15"/>
    </row>
    <row r="4" spans="2:81">
      <c r="B4" s="2" t="s">
        <v>3</v>
      </c>
      <c r="C4" s="95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139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1296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222</v>
      </c>
      <c r="C14" t="s">
        <v>222</v>
      </c>
      <c r="E14" t="s">
        <v>222</v>
      </c>
      <c r="H14" s="79">
        <v>0</v>
      </c>
      <c r="I14" t="s">
        <v>222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1297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222</v>
      </c>
      <c r="C16" t="s">
        <v>222</v>
      </c>
      <c r="E16" t="s">
        <v>222</v>
      </c>
      <c r="H16" s="79">
        <v>0</v>
      </c>
      <c r="I16" t="s">
        <v>222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1298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1299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222</v>
      </c>
      <c r="C19" t="s">
        <v>222</v>
      </c>
      <c r="E19" t="s">
        <v>222</v>
      </c>
      <c r="H19" s="79">
        <v>0</v>
      </c>
      <c r="I19" t="s">
        <v>222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1300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222</v>
      </c>
      <c r="C21" t="s">
        <v>222</v>
      </c>
      <c r="E21" t="s">
        <v>222</v>
      </c>
      <c r="H21" s="79">
        <v>0</v>
      </c>
      <c r="I21" t="s">
        <v>222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1301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222</v>
      </c>
      <c r="C23" t="s">
        <v>222</v>
      </c>
      <c r="E23" t="s">
        <v>222</v>
      </c>
      <c r="H23" s="79">
        <v>0</v>
      </c>
      <c r="I23" t="s">
        <v>222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1302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222</v>
      </c>
      <c r="C25" t="s">
        <v>222</v>
      </c>
      <c r="E25" t="s">
        <v>222</v>
      </c>
      <c r="H25" s="79">
        <v>0</v>
      </c>
      <c r="I25" t="s">
        <v>222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1296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222</v>
      </c>
      <c r="C28" t="s">
        <v>222</v>
      </c>
      <c r="E28" t="s">
        <v>222</v>
      </c>
      <c r="H28" s="79">
        <v>0</v>
      </c>
      <c r="I28" t="s">
        <v>222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1297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222</v>
      </c>
      <c r="C30" t="s">
        <v>222</v>
      </c>
      <c r="E30" t="s">
        <v>222</v>
      </c>
      <c r="H30" s="79">
        <v>0</v>
      </c>
      <c r="I30" t="s">
        <v>222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1298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1299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222</v>
      </c>
      <c r="C33" t="s">
        <v>222</v>
      </c>
      <c r="E33" t="s">
        <v>222</v>
      </c>
      <c r="H33" s="79">
        <v>0</v>
      </c>
      <c r="I33" t="s">
        <v>222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1300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222</v>
      </c>
      <c r="C35" t="s">
        <v>222</v>
      </c>
      <c r="E35" t="s">
        <v>222</v>
      </c>
      <c r="H35" s="79">
        <v>0</v>
      </c>
      <c r="I35" t="s">
        <v>222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1301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222</v>
      </c>
      <c r="C37" t="s">
        <v>222</v>
      </c>
      <c r="E37" t="s">
        <v>222</v>
      </c>
      <c r="H37" s="79">
        <v>0</v>
      </c>
      <c r="I37" t="s">
        <v>222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1302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222</v>
      </c>
      <c r="C39" t="s">
        <v>222</v>
      </c>
      <c r="E39" t="s">
        <v>222</v>
      </c>
      <c r="H39" s="79">
        <v>0</v>
      </c>
      <c r="I39" t="s">
        <v>222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5" t="s">
        <v>190</v>
      </c>
    </row>
    <row r="2" spans="2:72">
      <c r="B2" s="2" t="s">
        <v>1</v>
      </c>
      <c r="C2" s="12" t="s">
        <v>1675</v>
      </c>
    </row>
    <row r="3" spans="2:72">
      <c r="B3" s="2" t="s">
        <v>2</v>
      </c>
      <c r="C3" s="95" t="s">
        <v>191</v>
      </c>
    </row>
    <row r="4" spans="2:72">
      <c r="B4" s="2" t="s">
        <v>3</v>
      </c>
      <c r="C4" s="95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1303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222</v>
      </c>
      <c r="C14" t="s">
        <v>222</v>
      </c>
      <c r="D14" t="s">
        <v>222</v>
      </c>
      <c r="G14" s="79">
        <v>0</v>
      </c>
      <c r="H14" t="s">
        <v>222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1304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222</v>
      </c>
      <c r="C16" t="s">
        <v>222</v>
      </c>
      <c r="D16" t="s">
        <v>222</v>
      </c>
      <c r="G16" s="79">
        <v>0</v>
      </c>
      <c r="H16" t="s">
        <v>222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1305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222</v>
      </c>
      <c r="C18" t="s">
        <v>222</v>
      </c>
      <c r="D18" t="s">
        <v>222</v>
      </c>
      <c r="G18" s="79">
        <v>0</v>
      </c>
      <c r="H18" t="s">
        <v>222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1306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222</v>
      </c>
      <c r="C20" t="s">
        <v>222</v>
      </c>
      <c r="D20" t="s">
        <v>222</v>
      </c>
      <c r="G20" s="79">
        <v>0</v>
      </c>
      <c r="H20" t="s">
        <v>222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871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222</v>
      </c>
      <c r="C22" t="s">
        <v>222</v>
      </c>
      <c r="D22" t="s">
        <v>222</v>
      </c>
      <c r="G22" s="79">
        <v>0</v>
      </c>
      <c r="H22" t="s">
        <v>222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222</v>
      </c>
      <c r="C25" t="s">
        <v>222</v>
      </c>
      <c r="D25" t="s">
        <v>222</v>
      </c>
      <c r="G25" s="79">
        <v>0</v>
      </c>
      <c r="H25" t="s">
        <v>222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1307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222</v>
      </c>
      <c r="C27" t="s">
        <v>222</v>
      </c>
      <c r="D27" t="s">
        <v>222</v>
      </c>
      <c r="G27" s="79">
        <v>0</v>
      </c>
      <c r="H27" t="s">
        <v>222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5" t="s">
        <v>190</v>
      </c>
    </row>
    <row r="2" spans="2:65">
      <c r="B2" s="2" t="s">
        <v>1</v>
      </c>
      <c r="C2" s="12" t="s">
        <v>1675</v>
      </c>
    </row>
    <row r="3" spans="2:65">
      <c r="B3" s="2" t="s">
        <v>2</v>
      </c>
      <c r="C3" s="95" t="s">
        <v>191</v>
      </c>
    </row>
    <row r="4" spans="2:65">
      <c r="B4" s="2" t="s">
        <v>3</v>
      </c>
      <c r="C4" s="95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86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1308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9">
        <v>0</v>
      </c>
      <c r="K14" t="s">
        <v>222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1309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9">
        <v>0</v>
      </c>
      <c r="K16" t="s">
        <v>222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9">
        <v>0</v>
      </c>
      <c r="K18" t="s">
        <v>222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871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9">
        <v>0</v>
      </c>
      <c r="K20" t="s">
        <v>222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1310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9">
        <v>0</v>
      </c>
      <c r="K23" t="s">
        <v>222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1311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9">
        <v>0</v>
      </c>
      <c r="K25" t="s">
        <v>222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5" t="s">
        <v>190</v>
      </c>
    </row>
    <row r="2" spans="2:81">
      <c r="B2" s="2" t="s">
        <v>1</v>
      </c>
      <c r="C2" s="12" t="s">
        <v>1675</v>
      </c>
    </row>
    <row r="3" spans="2:81">
      <c r="B3" s="2" t="s">
        <v>2</v>
      </c>
      <c r="C3" s="95" t="s">
        <v>191</v>
      </c>
    </row>
    <row r="4" spans="2:81">
      <c r="B4" s="2" t="s">
        <v>3</v>
      </c>
      <c r="C4" s="95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93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6.39</v>
      </c>
      <c r="K11" s="7"/>
      <c r="L11" s="7"/>
      <c r="M11" s="78">
        <v>1.92</v>
      </c>
      <c r="N11" s="78">
        <v>735461.1</v>
      </c>
      <c r="O11" s="7"/>
      <c r="P11" s="78">
        <v>1090.626148955</v>
      </c>
      <c r="Q11" s="7"/>
      <c r="R11" s="78">
        <v>100</v>
      </c>
      <c r="S11" s="78">
        <v>0.84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6.83</v>
      </c>
      <c r="M12" s="81">
        <v>1.41</v>
      </c>
      <c r="N12" s="81">
        <v>687461.1</v>
      </c>
      <c r="P12" s="81">
        <v>898.20982095500005</v>
      </c>
      <c r="R12" s="81">
        <v>82.36</v>
      </c>
      <c r="S12" s="81">
        <v>0.69</v>
      </c>
    </row>
    <row r="13" spans="2:81">
      <c r="B13" s="80" t="s">
        <v>1308</v>
      </c>
      <c r="C13" s="16"/>
      <c r="D13" s="16"/>
      <c r="E13" s="16"/>
      <c r="J13" s="81">
        <v>7.78</v>
      </c>
      <c r="M13" s="81">
        <v>0.04</v>
      </c>
      <c r="N13" s="81">
        <v>428328.5</v>
      </c>
      <c r="P13" s="81">
        <v>538.7864859</v>
      </c>
      <c r="R13" s="81">
        <v>49.4</v>
      </c>
      <c r="S13" s="81">
        <v>0.41</v>
      </c>
    </row>
    <row r="14" spans="2:81">
      <c r="B14" t="s">
        <v>1312</v>
      </c>
      <c r="C14" t="s">
        <v>1313</v>
      </c>
      <c r="D14" t="s">
        <v>129</v>
      </c>
      <c r="E14" t="s">
        <v>1314</v>
      </c>
      <c r="F14" t="s">
        <v>133</v>
      </c>
      <c r="G14" t="s">
        <v>203</v>
      </c>
      <c r="H14" t="s">
        <v>155</v>
      </c>
      <c r="I14" t="s">
        <v>1315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38913</v>
      </c>
      <c r="O14" s="79">
        <v>155.62</v>
      </c>
      <c r="P14" s="79">
        <v>60.5564106</v>
      </c>
      <c r="Q14" s="79">
        <v>0</v>
      </c>
      <c r="R14" s="79">
        <v>5.55</v>
      </c>
      <c r="S14" s="79">
        <v>0.05</v>
      </c>
    </row>
    <row r="15" spans="2:81">
      <c r="B15" t="s">
        <v>1316</v>
      </c>
      <c r="C15" t="s">
        <v>1317</v>
      </c>
      <c r="D15" t="s">
        <v>129</v>
      </c>
      <c r="E15" t="s">
        <v>1314</v>
      </c>
      <c r="F15" t="s">
        <v>133</v>
      </c>
      <c r="G15" t="s">
        <v>203</v>
      </c>
      <c r="H15" t="s">
        <v>155</v>
      </c>
      <c r="I15" t="s">
        <v>1318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176000</v>
      </c>
      <c r="O15" s="79">
        <v>125.22</v>
      </c>
      <c r="P15" s="79">
        <v>220.38720000000001</v>
      </c>
      <c r="Q15" s="79">
        <v>0.01</v>
      </c>
      <c r="R15" s="79">
        <v>20.21</v>
      </c>
      <c r="S15" s="79">
        <v>0.17</v>
      </c>
    </row>
    <row r="16" spans="2:81">
      <c r="B16" t="s">
        <v>1319</v>
      </c>
      <c r="C16" t="s">
        <v>1320</v>
      </c>
      <c r="D16" t="s">
        <v>129</v>
      </c>
      <c r="E16" t="s">
        <v>1321</v>
      </c>
      <c r="F16" t="s">
        <v>133</v>
      </c>
      <c r="G16" t="s">
        <v>203</v>
      </c>
      <c r="H16" t="s">
        <v>155</v>
      </c>
      <c r="I16" t="s">
        <v>1322</v>
      </c>
      <c r="J16" s="79">
        <v>2.1800000000000002</v>
      </c>
      <c r="K16" t="s">
        <v>108</v>
      </c>
      <c r="L16" s="79">
        <v>5</v>
      </c>
      <c r="M16" s="79">
        <v>0</v>
      </c>
      <c r="N16" s="79">
        <v>3415.5</v>
      </c>
      <c r="O16" s="79">
        <v>129.26</v>
      </c>
      <c r="P16" s="79">
        <v>4.4148753000000003</v>
      </c>
      <c r="Q16" s="79">
        <v>0.01</v>
      </c>
      <c r="R16" s="79">
        <v>0.4</v>
      </c>
      <c r="S16" s="79">
        <v>0</v>
      </c>
    </row>
    <row r="17" spans="2:19">
      <c r="B17" t="s">
        <v>1323</v>
      </c>
      <c r="C17" t="s">
        <v>1324</v>
      </c>
      <c r="D17" t="s">
        <v>129</v>
      </c>
      <c r="E17" t="s">
        <v>413</v>
      </c>
      <c r="F17" t="s">
        <v>414</v>
      </c>
      <c r="G17" t="s">
        <v>386</v>
      </c>
      <c r="H17" t="s">
        <v>155</v>
      </c>
      <c r="I17" t="s">
        <v>1325</v>
      </c>
      <c r="J17" s="79">
        <v>2.65</v>
      </c>
      <c r="K17" t="s">
        <v>108</v>
      </c>
      <c r="L17" s="79">
        <v>6.85</v>
      </c>
      <c r="M17" s="79">
        <v>0.88</v>
      </c>
      <c r="N17" s="79">
        <v>10000</v>
      </c>
      <c r="O17" s="79">
        <v>127.28</v>
      </c>
      <c r="P17" s="79">
        <v>12.728</v>
      </c>
      <c r="Q17" s="79">
        <v>0</v>
      </c>
      <c r="R17" s="79">
        <v>1.17</v>
      </c>
      <c r="S17" s="79">
        <v>0.01</v>
      </c>
    </row>
    <row r="18" spans="2:19">
      <c r="B18" t="s">
        <v>1326</v>
      </c>
      <c r="C18" t="s">
        <v>1327</v>
      </c>
      <c r="D18" t="s">
        <v>129</v>
      </c>
      <c r="E18" t="s">
        <v>413</v>
      </c>
      <c r="F18" t="s">
        <v>414</v>
      </c>
      <c r="G18" t="s">
        <v>1328</v>
      </c>
      <c r="H18" t="s">
        <v>156</v>
      </c>
      <c r="I18" t="s">
        <v>1329</v>
      </c>
      <c r="J18" s="79">
        <v>4.05</v>
      </c>
      <c r="K18" t="s">
        <v>108</v>
      </c>
      <c r="L18" s="79">
        <v>6</v>
      </c>
      <c r="M18" s="79">
        <v>0.03</v>
      </c>
      <c r="N18" s="79">
        <v>200000</v>
      </c>
      <c r="O18" s="79">
        <v>120.35</v>
      </c>
      <c r="P18" s="79">
        <v>240.7</v>
      </c>
      <c r="Q18" s="79">
        <v>0.01</v>
      </c>
      <c r="R18" s="79">
        <v>22.07</v>
      </c>
      <c r="S18" s="79">
        <v>0.18</v>
      </c>
    </row>
    <row r="19" spans="2:19">
      <c r="B19" s="80" t="s">
        <v>1309</v>
      </c>
      <c r="C19" s="16"/>
      <c r="D19" s="16"/>
      <c r="E19" s="16"/>
      <c r="J19" s="81">
        <v>5.4</v>
      </c>
      <c r="M19" s="81">
        <v>3.46</v>
      </c>
      <c r="N19" s="81">
        <v>259132.6</v>
      </c>
      <c r="P19" s="81">
        <v>359.423335055</v>
      </c>
      <c r="R19" s="81">
        <v>32.96</v>
      </c>
      <c r="S19" s="81">
        <v>0.28000000000000003</v>
      </c>
    </row>
    <row r="20" spans="2:19">
      <c r="B20" t="s">
        <v>1330</v>
      </c>
      <c r="C20" t="s">
        <v>1331</v>
      </c>
      <c r="D20" t="s">
        <v>129</v>
      </c>
      <c r="E20" t="s">
        <v>1332</v>
      </c>
      <c r="F20" t="s">
        <v>350</v>
      </c>
      <c r="G20" t="s">
        <v>1328</v>
      </c>
      <c r="H20" t="s">
        <v>156</v>
      </c>
      <c r="I20" t="s">
        <v>1333</v>
      </c>
      <c r="J20" s="79">
        <v>6.29</v>
      </c>
      <c r="K20" t="s">
        <v>108</v>
      </c>
      <c r="L20" s="79">
        <v>3.1</v>
      </c>
      <c r="M20" s="79">
        <v>2.58</v>
      </c>
      <c r="N20" s="79">
        <v>190000</v>
      </c>
      <c r="O20" s="79">
        <v>100.73</v>
      </c>
      <c r="P20" s="79">
        <v>191.387</v>
      </c>
      <c r="Q20" s="79">
        <v>0.05</v>
      </c>
      <c r="R20" s="79">
        <v>17.55</v>
      </c>
      <c r="S20" s="79">
        <v>0.15</v>
      </c>
    </row>
    <row r="21" spans="2:19">
      <c r="B21" t="s">
        <v>1334</v>
      </c>
      <c r="C21" t="s">
        <v>1335</v>
      </c>
      <c r="D21" t="s">
        <v>129</v>
      </c>
      <c r="E21" t="s">
        <v>944</v>
      </c>
      <c r="F21" t="s">
        <v>131</v>
      </c>
      <c r="G21" t="s">
        <v>556</v>
      </c>
      <c r="H21" t="s">
        <v>155</v>
      </c>
      <c r="I21" t="s">
        <v>418</v>
      </c>
      <c r="J21" s="79">
        <v>4.9000000000000004</v>
      </c>
      <c r="K21" t="s">
        <v>112</v>
      </c>
      <c r="L21" s="79">
        <v>4.45</v>
      </c>
      <c r="M21" s="79">
        <v>4.72</v>
      </c>
      <c r="N21" s="79">
        <v>36990</v>
      </c>
      <c r="O21" s="79">
        <v>99.79</v>
      </c>
      <c r="P21" s="79">
        <v>133.43804041499999</v>
      </c>
      <c r="Q21" s="79">
        <v>0.03</v>
      </c>
      <c r="R21" s="79">
        <v>12.23</v>
      </c>
      <c r="S21" s="79">
        <v>0.1</v>
      </c>
    </row>
    <row r="22" spans="2:19">
      <c r="B22" t="s">
        <v>1336</v>
      </c>
      <c r="C22" t="s">
        <v>1337</v>
      </c>
      <c r="D22" t="s">
        <v>129</v>
      </c>
      <c r="E22" t="s">
        <v>1338</v>
      </c>
      <c r="F22" t="s">
        <v>133</v>
      </c>
      <c r="G22" t="s">
        <v>644</v>
      </c>
      <c r="H22" t="s">
        <v>156</v>
      </c>
      <c r="I22" t="s">
        <v>1339</v>
      </c>
      <c r="J22" s="79">
        <v>2.42</v>
      </c>
      <c r="K22" t="s">
        <v>108</v>
      </c>
      <c r="L22" s="79">
        <v>5.15</v>
      </c>
      <c r="M22" s="79">
        <v>3.5</v>
      </c>
      <c r="N22" s="79">
        <v>32142.6</v>
      </c>
      <c r="O22" s="79">
        <v>107.64</v>
      </c>
      <c r="P22" s="79">
        <v>34.598294639999999</v>
      </c>
      <c r="Q22" s="79">
        <v>0.03</v>
      </c>
      <c r="R22" s="79">
        <v>3.17</v>
      </c>
      <c r="S22" s="79">
        <v>0.03</v>
      </c>
    </row>
    <row r="23" spans="2:19">
      <c r="B23" s="80" t="s">
        <v>313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J24" s="79">
        <v>0</v>
      </c>
      <c r="K24" t="s">
        <v>222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871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222</v>
      </c>
      <c r="C26" t="s">
        <v>222</v>
      </c>
      <c r="D26" s="16"/>
      <c r="E26" s="16"/>
      <c r="F26" t="s">
        <v>222</v>
      </c>
      <c r="G26" t="s">
        <v>222</v>
      </c>
      <c r="J26" s="79">
        <v>0</v>
      </c>
      <c r="K26" t="s">
        <v>222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227</v>
      </c>
      <c r="C27" s="16"/>
      <c r="D27" s="16"/>
      <c r="E27" s="16"/>
      <c r="J27" s="81">
        <v>4.3099999999999996</v>
      </c>
      <c r="M27" s="81">
        <v>4.2699999999999996</v>
      </c>
      <c r="N27" s="81">
        <v>48000</v>
      </c>
      <c r="P27" s="81">
        <v>192.41632799999999</v>
      </c>
      <c r="R27" s="81">
        <v>17.64</v>
      </c>
      <c r="S27" s="81">
        <v>0.15</v>
      </c>
    </row>
    <row r="28" spans="2:19">
      <c r="B28" s="80" t="s">
        <v>1340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222</v>
      </c>
      <c r="C29" t="s">
        <v>222</v>
      </c>
      <c r="D29" s="16"/>
      <c r="E29" s="16"/>
      <c r="F29" t="s">
        <v>222</v>
      </c>
      <c r="G29" t="s">
        <v>222</v>
      </c>
      <c r="J29" s="79">
        <v>0</v>
      </c>
      <c r="K29" t="s">
        <v>222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1341</v>
      </c>
      <c r="C30" s="16"/>
      <c r="D30" s="16"/>
      <c r="E30" s="16"/>
      <c r="J30" s="81">
        <v>4.3099999999999996</v>
      </c>
      <c r="M30" s="81">
        <v>4.2699999999999996</v>
      </c>
      <c r="N30" s="81">
        <v>48000</v>
      </c>
      <c r="P30" s="81">
        <v>192.41632799999999</v>
      </c>
      <c r="R30" s="81">
        <v>17.64</v>
      </c>
      <c r="S30" s="81">
        <v>0.15</v>
      </c>
    </row>
    <row r="31" spans="2:19">
      <c r="B31" t="s">
        <v>1342</v>
      </c>
      <c r="C31" t="s">
        <v>1343</v>
      </c>
      <c r="D31" t="s">
        <v>129</v>
      </c>
      <c r="E31" t="s">
        <v>1344</v>
      </c>
      <c r="F31" t="s">
        <v>1206</v>
      </c>
      <c r="G31" t="s">
        <v>1345</v>
      </c>
      <c r="H31" t="s">
        <v>1346</v>
      </c>
      <c r="I31" t="s">
        <v>1347</v>
      </c>
      <c r="J31" s="79">
        <v>4.3099999999999996</v>
      </c>
      <c r="K31" t="s">
        <v>112</v>
      </c>
      <c r="L31" s="79">
        <v>6</v>
      </c>
      <c r="M31" s="79">
        <v>4.2699999999999996</v>
      </c>
      <c r="N31" s="79">
        <v>48000</v>
      </c>
      <c r="O31" s="79">
        <v>110.89</v>
      </c>
      <c r="P31" s="79">
        <v>192.41632799999999</v>
      </c>
      <c r="Q31" s="79">
        <v>0.01</v>
      </c>
      <c r="R31" s="79">
        <v>17.64</v>
      </c>
      <c r="S31" s="79">
        <v>0.15</v>
      </c>
    </row>
    <row r="32" spans="2:19">
      <c r="B32" t="s">
        <v>230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5" t="s">
        <v>190</v>
      </c>
    </row>
    <row r="2" spans="2:98">
      <c r="B2" s="2" t="s">
        <v>1</v>
      </c>
      <c r="C2" s="12" t="s">
        <v>1675</v>
      </c>
    </row>
    <row r="3" spans="2:98">
      <c r="B3" s="2" t="s">
        <v>2</v>
      </c>
      <c r="C3" s="95" t="s">
        <v>191</v>
      </c>
    </row>
    <row r="4" spans="2:98">
      <c r="B4" s="2" t="s">
        <v>3</v>
      </c>
      <c r="C4" s="95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95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33270.44</v>
      </c>
      <c r="I11" s="7"/>
      <c r="J11" s="78">
        <v>28.22394207</v>
      </c>
      <c r="K11" s="7"/>
      <c r="L11" s="78">
        <v>100</v>
      </c>
      <c r="M11" s="78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7270.44</v>
      </c>
      <c r="J12" s="81">
        <v>28.22384808</v>
      </c>
      <c r="L12" s="81">
        <v>100</v>
      </c>
      <c r="M12" s="81">
        <v>0.02</v>
      </c>
    </row>
    <row r="13" spans="2:98">
      <c r="B13" t="s">
        <v>1348</v>
      </c>
      <c r="C13" t="s">
        <v>1349</v>
      </c>
      <c r="D13" t="s">
        <v>129</v>
      </c>
      <c r="E13" t="s">
        <v>1350</v>
      </c>
      <c r="F13" t="s">
        <v>133</v>
      </c>
      <c r="G13" t="s">
        <v>116</v>
      </c>
      <c r="H13" s="79">
        <v>7270.44</v>
      </c>
      <c r="I13" s="79">
        <v>100</v>
      </c>
      <c r="J13" s="79">
        <v>28.22384808</v>
      </c>
      <c r="K13" s="79">
        <v>0.03</v>
      </c>
      <c r="L13" s="79">
        <v>100</v>
      </c>
      <c r="M13" s="79">
        <v>0.02</v>
      </c>
    </row>
    <row r="14" spans="2:98">
      <c r="B14" s="80" t="s">
        <v>227</v>
      </c>
      <c r="C14" s="16"/>
      <c r="D14" s="16"/>
      <c r="E14" s="16"/>
      <c r="H14" s="81">
        <v>26000</v>
      </c>
      <c r="J14" s="81">
        <v>9.399E-5</v>
      </c>
      <c r="L14" s="81">
        <v>0</v>
      </c>
      <c r="M14" s="81">
        <v>0</v>
      </c>
    </row>
    <row r="15" spans="2:98">
      <c r="B15" s="80" t="s">
        <v>314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315</v>
      </c>
      <c r="C17" s="16"/>
      <c r="D17" s="16"/>
      <c r="E17" s="16"/>
      <c r="H17" s="81">
        <v>26000</v>
      </c>
      <c r="J17" s="81">
        <v>9.399E-5</v>
      </c>
      <c r="L17" s="81">
        <v>0</v>
      </c>
      <c r="M17" s="81">
        <v>0</v>
      </c>
    </row>
    <row r="18" spans="2:13">
      <c r="B18" t="s">
        <v>1351</v>
      </c>
      <c r="C18" t="s">
        <v>1352</v>
      </c>
      <c r="D18" t="s">
        <v>129</v>
      </c>
      <c r="E18" t="s">
        <v>1353</v>
      </c>
      <c r="F18" t="s">
        <v>1206</v>
      </c>
      <c r="G18" t="s">
        <v>112</v>
      </c>
      <c r="H18" s="79">
        <v>26000</v>
      </c>
      <c r="I18" s="79">
        <v>1E-4</v>
      </c>
      <c r="J18" s="79">
        <v>9.399E-5</v>
      </c>
      <c r="K18" s="79">
        <v>0.06</v>
      </c>
      <c r="L18" s="79">
        <v>0</v>
      </c>
      <c r="M18" s="79">
        <v>0</v>
      </c>
    </row>
    <row r="19" spans="2:13">
      <c r="B19" t="s">
        <v>230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5" t="s">
        <v>190</v>
      </c>
    </row>
    <row r="2" spans="2:55">
      <c r="B2" s="2" t="s">
        <v>1</v>
      </c>
      <c r="C2" s="12" t="s">
        <v>1675</v>
      </c>
    </row>
    <row r="3" spans="2:55">
      <c r="B3" s="2" t="s">
        <v>2</v>
      </c>
      <c r="C3" s="95" t="s">
        <v>191</v>
      </c>
    </row>
    <row r="4" spans="2:55">
      <c r="B4" s="2" t="s">
        <v>3</v>
      </c>
      <c r="C4" s="95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145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83149.289999999994</v>
      </c>
      <c r="G11" s="7"/>
      <c r="H11" s="78">
        <v>303.7966370331356</v>
      </c>
      <c r="I11" s="7"/>
      <c r="J11" s="78">
        <v>100</v>
      </c>
      <c r="K11" s="78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4244.41</v>
      </c>
      <c r="H12" s="81">
        <v>12.373093763928599</v>
      </c>
      <c r="J12" s="81">
        <v>4.07</v>
      </c>
      <c r="K12" s="81">
        <v>0.01</v>
      </c>
    </row>
    <row r="13" spans="2:55">
      <c r="B13" s="80" t="s">
        <v>1354</v>
      </c>
      <c r="C13" s="16"/>
      <c r="F13" s="81">
        <v>4244.41</v>
      </c>
      <c r="H13" s="81">
        <v>12.373093763928599</v>
      </c>
      <c r="J13" s="81">
        <v>4.07</v>
      </c>
      <c r="K13" s="81">
        <v>0.01</v>
      </c>
    </row>
    <row r="14" spans="2:55">
      <c r="B14" t="s">
        <v>1355</v>
      </c>
      <c r="C14" t="s">
        <v>1356</v>
      </c>
      <c r="D14" t="s">
        <v>112</v>
      </c>
      <c r="E14" t="s">
        <v>1357</v>
      </c>
      <c r="F14" s="79">
        <v>4244.41</v>
      </c>
      <c r="G14" s="79">
        <v>80.6404</v>
      </c>
      <c r="H14" s="79">
        <v>12.373093763928599</v>
      </c>
      <c r="I14" s="79">
        <v>0</v>
      </c>
      <c r="J14" s="79">
        <v>4.07</v>
      </c>
      <c r="K14" s="79">
        <v>0.01</v>
      </c>
    </row>
    <row r="15" spans="2:55">
      <c r="B15" s="80" t="s">
        <v>1358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222</v>
      </c>
      <c r="C16" t="s">
        <v>222</v>
      </c>
      <c r="D16" t="s">
        <v>222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1359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222</v>
      </c>
      <c r="C18" t="s">
        <v>222</v>
      </c>
      <c r="D18" t="s">
        <v>222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1360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222</v>
      </c>
      <c r="C20" t="s">
        <v>222</v>
      </c>
      <c r="D20" t="s">
        <v>222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227</v>
      </c>
      <c r="C21" s="16"/>
      <c r="F21" s="81">
        <v>78904.88</v>
      </c>
      <c r="H21" s="81">
        <v>291.42354326920702</v>
      </c>
      <c r="J21" s="81">
        <v>95.93</v>
      </c>
      <c r="K21" s="81">
        <v>0.22</v>
      </c>
    </row>
    <row r="22" spans="2:11">
      <c r="B22" s="80" t="s">
        <v>1361</v>
      </c>
      <c r="C22" s="16"/>
      <c r="F22" s="81">
        <v>3215.27</v>
      </c>
      <c r="H22" s="81">
        <v>11.62320105</v>
      </c>
      <c r="J22" s="81">
        <v>3.83</v>
      </c>
      <c r="K22" s="81">
        <v>0.01</v>
      </c>
    </row>
    <row r="23" spans="2:11">
      <c r="B23" t="s">
        <v>1362</v>
      </c>
      <c r="C23" t="s">
        <v>1363</v>
      </c>
      <c r="D23" t="s">
        <v>112</v>
      </c>
      <c r="E23" t="s">
        <v>1364</v>
      </c>
      <c r="F23" s="79">
        <v>3215.27</v>
      </c>
      <c r="G23" s="79">
        <v>100</v>
      </c>
      <c r="H23" s="79">
        <v>11.62320105</v>
      </c>
      <c r="I23" s="79">
        <v>0.01</v>
      </c>
      <c r="J23" s="79">
        <v>3.83</v>
      </c>
      <c r="K23" s="79">
        <v>0.01</v>
      </c>
    </row>
    <row r="24" spans="2:11">
      <c r="B24" s="80" t="s">
        <v>1365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222</v>
      </c>
      <c r="C25" t="s">
        <v>222</v>
      </c>
      <c r="D25" t="s">
        <v>222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1366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222</v>
      </c>
      <c r="C27" t="s">
        <v>222</v>
      </c>
      <c r="D27" t="s">
        <v>222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1367</v>
      </c>
      <c r="C28" s="16"/>
      <c r="F28" s="81">
        <v>75689.61</v>
      </c>
      <c r="H28" s="81">
        <v>279.80034221920698</v>
      </c>
      <c r="J28" s="81">
        <v>92.1</v>
      </c>
      <c r="K28" s="81">
        <v>0.21</v>
      </c>
    </row>
    <row r="29" spans="2:11">
      <c r="B29" t="s">
        <v>1368</v>
      </c>
      <c r="C29" t="s">
        <v>1369</v>
      </c>
      <c r="D29" t="s">
        <v>112</v>
      </c>
      <c r="E29" t="s">
        <v>1370</v>
      </c>
      <c r="F29" s="79">
        <v>2082.79</v>
      </c>
      <c r="G29" s="79">
        <v>100</v>
      </c>
      <c r="H29" s="79">
        <v>7.5292858499999999</v>
      </c>
      <c r="I29" s="79">
        <v>0.12</v>
      </c>
      <c r="J29" s="79">
        <v>2.48</v>
      </c>
      <c r="K29" s="79">
        <v>0.01</v>
      </c>
    </row>
    <row r="30" spans="2:11">
      <c r="B30" t="s">
        <v>1371</v>
      </c>
      <c r="C30" t="s">
        <v>1372</v>
      </c>
      <c r="D30" t="s">
        <v>116</v>
      </c>
      <c r="E30" t="s">
        <v>1373</v>
      </c>
      <c r="F30" s="79">
        <v>5456.55</v>
      </c>
      <c r="G30" s="79">
        <v>98.898499999999999</v>
      </c>
      <c r="H30" s="79">
        <v>20.949003766993499</v>
      </c>
      <c r="I30" s="79">
        <v>0.01</v>
      </c>
      <c r="J30" s="79">
        <v>6.9</v>
      </c>
      <c r="K30" s="79">
        <v>0.02</v>
      </c>
    </row>
    <row r="31" spans="2:11">
      <c r="B31" t="s">
        <v>1374</v>
      </c>
      <c r="C31" t="s">
        <v>1375</v>
      </c>
      <c r="D31" t="s">
        <v>112</v>
      </c>
      <c r="E31" t="s">
        <v>1376</v>
      </c>
      <c r="F31" s="79">
        <v>3679.5</v>
      </c>
      <c r="G31" s="79">
        <v>97.326599999999999</v>
      </c>
      <c r="H31" s="79">
        <v>12.945793072904999</v>
      </c>
      <c r="I31" s="79">
        <v>0.01</v>
      </c>
      <c r="J31" s="79">
        <v>4.26</v>
      </c>
      <c r="K31" s="79">
        <v>0.01</v>
      </c>
    </row>
    <row r="32" spans="2:11">
      <c r="B32" t="s">
        <v>1377</v>
      </c>
      <c r="C32" t="s">
        <v>1378</v>
      </c>
      <c r="D32" t="s">
        <v>112</v>
      </c>
      <c r="E32" t="s">
        <v>615</v>
      </c>
      <c r="F32" s="79">
        <v>23567.48</v>
      </c>
      <c r="G32" s="79">
        <v>107.8683</v>
      </c>
      <c r="H32" s="79">
        <v>91.899951704256594</v>
      </c>
      <c r="I32" s="79">
        <v>0</v>
      </c>
      <c r="J32" s="79">
        <v>30.25</v>
      </c>
      <c r="K32" s="79">
        <v>7.0000000000000007E-2</v>
      </c>
    </row>
    <row r="33" spans="2:11">
      <c r="B33" t="s">
        <v>1379</v>
      </c>
      <c r="C33" t="s">
        <v>1380</v>
      </c>
      <c r="D33" t="s">
        <v>116</v>
      </c>
      <c r="E33" t="s">
        <v>1381</v>
      </c>
      <c r="F33" s="79">
        <v>10151.11</v>
      </c>
      <c r="G33" s="79">
        <v>100.56090000000005</v>
      </c>
      <c r="H33" s="79">
        <v>39.6276406899932</v>
      </c>
      <c r="I33" s="79">
        <v>0.01</v>
      </c>
      <c r="J33" s="79">
        <v>13.04</v>
      </c>
      <c r="K33" s="79">
        <v>0.03</v>
      </c>
    </row>
    <row r="34" spans="2:11">
      <c r="B34" t="s">
        <v>1382</v>
      </c>
      <c r="C34" t="s">
        <v>1383</v>
      </c>
      <c r="D34" t="s">
        <v>112</v>
      </c>
      <c r="E34" t="s">
        <v>435</v>
      </c>
      <c r="F34" s="79">
        <v>6248.39</v>
      </c>
      <c r="G34" s="79">
        <v>100</v>
      </c>
      <c r="H34" s="79">
        <v>22.587929849999998</v>
      </c>
      <c r="I34" s="79">
        <v>0.01</v>
      </c>
      <c r="J34" s="79">
        <v>7.44</v>
      </c>
      <c r="K34" s="79">
        <v>0.02</v>
      </c>
    </row>
    <row r="35" spans="2:11">
      <c r="B35" t="s">
        <v>1384</v>
      </c>
      <c r="C35" t="s">
        <v>1385</v>
      </c>
      <c r="D35" t="s">
        <v>112</v>
      </c>
      <c r="E35" t="s">
        <v>1386</v>
      </c>
      <c r="F35" s="79">
        <v>2429.9299999999998</v>
      </c>
      <c r="G35" s="79">
        <v>90.658600000000007</v>
      </c>
      <c r="H35" s="79">
        <v>7.9636299761127001</v>
      </c>
      <c r="I35" s="79">
        <v>0.12</v>
      </c>
      <c r="J35" s="79">
        <v>2.62</v>
      </c>
      <c r="K35" s="79">
        <v>0.01</v>
      </c>
    </row>
    <row r="36" spans="2:11">
      <c r="B36" t="s">
        <v>1387</v>
      </c>
      <c r="C36" t="s">
        <v>1388</v>
      </c>
      <c r="D36" t="s">
        <v>112</v>
      </c>
      <c r="E36" t="s">
        <v>1389</v>
      </c>
      <c r="F36" s="79">
        <v>22073.86</v>
      </c>
      <c r="G36" s="79">
        <v>95.614000000000004</v>
      </c>
      <c r="H36" s="79">
        <v>76.297107308945996</v>
      </c>
      <c r="I36" s="79">
        <v>0</v>
      </c>
      <c r="J36" s="79">
        <v>25.11</v>
      </c>
      <c r="K36" s="79">
        <v>0.06</v>
      </c>
    </row>
    <row r="37" spans="2:11">
      <c r="B37" t="s">
        <v>230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5" t="s">
        <v>190</v>
      </c>
    </row>
    <row r="2" spans="2:59">
      <c r="B2" s="2" t="s">
        <v>1</v>
      </c>
      <c r="C2" s="12" t="s">
        <v>1675</v>
      </c>
    </row>
    <row r="3" spans="2:59">
      <c r="B3" s="2" t="s">
        <v>2</v>
      </c>
      <c r="C3" s="95" t="s">
        <v>191</v>
      </c>
    </row>
    <row r="4" spans="2:59">
      <c r="B4" s="2" t="s">
        <v>3</v>
      </c>
      <c r="C4" s="95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9" ht="26.25" customHeight="1">
      <c r="B7" s="109" t="s">
        <v>147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22334.5</v>
      </c>
      <c r="H11" s="7"/>
      <c r="I11" s="78">
        <v>0.11995016643500001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1390</v>
      </c>
      <c r="C12" s="16"/>
      <c r="D12" s="16"/>
      <c r="G12" s="81">
        <v>22311</v>
      </c>
      <c r="I12" s="81">
        <v>2.4784630999999998E-4</v>
      </c>
      <c r="K12" s="81">
        <v>0.21</v>
      </c>
      <c r="L12" s="81">
        <v>0</v>
      </c>
    </row>
    <row r="13" spans="2:59">
      <c r="B13" t="s">
        <v>1391</v>
      </c>
      <c r="C13" t="s">
        <v>1392</v>
      </c>
      <c r="D13" t="s">
        <v>876</v>
      </c>
      <c r="E13" t="s">
        <v>108</v>
      </c>
      <c r="F13" t="s">
        <v>1393</v>
      </c>
      <c r="G13" s="79">
        <v>1466</v>
      </c>
      <c r="H13" s="79">
        <v>1.55E-2</v>
      </c>
      <c r="I13" s="79">
        <v>2.2723E-4</v>
      </c>
      <c r="J13" s="79">
        <v>0.04</v>
      </c>
      <c r="K13" s="79">
        <v>0.19</v>
      </c>
      <c r="L13" s="79">
        <v>0</v>
      </c>
    </row>
    <row r="14" spans="2:59">
      <c r="B14" t="s">
        <v>1394</v>
      </c>
      <c r="C14" t="s">
        <v>1395</v>
      </c>
      <c r="D14" t="s">
        <v>118</v>
      </c>
      <c r="E14" t="s">
        <v>108</v>
      </c>
      <c r="F14" t="s">
        <v>1396</v>
      </c>
      <c r="G14" s="79">
        <v>231</v>
      </c>
      <c r="H14" s="79">
        <v>9.9999999999999995E-7</v>
      </c>
      <c r="I14" s="79">
        <v>2.3100000000000001E-9</v>
      </c>
      <c r="J14" s="79">
        <v>0</v>
      </c>
      <c r="K14" s="79">
        <v>0</v>
      </c>
      <c r="L14" s="79">
        <v>0</v>
      </c>
    </row>
    <row r="15" spans="2:59">
      <c r="B15" t="s">
        <v>1397</v>
      </c>
      <c r="C15" t="s">
        <v>1398</v>
      </c>
      <c r="D15" t="s">
        <v>1016</v>
      </c>
      <c r="E15" t="s">
        <v>108</v>
      </c>
      <c r="F15" t="s">
        <v>1399</v>
      </c>
      <c r="G15" s="79">
        <v>20614</v>
      </c>
      <c r="H15" s="79">
        <v>1E-4</v>
      </c>
      <c r="I15" s="79">
        <v>2.0613999999999999E-5</v>
      </c>
      <c r="J15" s="79">
        <v>0.06</v>
      </c>
      <c r="K15" s="79">
        <v>0.02</v>
      </c>
      <c r="L15" s="79">
        <v>0</v>
      </c>
    </row>
    <row r="16" spans="2:59">
      <c r="B16" s="80" t="s">
        <v>1291</v>
      </c>
      <c r="C16" s="16"/>
      <c r="D16" s="16"/>
      <c r="G16" s="81">
        <v>23.5</v>
      </c>
      <c r="I16" s="81">
        <v>0.119702320125</v>
      </c>
      <c r="K16" s="81">
        <v>99.79</v>
      </c>
      <c r="L16" s="81">
        <v>0</v>
      </c>
    </row>
    <row r="17" spans="2:12">
      <c r="B17" t="s">
        <v>1400</v>
      </c>
      <c r="C17" t="s">
        <v>1401</v>
      </c>
      <c r="D17" t="s">
        <v>1170</v>
      </c>
      <c r="E17" t="s">
        <v>112</v>
      </c>
      <c r="F17" t="s">
        <v>1402</v>
      </c>
      <c r="G17" s="79">
        <v>23.5</v>
      </c>
      <c r="H17" s="79">
        <v>140.905</v>
      </c>
      <c r="I17" s="79">
        <v>0.119702320125</v>
      </c>
      <c r="J17" s="79">
        <v>0</v>
      </c>
      <c r="K17" s="79">
        <v>99.79</v>
      </c>
      <c r="L17" s="79">
        <v>0</v>
      </c>
    </row>
    <row r="18" spans="2:12">
      <c r="B18" t="s">
        <v>230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5" t="s">
        <v>190</v>
      </c>
    </row>
    <row r="2" spans="2:52">
      <c r="B2" s="2" t="s">
        <v>1</v>
      </c>
      <c r="C2" s="12" t="s">
        <v>1675</v>
      </c>
    </row>
    <row r="3" spans="2:52">
      <c r="B3" s="2" t="s">
        <v>2</v>
      </c>
      <c r="C3" s="95" t="s">
        <v>191</v>
      </c>
    </row>
    <row r="4" spans="2:52">
      <c r="B4" s="2" t="s">
        <v>3</v>
      </c>
      <c r="C4" s="95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148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1292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1293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1403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1294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871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1292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1404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1294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1295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871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5" t="s">
        <v>190</v>
      </c>
    </row>
    <row r="2" spans="2:13">
      <c r="B2" s="2" t="s">
        <v>1</v>
      </c>
      <c r="C2" s="12" t="s">
        <v>1675</v>
      </c>
    </row>
    <row r="3" spans="2:13">
      <c r="B3" s="2" t="s">
        <v>2</v>
      </c>
      <c r="C3" s="95" t="s">
        <v>191</v>
      </c>
    </row>
    <row r="4" spans="2:13">
      <c r="B4" s="2" t="s">
        <v>3</v>
      </c>
      <c r="C4" s="95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9" t="s">
        <v>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f>J12+J32</f>
        <v>3191.6889849296203</v>
      </c>
      <c r="K11" s="78">
        <f>J11/$J$11*100</f>
        <v>100</v>
      </c>
      <c r="L11" s="78">
        <f>J11/'סכום נכסי הקרן'!$C$42*100</f>
        <v>2.4482642963167622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f>J13+J16+J22+J24+J26+J28+J30</f>
        <v>1984.46986565</v>
      </c>
      <c r="K12" s="81">
        <f t="shared" ref="K12:K42" si="0">J12/$J$11*100</f>
        <v>62.176166757481212</v>
      </c>
      <c r="L12" s="81">
        <f>J12/'סכום נכסי הקרן'!$C$42*100</f>
        <v>1.5222368915417839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f>SUM(J14:J15)</f>
        <v>1208.39555</v>
      </c>
      <c r="K13" s="81">
        <f t="shared" si="0"/>
        <v>37.860692432932844</v>
      </c>
      <c r="L13" s="81">
        <f>J13/'סכום נכסי הקרן'!$C$42*100</f>
        <v>0.92692981517379702</v>
      </c>
    </row>
    <row r="14" spans="2:13">
      <c r="B14" s="87" t="s">
        <v>1642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138.22739000000001</v>
      </c>
      <c r="K14" s="79">
        <f t="shared" si="0"/>
        <v>4.3308539977634464</v>
      </c>
      <c r="L14" s="79">
        <f>J14/'סכום נכסי הקרן'!$C$42*100</f>
        <v>0.10603075215284959</v>
      </c>
    </row>
    <row r="15" spans="2:13">
      <c r="B15" s="87" t="s">
        <v>1643</v>
      </c>
      <c r="C15" t="s">
        <v>204</v>
      </c>
      <c r="D15" t="s">
        <v>205</v>
      </c>
      <c r="E15" t="s">
        <v>203</v>
      </c>
      <c r="F15" t="s">
        <v>155</v>
      </c>
      <c r="G15" t="s">
        <v>108</v>
      </c>
      <c r="H15" s="79">
        <v>0</v>
      </c>
      <c r="I15" s="79">
        <v>0</v>
      </c>
      <c r="J15" s="79">
        <v>1070.1681599999999</v>
      </c>
      <c r="K15" s="79">
        <f t="shared" si="0"/>
        <v>33.529838435169403</v>
      </c>
      <c r="L15" s="79">
        <f>J15/'סכום נכסי הקרן'!$C$42*100</f>
        <v>0.82089906302094739</v>
      </c>
    </row>
    <row r="16" spans="2:13">
      <c r="B16" s="80" t="s">
        <v>206</v>
      </c>
      <c r="D16" s="16"/>
      <c r="I16" s="81">
        <v>0</v>
      </c>
      <c r="J16" s="81">
        <f>SUM(J17:J21)</f>
        <v>776.07431565000002</v>
      </c>
      <c r="K16" s="81">
        <f t="shared" si="0"/>
        <v>24.315474324548362</v>
      </c>
      <c r="L16" s="81">
        <f>J16/'סכום נכסי הקרן'!$C$42*100</f>
        <v>0.59530707636798685</v>
      </c>
    </row>
    <row r="17" spans="2:12">
      <c r="B17" s="87" t="s">
        <v>1642</v>
      </c>
      <c r="C17" t="s">
        <v>209</v>
      </c>
      <c r="D17" t="s">
        <v>202</v>
      </c>
      <c r="E17" t="s">
        <v>203</v>
      </c>
      <c r="F17" t="s">
        <v>155</v>
      </c>
      <c r="G17" t="s">
        <v>112</v>
      </c>
      <c r="H17" s="79">
        <v>0</v>
      </c>
      <c r="I17" s="79">
        <v>0</v>
      </c>
      <c r="J17" s="79">
        <v>666.76798814999995</v>
      </c>
      <c r="K17" s="79">
        <f t="shared" si="0"/>
        <v>20.890756940864737</v>
      </c>
      <c r="L17" s="79">
        <f>J17/'סכום נכסי הקרן'!$C$42*100</f>
        <v>0.51146094341350723</v>
      </c>
    </row>
    <row r="18" spans="2:12">
      <c r="B18" s="87" t="s">
        <v>1643</v>
      </c>
      <c r="C18" t="s">
        <v>210</v>
      </c>
      <c r="D18" t="s">
        <v>205</v>
      </c>
      <c r="E18" t="s">
        <v>203</v>
      </c>
      <c r="F18" t="s">
        <v>155</v>
      </c>
      <c r="G18" t="s">
        <v>112</v>
      </c>
      <c r="H18" s="79">
        <v>0</v>
      </c>
      <c r="I18" s="79">
        <v>0</v>
      </c>
      <c r="J18" s="79">
        <v>71.752255199999993</v>
      </c>
      <c r="K18" s="79">
        <f t="shared" si="0"/>
        <v>2.2480967142724966</v>
      </c>
      <c r="L18" s="79">
        <f>J18/'סכום נכסי הקרן'!$C$42*100</f>
        <v>5.5039349202203783E-2</v>
      </c>
    </row>
    <row r="19" spans="2:12">
      <c r="B19" s="87" t="s">
        <v>1642</v>
      </c>
      <c r="C19" t="s">
        <v>213</v>
      </c>
      <c r="D19" t="s">
        <v>202</v>
      </c>
      <c r="E19" t="s">
        <v>203</v>
      </c>
      <c r="F19" t="s">
        <v>155</v>
      </c>
      <c r="G19" t="s">
        <v>116</v>
      </c>
      <c r="H19" s="79">
        <v>0</v>
      </c>
      <c r="I19" s="79">
        <v>0</v>
      </c>
      <c r="J19" s="79">
        <v>33.777514920000002</v>
      </c>
      <c r="K19" s="79">
        <f t="shared" si="0"/>
        <v>1.0582959392186775</v>
      </c>
      <c r="L19" s="79">
        <f>J19/'סכום נכסי הקרן'!$C$42*100</f>
        <v>2.5909881629261024E-2</v>
      </c>
    </row>
    <row r="20" spans="2:12">
      <c r="B20" s="87" t="s">
        <v>1643</v>
      </c>
      <c r="C20" t="s">
        <v>214</v>
      </c>
      <c r="D20" t="s">
        <v>205</v>
      </c>
      <c r="E20" t="s">
        <v>203</v>
      </c>
      <c r="F20" t="s">
        <v>155</v>
      </c>
      <c r="G20" t="s">
        <v>116</v>
      </c>
      <c r="H20" s="79">
        <v>0</v>
      </c>
      <c r="I20" s="79">
        <v>0</v>
      </c>
      <c r="J20" s="79">
        <v>3.0805611000000002</v>
      </c>
      <c r="K20" s="79">
        <f t="shared" si="0"/>
        <v>9.6518210719956143E-2</v>
      </c>
      <c r="L20" s="79">
        <f>J20/'סכום נכסי הקרן'!$C$42*100</f>
        <v>2.3630208925004637E-3</v>
      </c>
    </row>
    <row r="21" spans="2:12">
      <c r="B21" s="87" t="s">
        <v>1643</v>
      </c>
      <c r="C21" t="s">
        <v>218</v>
      </c>
      <c r="D21" t="s">
        <v>205</v>
      </c>
      <c r="E21" t="s">
        <v>203</v>
      </c>
      <c r="F21" t="s">
        <v>155</v>
      </c>
      <c r="G21" t="s">
        <v>119</v>
      </c>
      <c r="H21" s="79">
        <v>0</v>
      </c>
      <c r="I21" s="79">
        <v>0</v>
      </c>
      <c r="J21" s="79">
        <v>0.69599628000000002</v>
      </c>
      <c r="K21" s="79">
        <f t="shared" si="0"/>
        <v>2.1806519472490123E-2</v>
      </c>
      <c r="L21" s="79">
        <f>J21/'סכום נכסי הקרן'!$C$42*100</f>
        <v>5.3388123051433803E-4</v>
      </c>
    </row>
    <row r="22" spans="2:12">
      <c r="B22" s="80" t="s">
        <v>221</v>
      </c>
      <c r="D22" s="16"/>
      <c r="I22" s="81">
        <v>0</v>
      </c>
      <c r="J22" s="81">
        <v>0</v>
      </c>
      <c r="K22" s="81">
        <f t="shared" si="0"/>
        <v>0</v>
      </c>
      <c r="L22" s="81">
        <f>J22/'סכום נכסי הקרן'!$C$42*100</f>
        <v>0</v>
      </c>
    </row>
    <row r="23" spans="2:12">
      <c r="B23" t="s">
        <v>222</v>
      </c>
      <c r="C23" t="s">
        <v>222</v>
      </c>
      <c r="D23" s="16"/>
      <c r="E23" t="s">
        <v>222</v>
      </c>
      <c r="G23" t="s">
        <v>222</v>
      </c>
      <c r="H23" s="79">
        <v>0</v>
      </c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s="80" t="s">
        <v>223</v>
      </c>
      <c r="D24" s="16"/>
      <c r="I24" s="81">
        <v>0</v>
      </c>
      <c r="J24" s="81">
        <v>0</v>
      </c>
      <c r="K24" s="81">
        <f t="shared" si="0"/>
        <v>0</v>
      </c>
      <c r="L24" s="81">
        <f>J24/'סכום נכסי הקרן'!$C$42*100</f>
        <v>0</v>
      </c>
    </row>
    <row r="25" spans="2:12">
      <c r="B25" t="s">
        <v>222</v>
      </c>
      <c r="C25" t="s">
        <v>222</v>
      </c>
      <c r="D25" s="16"/>
      <c r="E25" t="s">
        <v>222</v>
      </c>
      <c r="G25" t="s">
        <v>222</v>
      </c>
      <c r="H25" s="79">
        <v>0</v>
      </c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s="80" t="s">
        <v>224</v>
      </c>
      <c r="D26" s="16"/>
      <c r="I26" s="81">
        <v>0</v>
      </c>
      <c r="J26" s="81">
        <v>0</v>
      </c>
      <c r="K26" s="81">
        <f t="shared" si="0"/>
        <v>0</v>
      </c>
      <c r="L26" s="81">
        <f>J26/'סכום נכסי הקרן'!$C$42*100</f>
        <v>0</v>
      </c>
    </row>
    <row r="27" spans="2:12">
      <c r="B27" t="s">
        <v>222</v>
      </c>
      <c r="C27" t="s">
        <v>222</v>
      </c>
      <c r="D27" s="16"/>
      <c r="E27" t="s">
        <v>222</v>
      </c>
      <c r="G27" t="s">
        <v>222</v>
      </c>
      <c r="H27" s="79">
        <v>0</v>
      </c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s="80" t="s">
        <v>225</v>
      </c>
      <c r="D28" s="16"/>
      <c r="I28" s="81">
        <v>0</v>
      </c>
      <c r="J28" s="81">
        <v>0</v>
      </c>
      <c r="K28" s="81">
        <f t="shared" si="0"/>
        <v>0</v>
      </c>
      <c r="L28" s="81">
        <f>J28/'סכום נכסי הקרן'!$C$42*100</f>
        <v>0</v>
      </c>
    </row>
    <row r="29" spans="2:12">
      <c r="B29" t="s">
        <v>222</v>
      </c>
      <c r="C29" t="s">
        <v>222</v>
      </c>
      <c r="D29" s="16"/>
      <c r="E29" t="s">
        <v>222</v>
      </c>
      <c r="G29" t="s">
        <v>222</v>
      </c>
      <c r="H29" s="79">
        <v>0</v>
      </c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s="80" t="s">
        <v>226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2">
      <c r="B31" t="s">
        <v>222</v>
      </c>
      <c r="C31" t="s">
        <v>222</v>
      </c>
      <c r="D31" s="16"/>
      <c r="E31" t="s">
        <v>222</v>
      </c>
      <c r="G31" t="s">
        <v>222</v>
      </c>
      <c r="H31" s="79">
        <v>0</v>
      </c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s="80" t="s">
        <v>227</v>
      </c>
      <c r="D32" s="16"/>
      <c r="I32" s="81">
        <v>0</v>
      </c>
      <c r="J32" s="81">
        <f>J33+J41</f>
        <v>1207.2191192796201</v>
      </c>
      <c r="K32" s="81">
        <f t="shared" si="0"/>
        <v>37.823833242518781</v>
      </c>
      <c r="L32" s="81">
        <f>J32/'סכום נכסי הקרן'!$C$42*100</f>
        <v>0.92602740477497802</v>
      </c>
    </row>
    <row r="33" spans="2:12">
      <c r="B33" s="80" t="s">
        <v>228</v>
      </c>
      <c r="D33" s="16"/>
      <c r="I33" s="81">
        <v>0</v>
      </c>
      <c r="J33" s="81">
        <f>SUM(J34:J40)</f>
        <v>1207.2191192796201</v>
      </c>
      <c r="K33" s="81">
        <f t="shared" si="0"/>
        <v>37.823833242518781</v>
      </c>
      <c r="L33" s="81">
        <f>J33/'סכום נכסי הקרן'!$C$42*100</f>
        <v>0.92602740477497802</v>
      </c>
    </row>
    <row r="34" spans="2:12">
      <c r="B34" s="87" t="s">
        <v>1644</v>
      </c>
      <c r="C34" t="s">
        <v>207</v>
      </c>
      <c r="D34" t="s">
        <v>208</v>
      </c>
      <c r="E34" t="s">
        <v>199</v>
      </c>
      <c r="F34" t="s">
        <v>200</v>
      </c>
      <c r="G34" t="s">
        <v>112</v>
      </c>
      <c r="H34" s="79">
        <v>0</v>
      </c>
      <c r="I34" s="79">
        <v>0</v>
      </c>
      <c r="J34" s="79">
        <v>979.58742210000003</v>
      </c>
      <c r="K34" s="79">
        <f t="shared" si="0"/>
        <v>30.691819495112892</v>
      </c>
      <c r="L34" s="79">
        <f>J34/'סכום נכסי הקרן'!$C$42*100</f>
        <v>0.75141685858883644</v>
      </c>
    </row>
    <row r="35" spans="2:12">
      <c r="B35" s="87" t="s">
        <v>1644</v>
      </c>
      <c r="C35" t="s">
        <v>211</v>
      </c>
      <c r="D35" t="s">
        <v>208</v>
      </c>
      <c r="E35" t="s">
        <v>199</v>
      </c>
      <c r="F35" t="s">
        <v>200</v>
      </c>
      <c r="G35" t="s">
        <v>122</v>
      </c>
      <c r="H35" s="79">
        <v>0</v>
      </c>
      <c r="I35" s="79">
        <v>0</v>
      </c>
      <c r="J35" s="79">
        <v>2.1493709120000002</v>
      </c>
      <c r="K35" s="79">
        <f t="shared" si="0"/>
        <v>6.7342743047609191E-2</v>
      </c>
      <c r="L35" s="79">
        <f>J35/'סכום נכסי הקרן'!$C$42*100</f>
        <v>1.6487283341949542E-3</v>
      </c>
    </row>
    <row r="36" spans="2:12">
      <c r="B36" s="87" t="s">
        <v>1644</v>
      </c>
      <c r="C36" t="s">
        <v>212</v>
      </c>
      <c r="D36" t="s">
        <v>208</v>
      </c>
      <c r="E36" t="s">
        <v>199</v>
      </c>
      <c r="F36" t="s">
        <v>200</v>
      </c>
      <c r="G36" t="s">
        <v>116</v>
      </c>
      <c r="H36" s="79">
        <v>0</v>
      </c>
      <c r="I36" s="79">
        <v>0</v>
      </c>
      <c r="J36" s="79">
        <v>207.5984904</v>
      </c>
      <c r="K36" s="79">
        <f t="shared" si="0"/>
        <v>6.5043458613990772</v>
      </c>
      <c r="L36" s="79">
        <f>J36/'סכום נכסי הקרן'!$C$42*100</f>
        <v>0.15924357743359058</v>
      </c>
    </row>
    <row r="37" spans="2:12">
      <c r="B37" s="87" t="s">
        <v>1644</v>
      </c>
      <c r="C37" t="s">
        <v>215</v>
      </c>
      <c r="D37" t="s">
        <v>208</v>
      </c>
      <c r="E37" t="s">
        <v>199</v>
      </c>
      <c r="F37" t="s">
        <v>200</v>
      </c>
      <c r="G37" t="s">
        <v>195</v>
      </c>
      <c r="H37" s="79">
        <v>0</v>
      </c>
      <c r="I37" s="79">
        <v>0</v>
      </c>
      <c r="J37" s="79">
        <v>8.3816304706199993</v>
      </c>
      <c r="K37" s="79">
        <f t="shared" si="0"/>
        <v>0.26260799564732096</v>
      </c>
      <c r="L37" s="79">
        <f>J37/'סכום נכסי הקרן'!$C$42*100</f>
        <v>6.4293377967064363E-3</v>
      </c>
    </row>
    <row r="38" spans="2:12">
      <c r="B38" s="87" t="s">
        <v>1644</v>
      </c>
      <c r="C38" t="s">
        <v>216</v>
      </c>
      <c r="D38" t="s">
        <v>208</v>
      </c>
      <c r="E38" t="s">
        <v>199</v>
      </c>
      <c r="F38" t="s">
        <v>200</v>
      </c>
      <c r="G38" t="s">
        <v>196</v>
      </c>
      <c r="H38" s="79">
        <v>0</v>
      </c>
      <c r="I38" s="79">
        <v>0</v>
      </c>
      <c r="J38" s="79">
        <v>1.6242882599999999</v>
      </c>
      <c r="K38" s="79">
        <f t="shared" si="0"/>
        <v>5.0891182307220229E-2</v>
      </c>
      <c r="L38" s="79">
        <f>J38/'סכום נכסי הקרן'!$C$42*100</f>
        <v>1.2459506464011459E-3</v>
      </c>
    </row>
    <row r="39" spans="2:12">
      <c r="B39" s="87" t="s">
        <v>1644</v>
      </c>
      <c r="C39" t="s">
        <v>217</v>
      </c>
      <c r="D39" t="s">
        <v>208</v>
      </c>
      <c r="E39" t="s">
        <v>199</v>
      </c>
      <c r="F39" t="s">
        <v>200</v>
      </c>
      <c r="G39" t="s">
        <v>119</v>
      </c>
      <c r="H39" s="79">
        <v>0</v>
      </c>
      <c r="I39" s="79">
        <v>0</v>
      </c>
      <c r="J39" s="79">
        <v>6.6491474070000001</v>
      </c>
      <c r="K39" s="79">
        <f t="shared" si="0"/>
        <v>0.20832692152636606</v>
      </c>
      <c r="L39" s="79">
        <f>J39/'סכום נכסי הקרן'!$C$42*100</f>
        <v>5.1003936393458592E-3</v>
      </c>
    </row>
    <row r="40" spans="2:12">
      <c r="B40" s="87" t="s">
        <v>1644</v>
      </c>
      <c r="C40" t="s">
        <v>219</v>
      </c>
      <c r="D40" t="s">
        <v>208</v>
      </c>
      <c r="E40" t="s">
        <v>199</v>
      </c>
      <c r="F40" t="s">
        <v>200</v>
      </c>
      <c r="G40" t="s">
        <v>220</v>
      </c>
      <c r="H40" s="79">
        <v>0</v>
      </c>
      <c r="I40" s="79">
        <v>0</v>
      </c>
      <c r="J40" s="79">
        <v>1.22876973</v>
      </c>
      <c r="K40" s="79">
        <f t="shared" si="0"/>
        <v>3.8499043478294782E-2</v>
      </c>
      <c r="L40" s="79">
        <f>J40/'סכום נכסי הקרן'!$C$42*100</f>
        <v>9.4255833590255807E-4</v>
      </c>
    </row>
    <row r="41" spans="2:12">
      <c r="B41" s="80" t="s">
        <v>229</v>
      </c>
      <c r="D41" s="16"/>
      <c r="I41" s="81">
        <v>0</v>
      </c>
      <c r="J41" s="81">
        <v>0</v>
      </c>
      <c r="K41" s="81">
        <f t="shared" si="0"/>
        <v>0</v>
      </c>
      <c r="L41" s="81">
        <f>J41/'סכום נכסי הקרן'!$C$42*100</f>
        <v>0</v>
      </c>
    </row>
    <row r="42" spans="2:12">
      <c r="B42" t="s">
        <v>222</v>
      </c>
      <c r="C42" t="s">
        <v>222</v>
      </c>
      <c r="D42" s="16"/>
      <c r="E42" t="s">
        <v>222</v>
      </c>
      <c r="G42" t="s">
        <v>222</v>
      </c>
      <c r="H42" s="79">
        <v>0</v>
      </c>
      <c r="I42" s="79">
        <v>0</v>
      </c>
      <c r="J42" s="79">
        <v>0</v>
      </c>
      <c r="K42" s="79">
        <f t="shared" si="0"/>
        <v>0</v>
      </c>
      <c r="L42" s="79">
        <f>J42/'סכום נכסי הקרן'!$C$42*100</f>
        <v>0</v>
      </c>
    </row>
    <row r="43" spans="2:12">
      <c r="B43" t="s">
        <v>230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E483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5" t="s">
        <v>190</v>
      </c>
    </row>
    <row r="2" spans="2:49">
      <c r="B2" s="2" t="s">
        <v>1</v>
      </c>
      <c r="C2" s="12" t="s">
        <v>1675</v>
      </c>
    </row>
    <row r="3" spans="2:49">
      <c r="B3" s="2" t="s">
        <v>2</v>
      </c>
      <c r="C3" s="95" t="s">
        <v>191</v>
      </c>
    </row>
    <row r="4" spans="2:49">
      <c r="B4" s="2" t="s">
        <v>3</v>
      </c>
      <c r="C4" s="95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149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-7279878.0199999996</v>
      </c>
      <c r="H11" s="7"/>
      <c r="I11" s="78">
        <v>736.3311175213513</v>
      </c>
      <c r="J11" s="78">
        <v>100</v>
      </c>
      <c r="K11" s="78">
        <v>0.56000000000000005</v>
      </c>
      <c r="AW11" s="16"/>
    </row>
    <row r="12" spans="2:49">
      <c r="B12" s="80" t="s">
        <v>197</v>
      </c>
      <c r="C12" s="16"/>
      <c r="D12" s="16"/>
      <c r="G12" s="81">
        <v>-7279878.0199999996</v>
      </c>
      <c r="I12" s="81">
        <v>736.3311175213513</v>
      </c>
      <c r="J12" s="81">
        <v>100</v>
      </c>
      <c r="K12" s="81">
        <v>0.56000000000000005</v>
      </c>
    </row>
    <row r="13" spans="2:49">
      <c r="B13" s="80" t="s">
        <v>1292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1293</v>
      </c>
      <c r="C15" s="16"/>
      <c r="D15" s="16"/>
      <c r="G15" s="81">
        <v>-6640000</v>
      </c>
      <c r="I15" s="81">
        <v>705.71021708132059</v>
      </c>
      <c r="J15" s="81">
        <v>95.84</v>
      </c>
      <c r="K15" s="81">
        <v>0.54</v>
      </c>
    </row>
    <row r="16" spans="2:49">
      <c r="B16" t="s">
        <v>1405</v>
      </c>
      <c r="C16" t="s">
        <v>1406</v>
      </c>
      <c r="D16" t="s">
        <v>129</v>
      </c>
      <c r="E16" t="s">
        <v>112</v>
      </c>
      <c r="F16" t="s">
        <v>1407</v>
      </c>
      <c r="G16" s="79">
        <v>-3570000</v>
      </c>
      <c r="H16" s="79">
        <v>-16.347257756563192</v>
      </c>
      <c r="I16" s="79">
        <v>583.59710190930605</v>
      </c>
      <c r="J16" s="79">
        <v>79.260000000000005</v>
      </c>
      <c r="K16" s="79">
        <v>0.45</v>
      </c>
    </row>
    <row r="17" spans="2:11">
      <c r="B17" t="s">
        <v>1408</v>
      </c>
      <c r="C17" t="s">
        <v>1409</v>
      </c>
      <c r="D17" t="s">
        <v>129</v>
      </c>
      <c r="E17" t="s">
        <v>112</v>
      </c>
      <c r="F17" t="s">
        <v>677</v>
      </c>
      <c r="G17" s="79">
        <v>-565000</v>
      </c>
      <c r="H17" s="79">
        <v>-9.1931421911421953</v>
      </c>
      <c r="I17" s="79">
        <v>51.941253379953402</v>
      </c>
      <c r="J17" s="79">
        <v>7.05</v>
      </c>
      <c r="K17" s="79">
        <v>0.04</v>
      </c>
    </row>
    <row r="18" spans="2:11">
      <c r="B18" t="s">
        <v>1410</v>
      </c>
      <c r="C18" t="s">
        <v>1411</v>
      </c>
      <c r="D18" t="s">
        <v>129</v>
      </c>
      <c r="E18" t="s">
        <v>112</v>
      </c>
      <c r="F18" t="s">
        <v>1412</v>
      </c>
      <c r="G18" s="79">
        <v>150000</v>
      </c>
      <c r="H18" s="79">
        <v>-5.9524999999999997</v>
      </c>
      <c r="I18" s="79">
        <v>-8.9287500000000009</v>
      </c>
      <c r="J18" s="79">
        <v>-1.21</v>
      </c>
      <c r="K18" s="79">
        <v>-0.01</v>
      </c>
    </row>
    <row r="19" spans="2:11">
      <c r="B19" t="s">
        <v>1413</v>
      </c>
      <c r="C19" t="s">
        <v>1414</v>
      </c>
      <c r="D19" t="s">
        <v>129</v>
      </c>
      <c r="E19" t="s">
        <v>112</v>
      </c>
      <c r="F19" t="s">
        <v>1415</v>
      </c>
      <c r="G19" s="79">
        <v>-1195000</v>
      </c>
      <c r="H19" s="79">
        <v>-4.2792350364963516</v>
      </c>
      <c r="I19" s="79">
        <v>51.136858686131397</v>
      </c>
      <c r="J19" s="79">
        <v>6.94</v>
      </c>
      <c r="K19" s="79">
        <v>0.04</v>
      </c>
    </row>
    <row r="20" spans="2:11">
      <c r="B20" t="s">
        <v>1416</v>
      </c>
      <c r="C20" t="s">
        <v>1417</v>
      </c>
      <c r="D20" t="s">
        <v>129</v>
      </c>
      <c r="E20" t="s">
        <v>112</v>
      </c>
      <c r="F20" t="s">
        <v>1418</v>
      </c>
      <c r="G20" s="79">
        <v>-1330000</v>
      </c>
      <c r="H20" s="79">
        <v>-1.4839611111111128</v>
      </c>
      <c r="I20" s="79">
        <v>19.736682777777801</v>
      </c>
      <c r="J20" s="79">
        <v>2.68</v>
      </c>
      <c r="K20" s="79">
        <v>0.02</v>
      </c>
    </row>
    <row r="21" spans="2:11">
      <c r="B21" t="s">
        <v>1419</v>
      </c>
      <c r="C21" t="s">
        <v>1420</v>
      </c>
      <c r="D21" t="s">
        <v>129</v>
      </c>
      <c r="E21" t="s">
        <v>112</v>
      </c>
      <c r="F21" t="s">
        <v>1421</v>
      </c>
      <c r="G21" s="79">
        <v>-80000</v>
      </c>
      <c r="H21" s="79">
        <v>-4.1409879101899749</v>
      </c>
      <c r="I21" s="79">
        <v>3.3127903281519799</v>
      </c>
      <c r="J21" s="79">
        <v>0.45</v>
      </c>
      <c r="K21" s="79">
        <v>0</v>
      </c>
    </row>
    <row r="22" spans="2:11">
      <c r="B22" t="s">
        <v>1422</v>
      </c>
      <c r="C22" t="s">
        <v>1423</v>
      </c>
      <c r="D22" t="s">
        <v>129</v>
      </c>
      <c r="E22" t="s">
        <v>112</v>
      </c>
      <c r="F22" t="s">
        <v>1424</v>
      </c>
      <c r="G22" s="79">
        <v>-150000</v>
      </c>
      <c r="H22" s="79">
        <v>-3.4428133333333335</v>
      </c>
      <c r="I22" s="79">
        <v>5.1642200000000003</v>
      </c>
      <c r="J22" s="79">
        <v>0.7</v>
      </c>
      <c r="K22" s="79">
        <v>0</v>
      </c>
    </row>
    <row r="23" spans="2:11">
      <c r="B23" t="s">
        <v>1425</v>
      </c>
      <c r="C23" t="s">
        <v>1426</v>
      </c>
      <c r="D23" t="s">
        <v>129</v>
      </c>
      <c r="E23" t="s">
        <v>112</v>
      </c>
      <c r="F23" t="s">
        <v>1427</v>
      </c>
      <c r="G23" s="79">
        <v>100000</v>
      </c>
      <c r="H23" s="79">
        <v>-0.24994</v>
      </c>
      <c r="I23" s="79">
        <v>-0.24994</v>
      </c>
      <c r="J23" s="79">
        <v>-0.03</v>
      </c>
      <c r="K23" s="79">
        <v>0</v>
      </c>
    </row>
    <row r="24" spans="2:11">
      <c r="B24" s="80" t="s">
        <v>1403</v>
      </c>
      <c r="C24" s="16"/>
      <c r="D24" s="16"/>
      <c r="G24" s="81">
        <v>-640000</v>
      </c>
      <c r="I24" s="81">
        <v>20.53267335091077</v>
      </c>
      <c r="J24" s="81">
        <v>2.79</v>
      </c>
      <c r="K24" s="81">
        <v>0.02</v>
      </c>
    </row>
    <row r="25" spans="2:11">
      <c r="B25" t="s">
        <v>1428</v>
      </c>
      <c r="C25" t="s">
        <v>1429</v>
      </c>
      <c r="D25" t="s">
        <v>129</v>
      </c>
      <c r="E25" t="s">
        <v>116</v>
      </c>
      <c r="F25" t="s">
        <v>1430</v>
      </c>
      <c r="G25" s="79">
        <v>-275000</v>
      </c>
      <c r="H25" s="79">
        <v>-0.85953884892086185</v>
      </c>
      <c r="I25" s="79">
        <v>2.3637318345323699</v>
      </c>
      <c r="J25" s="79">
        <v>0.32</v>
      </c>
      <c r="K25" s="79">
        <v>0</v>
      </c>
    </row>
    <row r="26" spans="2:11">
      <c r="B26" t="s">
        <v>1431</v>
      </c>
      <c r="C26" t="s">
        <v>1432</v>
      </c>
      <c r="D26" t="s">
        <v>129</v>
      </c>
      <c r="E26" t="s">
        <v>116</v>
      </c>
      <c r="F26" t="s">
        <v>1364</v>
      </c>
      <c r="G26" s="79">
        <v>-435000</v>
      </c>
      <c r="H26" s="79">
        <v>-3.5191129922708964</v>
      </c>
      <c r="I26" s="79">
        <v>15.3081415163784</v>
      </c>
      <c r="J26" s="79">
        <v>2.08</v>
      </c>
      <c r="K26" s="79">
        <v>0.01</v>
      </c>
    </row>
    <row r="27" spans="2:11">
      <c r="B27" t="s">
        <v>1433</v>
      </c>
      <c r="C27" t="s">
        <v>1434</v>
      </c>
      <c r="D27" t="s">
        <v>129</v>
      </c>
      <c r="E27" t="s">
        <v>116</v>
      </c>
      <c r="F27" t="s">
        <v>1373</v>
      </c>
      <c r="G27" s="79">
        <v>70000</v>
      </c>
      <c r="H27" s="79">
        <v>4.0868571428571432</v>
      </c>
      <c r="I27" s="79">
        <v>2.8607999999999998</v>
      </c>
      <c r="J27" s="79">
        <v>0.39</v>
      </c>
      <c r="K27" s="79">
        <v>0</v>
      </c>
    </row>
    <row r="28" spans="2:11">
      <c r="B28" s="80" t="s">
        <v>1294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222</v>
      </c>
      <c r="C29" t="s">
        <v>222</v>
      </c>
      <c r="D29" t="s">
        <v>222</v>
      </c>
      <c r="E29" t="s">
        <v>222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871</v>
      </c>
      <c r="C30" s="16"/>
      <c r="D30" s="16"/>
      <c r="G30" s="81">
        <v>121.98</v>
      </c>
      <c r="I30" s="81">
        <v>10.08822708912</v>
      </c>
      <c r="J30" s="81">
        <v>1.37</v>
      </c>
      <c r="K30" s="81">
        <v>0.01</v>
      </c>
    </row>
    <row r="31" spans="2:11">
      <c r="B31" t="s">
        <v>1435</v>
      </c>
      <c r="C31" t="s">
        <v>1436</v>
      </c>
      <c r="D31" t="s">
        <v>129</v>
      </c>
      <c r="E31" t="s">
        <v>108</v>
      </c>
      <c r="F31" t="s">
        <v>1437</v>
      </c>
      <c r="G31" s="79">
        <v>121.98</v>
      </c>
      <c r="H31" s="79">
        <v>8270.3943999999992</v>
      </c>
      <c r="I31" s="79">
        <v>10.08822708912</v>
      </c>
      <c r="J31" s="79">
        <v>1.37</v>
      </c>
      <c r="K31" s="79">
        <v>0.01</v>
      </c>
    </row>
    <row r="32" spans="2:11">
      <c r="B32" s="80" t="s">
        <v>227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s="80" t="s">
        <v>1292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222</v>
      </c>
      <c r="C34" t="s">
        <v>222</v>
      </c>
      <c r="D34" t="s">
        <v>222</v>
      </c>
      <c r="E34" t="s">
        <v>222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1404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222</v>
      </c>
      <c r="C36" t="s">
        <v>222</v>
      </c>
      <c r="D36" t="s">
        <v>222</v>
      </c>
      <c r="E36" t="s">
        <v>222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1294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222</v>
      </c>
      <c r="C38" t="s">
        <v>222</v>
      </c>
      <c r="D38" t="s">
        <v>222</v>
      </c>
      <c r="E38" t="s">
        <v>222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s="80" t="s">
        <v>871</v>
      </c>
      <c r="C39" s="16"/>
      <c r="D39" s="16"/>
      <c r="G39" s="81">
        <v>0</v>
      </c>
      <c r="I39" s="81">
        <v>0</v>
      </c>
      <c r="J39" s="81">
        <v>0</v>
      </c>
      <c r="K39" s="81">
        <v>0</v>
      </c>
    </row>
    <row r="40" spans="2:11">
      <c r="B40" t="s">
        <v>222</v>
      </c>
      <c r="C40" t="s">
        <v>222</v>
      </c>
      <c r="D40" t="s">
        <v>222</v>
      </c>
      <c r="E40" t="s">
        <v>222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</row>
    <row r="41" spans="2:11">
      <c r="B41" t="s">
        <v>230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5" t="s">
        <v>190</v>
      </c>
    </row>
    <row r="2" spans="2:78">
      <c r="B2" s="2" t="s">
        <v>1</v>
      </c>
      <c r="C2" s="12" t="s">
        <v>1675</v>
      </c>
    </row>
    <row r="3" spans="2:78">
      <c r="B3" s="2" t="s">
        <v>2</v>
      </c>
      <c r="C3" s="95" t="s">
        <v>191</v>
      </c>
    </row>
    <row r="4" spans="2:78">
      <c r="B4" s="2" t="s">
        <v>3</v>
      </c>
      <c r="C4" s="95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151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1296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9">
        <v>0</v>
      </c>
      <c r="I14" t="s">
        <v>222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1297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9">
        <v>0</v>
      </c>
      <c r="I16" t="s">
        <v>222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1298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1299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9">
        <v>0</v>
      </c>
      <c r="I19" t="s">
        <v>222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1300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9">
        <v>0</v>
      </c>
      <c r="I21" t="s">
        <v>222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1301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9">
        <v>0</v>
      </c>
      <c r="I23" t="s">
        <v>222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1302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9">
        <v>0</v>
      </c>
      <c r="I25" t="s">
        <v>222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1296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9">
        <v>0</v>
      </c>
      <c r="I28" t="s">
        <v>222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1297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9">
        <v>0</v>
      </c>
      <c r="I30" t="s">
        <v>222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1298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1299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9">
        <v>0</v>
      </c>
      <c r="I33" t="s">
        <v>222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1300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9">
        <v>0</v>
      </c>
      <c r="I35" t="s">
        <v>222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1301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9">
        <v>0</v>
      </c>
      <c r="I37" t="s">
        <v>222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1302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9">
        <v>0</v>
      </c>
      <c r="I39" t="s">
        <v>222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152"/>
  <sheetViews>
    <sheetView rightToLeft="1" workbookViewId="0">
      <selection activeCell="D148" sqref="D14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5" t="s">
        <v>190</v>
      </c>
    </row>
    <row r="2" spans="2:55">
      <c r="B2" s="2" t="s">
        <v>1</v>
      </c>
      <c r="C2" s="12" t="s">
        <v>1675</v>
      </c>
    </row>
    <row r="3" spans="2:55">
      <c r="B3" s="2" t="s">
        <v>2</v>
      </c>
      <c r="C3" s="95" t="s">
        <v>191</v>
      </c>
    </row>
    <row r="4" spans="2:55">
      <c r="B4" s="2" t="s">
        <v>3</v>
      </c>
      <c r="C4" s="95" t="s">
        <v>192</v>
      </c>
    </row>
    <row r="5" spans="2:55">
      <c r="B5" s="90" t="s">
        <v>193</v>
      </c>
      <c r="C5" s="2" t="s">
        <v>194</v>
      </c>
    </row>
    <row r="7" spans="2:55" ht="26.25" customHeight="1">
      <c r="B7" s="109" t="s">
        <v>152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55" s="19" customFormat="1" ht="63">
      <c r="B8" s="91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BB8" s="19" t="s">
        <v>155</v>
      </c>
      <c r="BC8" s="19" t="s">
        <v>108</v>
      </c>
    </row>
    <row r="9" spans="2:55" s="19" customFormat="1" ht="24" customHeight="1">
      <c r="B9" s="92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BB9" s="19" t="s">
        <v>156</v>
      </c>
      <c r="BC9" s="19" t="s">
        <v>112</v>
      </c>
    </row>
    <row r="10" spans="2:55" s="23" customFormat="1" ht="18" customHeight="1">
      <c r="B10" s="93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BB10" s="23" t="s">
        <v>157</v>
      </c>
      <c r="BC10" s="23" t="s">
        <v>116</v>
      </c>
    </row>
    <row r="11" spans="2:55" s="23" customFormat="1" ht="18" customHeight="1">
      <c r="B11" s="24" t="s">
        <v>158</v>
      </c>
      <c r="C11" s="18"/>
      <c r="D11" s="18"/>
      <c r="E11" s="18"/>
      <c r="F11" s="18"/>
      <c r="G11" s="88">
        <v>7.81</v>
      </c>
      <c r="H11" s="18"/>
      <c r="I11" s="18"/>
      <c r="J11" s="88">
        <v>2.61</v>
      </c>
      <c r="K11" s="88">
        <v>9451809.4000000004</v>
      </c>
      <c r="L11" s="7"/>
      <c r="M11" s="88">
        <v>10831.505707569315</v>
      </c>
      <c r="N11" s="88">
        <v>100</v>
      </c>
      <c r="O11" s="88">
        <v>8.31</v>
      </c>
      <c r="P11" s="16"/>
      <c r="Q11" s="16"/>
      <c r="BB11" s="16" t="s">
        <v>129</v>
      </c>
      <c r="BC11" s="23" t="s">
        <v>119</v>
      </c>
    </row>
    <row r="12" spans="2:55">
      <c r="B12" s="94" t="s">
        <v>197</v>
      </c>
      <c r="G12" s="89">
        <v>7.99</v>
      </c>
      <c r="J12" s="89">
        <v>2.5</v>
      </c>
      <c r="K12" s="89">
        <v>9315115.4299999997</v>
      </c>
      <c r="M12" s="89">
        <v>10322.153579396745</v>
      </c>
      <c r="N12" s="89">
        <v>95.3</v>
      </c>
      <c r="O12" s="89">
        <v>7.92</v>
      </c>
    </row>
    <row r="13" spans="2:55">
      <c r="B13" s="94" t="s">
        <v>1438</v>
      </c>
      <c r="G13" s="89">
        <v>0</v>
      </c>
      <c r="J13" s="89">
        <v>0</v>
      </c>
      <c r="K13" s="89">
        <v>0</v>
      </c>
      <c r="M13" s="89">
        <v>0</v>
      </c>
      <c r="N13" s="89">
        <v>0</v>
      </c>
      <c r="O13" s="89">
        <v>0</v>
      </c>
    </row>
    <row r="14" spans="2:55">
      <c r="B14" s="95" t="s">
        <v>222</v>
      </c>
      <c r="D14" t="s">
        <v>222</v>
      </c>
      <c r="E14" t="s">
        <v>222</v>
      </c>
      <c r="G14" s="79">
        <v>0</v>
      </c>
      <c r="H14" t="s">
        <v>222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5">
      <c r="B15" s="94" t="s">
        <v>1439</v>
      </c>
      <c r="G15" s="89">
        <v>27.84502758274283</v>
      </c>
      <c r="J15" s="89">
        <v>3.4090340537203372</v>
      </c>
      <c r="K15" s="89">
        <f>SUM(K16:K23)</f>
        <v>1243906.9699999997</v>
      </c>
      <c r="M15" s="89">
        <f t="shared" ref="M15:O15" si="0">SUM(M16:M23)</f>
        <v>1211.8997236969999</v>
      </c>
      <c r="N15" s="89">
        <f t="shared" si="0"/>
        <v>11.200000000000001</v>
      </c>
      <c r="O15" s="89">
        <f t="shared" si="0"/>
        <v>0.92999999999999994</v>
      </c>
    </row>
    <row r="16" spans="2:55">
      <c r="B16" s="95" t="s">
        <v>1670</v>
      </c>
      <c r="C16" t="s">
        <v>1442</v>
      </c>
      <c r="D16" t="s">
        <v>1445</v>
      </c>
      <c r="E16" t="s">
        <v>203</v>
      </c>
      <c r="F16" t="s">
        <v>155</v>
      </c>
      <c r="G16" s="79">
        <v>27.86</v>
      </c>
      <c r="H16" t="s">
        <v>108</v>
      </c>
      <c r="I16" s="79">
        <v>3.76</v>
      </c>
      <c r="J16" s="79">
        <v>3.84</v>
      </c>
      <c r="K16" s="79">
        <v>154968.29</v>
      </c>
      <c r="L16" s="79">
        <v>98.81</v>
      </c>
      <c r="M16" s="79">
        <v>153.124167349</v>
      </c>
      <c r="N16" s="79">
        <v>1.41</v>
      </c>
      <c r="O16" s="79">
        <v>0.12</v>
      </c>
    </row>
    <row r="17" spans="2:15">
      <c r="B17" s="95" t="s">
        <v>1670</v>
      </c>
      <c r="C17" t="s">
        <v>1442</v>
      </c>
      <c r="D17" t="s">
        <v>1443</v>
      </c>
      <c r="E17" t="s">
        <v>203</v>
      </c>
      <c r="F17" t="s">
        <v>155</v>
      </c>
      <c r="G17" s="79">
        <v>27.86</v>
      </c>
      <c r="H17" t="s">
        <v>108</v>
      </c>
      <c r="I17" s="79">
        <v>0.83</v>
      </c>
      <c r="J17" s="79">
        <v>5.52</v>
      </c>
      <c r="K17" s="79">
        <v>184512.11</v>
      </c>
      <c r="L17" s="79">
        <v>96.01</v>
      </c>
      <c r="M17" s="79">
        <v>177.15007681099999</v>
      </c>
      <c r="N17" s="79">
        <v>1.64</v>
      </c>
      <c r="O17" s="79">
        <v>0.14000000000000001</v>
      </c>
    </row>
    <row r="18" spans="2:15">
      <c r="B18" s="95" t="s">
        <v>1670</v>
      </c>
      <c r="C18" t="s">
        <v>1442</v>
      </c>
      <c r="D18" t="s">
        <v>1446</v>
      </c>
      <c r="E18" t="s">
        <v>203</v>
      </c>
      <c r="F18" t="s">
        <v>155</v>
      </c>
      <c r="G18" s="79">
        <v>27.86</v>
      </c>
      <c r="H18" t="s">
        <v>108</v>
      </c>
      <c r="I18" s="79">
        <v>3.73</v>
      </c>
      <c r="J18" s="79">
        <v>3.84</v>
      </c>
      <c r="K18" s="79">
        <v>193702.07</v>
      </c>
      <c r="L18" s="79">
        <v>98.34</v>
      </c>
      <c r="M18" s="79">
        <v>190.48661563799999</v>
      </c>
      <c r="N18" s="79">
        <v>1.76</v>
      </c>
      <c r="O18" s="79">
        <v>0.15</v>
      </c>
    </row>
    <row r="19" spans="2:15">
      <c r="B19" s="95" t="s">
        <v>1670</v>
      </c>
      <c r="C19" t="s">
        <v>1442</v>
      </c>
      <c r="D19" t="s">
        <v>1444</v>
      </c>
      <c r="E19" t="s">
        <v>203</v>
      </c>
      <c r="F19" t="s">
        <v>155</v>
      </c>
      <c r="G19" s="79">
        <v>27.86</v>
      </c>
      <c r="H19" t="s">
        <v>108</v>
      </c>
      <c r="I19" s="79">
        <v>0.81</v>
      </c>
      <c r="J19" s="79">
        <v>5.54</v>
      </c>
      <c r="K19" s="79">
        <v>177993.26</v>
      </c>
      <c r="L19" s="79">
        <v>97.72</v>
      </c>
      <c r="M19" s="79">
        <v>173.935013672</v>
      </c>
      <c r="N19" s="79">
        <v>1.61</v>
      </c>
      <c r="O19" s="79">
        <v>0.13</v>
      </c>
    </row>
    <row r="20" spans="2:15">
      <c r="B20" s="95" t="s">
        <v>1670</v>
      </c>
      <c r="C20" t="s">
        <v>1442</v>
      </c>
      <c r="D20" t="s">
        <v>1514</v>
      </c>
      <c r="E20" t="s">
        <v>608</v>
      </c>
      <c r="F20" t="s">
        <v>155</v>
      </c>
      <c r="G20" s="79">
        <v>27.78</v>
      </c>
      <c r="H20" t="s">
        <v>108</v>
      </c>
      <c r="I20" s="79">
        <v>2.4900000000000002</v>
      </c>
      <c r="J20" s="79">
        <v>1.68</v>
      </c>
      <c r="K20" s="79">
        <v>127188.35</v>
      </c>
      <c r="L20" s="79">
        <v>95.15</v>
      </c>
      <c r="M20" s="79">
        <v>121.019715025</v>
      </c>
      <c r="N20" s="79">
        <v>1.1200000000000001</v>
      </c>
      <c r="O20" s="79">
        <v>0.09</v>
      </c>
    </row>
    <row r="21" spans="2:15">
      <c r="B21" s="95" t="s">
        <v>1670</v>
      </c>
      <c r="C21" t="s">
        <v>1442</v>
      </c>
      <c r="D21" t="s">
        <v>1512</v>
      </c>
      <c r="E21" t="s">
        <v>608</v>
      </c>
      <c r="F21" t="s">
        <v>155</v>
      </c>
      <c r="G21" s="79">
        <v>27.86</v>
      </c>
      <c r="H21" t="s">
        <v>108</v>
      </c>
      <c r="I21" s="79">
        <v>1.43</v>
      </c>
      <c r="J21" s="79">
        <v>1.69</v>
      </c>
      <c r="K21" s="79">
        <v>165419.35</v>
      </c>
      <c r="L21" s="79">
        <v>94.98</v>
      </c>
      <c r="M21" s="79">
        <v>157.11529863000001</v>
      </c>
      <c r="N21" s="79">
        <v>1.45</v>
      </c>
      <c r="O21" s="79">
        <v>0.12</v>
      </c>
    </row>
    <row r="22" spans="2:15">
      <c r="B22" s="95" t="s">
        <v>1670</v>
      </c>
      <c r="C22" t="s">
        <v>1442</v>
      </c>
      <c r="D22" t="s">
        <v>1515</v>
      </c>
      <c r="E22" t="s">
        <v>608</v>
      </c>
      <c r="F22" t="s">
        <v>155</v>
      </c>
      <c r="G22" s="79">
        <v>27.78</v>
      </c>
      <c r="H22" t="s">
        <v>108</v>
      </c>
      <c r="I22" s="79">
        <v>2.59</v>
      </c>
      <c r="J22" s="79">
        <v>1.68</v>
      </c>
      <c r="K22" s="79">
        <v>108908.42</v>
      </c>
      <c r="L22" s="79">
        <v>97.14</v>
      </c>
      <c r="M22" s="79">
        <v>105.793639188</v>
      </c>
      <c r="N22" s="79">
        <v>0.98</v>
      </c>
      <c r="O22" s="79">
        <v>0.08</v>
      </c>
    </row>
    <row r="23" spans="2:15">
      <c r="B23" s="95" t="s">
        <v>1670</v>
      </c>
      <c r="C23" t="s">
        <v>1442</v>
      </c>
      <c r="D23" t="s">
        <v>1513</v>
      </c>
      <c r="E23" t="s">
        <v>608</v>
      </c>
      <c r="F23" t="s">
        <v>155</v>
      </c>
      <c r="G23" s="79">
        <v>27.86</v>
      </c>
      <c r="H23" t="s">
        <v>108</v>
      </c>
      <c r="I23" s="79">
        <v>1.47</v>
      </c>
      <c r="J23" s="79">
        <v>1.68</v>
      </c>
      <c r="K23" s="79">
        <v>131215.12</v>
      </c>
      <c r="L23" s="79">
        <v>101.57</v>
      </c>
      <c r="M23" s="79">
        <v>133.27519738399999</v>
      </c>
      <c r="N23" s="79">
        <v>1.23</v>
      </c>
      <c r="O23" s="79">
        <v>0.1</v>
      </c>
    </row>
    <row r="24" spans="2:15">
      <c r="B24" s="94" t="s">
        <v>1440</v>
      </c>
      <c r="G24" s="89">
        <v>0</v>
      </c>
      <c r="J24" s="89">
        <v>0</v>
      </c>
      <c r="K24" s="89">
        <v>0</v>
      </c>
      <c r="M24" s="89">
        <v>0</v>
      </c>
      <c r="N24" s="89">
        <v>0</v>
      </c>
      <c r="O24" s="89">
        <v>0</v>
      </c>
    </row>
    <row r="25" spans="2:15">
      <c r="B25" s="95" t="s">
        <v>222</v>
      </c>
      <c r="D25" t="s">
        <v>222</v>
      </c>
      <c r="E25" t="s">
        <v>222</v>
      </c>
      <c r="G25" s="79">
        <v>0</v>
      </c>
      <c r="H25" t="s">
        <v>222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94" t="s">
        <v>1441</v>
      </c>
      <c r="G26" s="89">
        <v>5.4115443516599084</v>
      </c>
      <c r="J26" s="89">
        <v>2.3817169264579232</v>
      </c>
      <c r="K26" s="89">
        <f>SUM(K27:K125)</f>
        <v>7954581.2699999977</v>
      </c>
      <c r="M26" s="89">
        <f t="shared" ref="M26:O26" si="1">SUM(M27:M125)</f>
        <v>8990.8449514297463</v>
      </c>
      <c r="N26" s="89">
        <f t="shared" si="1"/>
        <v>83.000000000000028</v>
      </c>
      <c r="O26" s="89">
        <f t="shared" si="1"/>
        <v>6.8999999999999906</v>
      </c>
    </row>
    <row r="27" spans="2:15">
      <c r="B27" s="95" t="s">
        <v>1645</v>
      </c>
      <c r="C27" t="s">
        <v>1442</v>
      </c>
      <c r="D27" t="s">
        <v>1449</v>
      </c>
      <c r="E27" t="s">
        <v>351</v>
      </c>
      <c r="F27" t="s">
        <v>157</v>
      </c>
      <c r="G27" s="79">
        <v>8.27</v>
      </c>
      <c r="H27" t="s">
        <v>108</v>
      </c>
      <c r="I27" s="79">
        <v>3.19</v>
      </c>
      <c r="J27" s="79">
        <v>2.62</v>
      </c>
      <c r="K27" s="79">
        <v>36597.69</v>
      </c>
      <c r="L27" s="79">
        <v>101.61</v>
      </c>
      <c r="M27" s="79">
        <v>37.186912808999999</v>
      </c>
      <c r="N27" s="79">
        <v>0.34</v>
      </c>
      <c r="O27" s="79">
        <v>0.03</v>
      </c>
    </row>
    <row r="28" spans="2:15">
      <c r="B28" s="95" t="s">
        <v>1645</v>
      </c>
      <c r="C28" t="s">
        <v>1442</v>
      </c>
      <c r="D28" t="s">
        <v>1450</v>
      </c>
      <c r="E28" t="s">
        <v>351</v>
      </c>
      <c r="F28" t="s">
        <v>157</v>
      </c>
      <c r="G28" s="79">
        <v>8.24</v>
      </c>
      <c r="H28" t="s">
        <v>108</v>
      </c>
      <c r="I28" s="79">
        <v>3.19</v>
      </c>
      <c r="J28" s="79">
        <v>2.75</v>
      </c>
      <c r="K28" s="79">
        <v>5228</v>
      </c>
      <c r="L28" s="79">
        <v>102.94</v>
      </c>
      <c r="M28" s="79">
        <v>5.3817031999999996</v>
      </c>
      <c r="N28" s="79">
        <v>0.05</v>
      </c>
      <c r="O28" s="79">
        <v>0</v>
      </c>
    </row>
    <row r="29" spans="2:15">
      <c r="B29" s="95" t="s">
        <v>1645</v>
      </c>
      <c r="C29" t="s">
        <v>1442</v>
      </c>
      <c r="D29" t="s">
        <v>1447</v>
      </c>
      <c r="E29" t="s">
        <v>351</v>
      </c>
      <c r="F29" t="s">
        <v>157</v>
      </c>
      <c r="G29" s="79">
        <v>8.23</v>
      </c>
      <c r="H29" t="s">
        <v>108</v>
      </c>
      <c r="I29" s="79">
        <v>3.17</v>
      </c>
      <c r="J29" s="79">
        <v>2.4</v>
      </c>
      <c r="K29" s="79">
        <v>26141.21</v>
      </c>
      <c r="L29" s="79">
        <v>107.54</v>
      </c>
      <c r="M29" s="79">
        <v>28.112257234000001</v>
      </c>
      <c r="N29" s="79">
        <v>0.26</v>
      </c>
      <c r="O29" s="79">
        <v>0.02</v>
      </c>
    </row>
    <row r="30" spans="2:15">
      <c r="B30" s="95" t="s">
        <v>1645</v>
      </c>
      <c r="C30" t="s">
        <v>1442</v>
      </c>
      <c r="D30" t="s">
        <v>1448</v>
      </c>
      <c r="E30" t="s">
        <v>351</v>
      </c>
      <c r="F30" t="s">
        <v>157</v>
      </c>
      <c r="G30" s="79">
        <v>8.23</v>
      </c>
      <c r="H30" t="s">
        <v>108</v>
      </c>
      <c r="I30" s="79">
        <v>3.17</v>
      </c>
      <c r="J30" s="79">
        <v>2.37</v>
      </c>
      <c r="K30" s="79">
        <v>36597</v>
      </c>
      <c r="L30" s="79">
        <v>107.73</v>
      </c>
      <c r="M30" s="79">
        <v>39.425948099999999</v>
      </c>
      <c r="N30" s="79">
        <v>0.36</v>
      </c>
      <c r="O30" s="79">
        <v>0.03</v>
      </c>
    </row>
    <row r="31" spans="2:15">
      <c r="B31" s="95" t="s">
        <v>1646</v>
      </c>
      <c r="C31" t="s">
        <v>1442</v>
      </c>
      <c r="D31" t="s">
        <v>1455</v>
      </c>
      <c r="E31" t="s">
        <v>386</v>
      </c>
      <c r="F31" t="s">
        <v>155</v>
      </c>
      <c r="G31" s="79">
        <v>1.45</v>
      </c>
      <c r="H31" t="s">
        <v>112</v>
      </c>
      <c r="I31" s="79">
        <v>4.4000000000000004</v>
      </c>
      <c r="J31" s="79">
        <v>2.95</v>
      </c>
      <c r="K31" s="79">
        <v>34637.79</v>
      </c>
      <c r="L31" s="79">
        <v>103.69</v>
      </c>
      <c r="M31" s="79">
        <v>129.836066890365</v>
      </c>
      <c r="N31" s="79">
        <v>1.2</v>
      </c>
      <c r="O31" s="79">
        <v>0.1</v>
      </c>
    </row>
    <row r="32" spans="2:15">
      <c r="B32" s="95" t="s">
        <v>1647</v>
      </c>
      <c r="C32" t="s">
        <v>1442</v>
      </c>
      <c r="D32" t="s">
        <v>1451</v>
      </c>
      <c r="E32" t="s">
        <v>1328</v>
      </c>
      <c r="F32" t="s">
        <v>200</v>
      </c>
      <c r="G32" s="79">
        <v>4.91</v>
      </c>
      <c r="H32" t="s">
        <v>112</v>
      </c>
      <c r="I32" s="79">
        <v>9.85</v>
      </c>
      <c r="J32" s="79">
        <v>3.92</v>
      </c>
      <c r="K32" s="79">
        <v>51720.49</v>
      </c>
      <c r="L32" s="79">
        <v>133.86000000000001</v>
      </c>
      <c r="M32" s="79">
        <v>250.27746820911</v>
      </c>
      <c r="N32" s="79">
        <v>2.31</v>
      </c>
      <c r="O32" s="79">
        <v>0.19</v>
      </c>
    </row>
    <row r="33" spans="2:15">
      <c r="B33" s="95" t="s">
        <v>1648</v>
      </c>
      <c r="C33" t="s">
        <v>1442</v>
      </c>
      <c r="D33" t="s">
        <v>1453</v>
      </c>
      <c r="E33" t="s">
        <v>386</v>
      </c>
      <c r="F33" t="s">
        <v>157</v>
      </c>
      <c r="G33" s="79">
        <v>7.3</v>
      </c>
      <c r="H33" t="s">
        <v>108</v>
      </c>
      <c r="I33" s="79">
        <v>4.5</v>
      </c>
      <c r="J33" s="79">
        <v>1.91</v>
      </c>
      <c r="K33" s="79">
        <v>520826.29</v>
      </c>
      <c r="L33" s="79">
        <v>123.1</v>
      </c>
      <c r="M33" s="79">
        <v>641.13716298999998</v>
      </c>
      <c r="N33" s="79">
        <v>5.92</v>
      </c>
      <c r="O33" s="79">
        <v>0.49</v>
      </c>
    </row>
    <row r="34" spans="2:15">
      <c r="B34" s="95" t="s">
        <v>1648</v>
      </c>
      <c r="C34" t="s">
        <v>1442</v>
      </c>
      <c r="D34" t="s">
        <v>1454</v>
      </c>
      <c r="E34" t="s">
        <v>386</v>
      </c>
      <c r="F34" t="s">
        <v>157</v>
      </c>
      <c r="G34" s="79">
        <v>6.07</v>
      </c>
      <c r="H34" t="s">
        <v>108</v>
      </c>
      <c r="I34" s="79">
        <v>4.2</v>
      </c>
      <c r="J34" s="79">
        <v>1.78</v>
      </c>
      <c r="K34" s="79">
        <v>39054.04</v>
      </c>
      <c r="L34" s="79">
        <v>114.87</v>
      </c>
      <c r="M34" s="79">
        <v>44.861375748</v>
      </c>
      <c r="N34" s="79">
        <v>0.41</v>
      </c>
      <c r="O34" s="79">
        <v>0.03</v>
      </c>
    </row>
    <row r="35" spans="2:15">
      <c r="B35" s="95" t="s">
        <v>1649</v>
      </c>
      <c r="C35" t="s">
        <v>1442</v>
      </c>
      <c r="D35" t="s">
        <v>1452</v>
      </c>
      <c r="E35" t="s">
        <v>386</v>
      </c>
      <c r="F35" t="s">
        <v>155</v>
      </c>
      <c r="G35" s="79">
        <v>1.73</v>
      </c>
      <c r="H35" t="s">
        <v>108</v>
      </c>
      <c r="I35" s="79">
        <v>2.0099999999999998</v>
      </c>
      <c r="J35" s="79">
        <v>1.71</v>
      </c>
      <c r="K35" s="79">
        <v>350686.4</v>
      </c>
      <c r="L35" s="79">
        <v>101.09</v>
      </c>
      <c r="M35" s="79">
        <v>354.50888176000001</v>
      </c>
      <c r="N35" s="79">
        <v>3.27</v>
      </c>
      <c r="O35" s="79">
        <v>0.27</v>
      </c>
    </row>
    <row r="36" spans="2:15">
      <c r="B36" s="95" t="s">
        <v>1645</v>
      </c>
      <c r="C36" t="s">
        <v>1442</v>
      </c>
      <c r="D36" t="s">
        <v>1459</v>
      </c>
      <c r="E36" t="s">
        <v>439</v>
      </c>
      <c r="F36" t="s">
        <v>157</v>
      </c>
      <c r="G36" s="79">
        <v>5.55</v>
      </c>
      <c r="H36" t="s">
        <v>108</v>
      </c>
      <c r="I36" s="79">
        <v>5</v>
      </c>
      <c r="J36" s="79">
        <v>1.72</v>
      </c>
      <c r="K36" s="79">
        <v>138500.56</v>
      </c>
      <c r="L36" s="79">
        <v>118.85</v>
      </c>
      <c r="M36" s="79">
        <v>164.60791556000001</v>
      </c>
      <c r="N36" s="79">
        <v>1.52</v>
      </c>
      <c r="O36" s="79">
        <v>0.13</v>
      </c>
    </row>
    <row r="37" spans="2:15">
      <c r="B37" s="95" t="s">
        <v>1645</v>
      </c>
      <c r="C37" t="s">
        <v>1442</v>
      </c>
      <c r="D37" t="s">
        <v>1460</v>
      </c>
      <c r="E37" t="s">
        <v>439</v>
      </c>
      <c r="F37" t="s">
        <v>157</v>
      </c>
      <c r="G37" s="79">
        <v>5.56</v>
      </c>
      <c r="H37" t="s">
        <v>108</v>
      </c>
      <c r="I37" s="79">
        <v>5</v>
      </c>
      <c r="J37" s="79">
        <v>1.71</v>
      </c>
      <c r="K37" s="79">
        <v>44544.52</v>
      </c>
      <c r="L37" s="79">
        <v>118.85</v>
      </c>
      <c r="M37" s="79">
        <v>52.94116202</v>
      </c>
      <c r="N37" s="79">
        <v>0.49</v>
      </c>
      <c r="O37" s="79">
        <v>0.04</v>
      </c>
    </row>
    <row r="38" spans="2:15">
      <c r="B38" s="95" t="s">
        <v>1645</v>
      </c>
      <c r="C38" t="s">
        <v>1442</v>
      </c>
      <c r="D38" t="s">
        <v>1456</v>
      </c>
      <c r="E38" t="s">
        <v>439</v>
      </c>
      <c r="F38" t="s">
        <v>157</v>
      </c>
      <c r="G38" s="79">
        <v>9.1199999999999992</v>
      </c>
      <c r="H38" t="s">
        <v>108</v>
      </c>
      <c r="I38" s="79">
        <v>4.0999999999999996</v>
      </c>
      <c r="J38" s="79">
        <v>3.61</v>
      </c>
      <c r="K38" s="79">
        <v>95601.96</v>
      </c>
      <c r="L38" s="79">
        <v>106.24</v>
      </c>
      <c r="M38" s="79">
        <v>101.56752230399999</v>
      </c>
      <c r="N38" s="79">
        <v>0.94</v>
      </c>
      <c r="O38" s="79">
        <v>0.08</v>
      </c>
    </row>
    <row r="39" spans="2:15">
      <c r="B39" s="95" t="s">
        <v>1645</v>
      </c>
      <c r="C39" t="s">
        <v>1442</v>
      </c>
      <c r="D39" t="s">
        <v>1461</v>
      </c>
      <c r="E39" t="s">
        <v>439</v>
      </c>
      <c r="F39" t="s">
        <v>157</v>
      </c>
      <c r="G39" s="79">
        <v>7.39</v>
      </c>
      <c r="H39" t="s">
        <v>108</v>
      </c>
      <c r="I39" s="79">
        <v>5</v>
      </c>
      <c r="J39" s="79">
        <v>2.78</v>
      </c>
      <c r="K39" s="79">
        <v>127896.19</v>
      </c>
      <c r="L39" s="79">
        <v>118.19</v>
      </c>
      <c r="M39" s="79">
        <v>151.16050696100001</v>
      </c>
      <c r="N39" s="79">
        <v>1.4</v>
      </c>
      <c r="O39" s="79">
        <v>0.12</v>
      </c>
    </row>
    <row r="40" spans="2:15">
      <c r="B40" s="95" t="s">
        <v>1645</v>
      </c>
      <c r="C40" t="s">
        <v>1442</v>
      </c>
      <c r="D40" t="s">
        <v>1462</v>
      </c>
      <c r="E40" t="s">
        <v>439</v>
      </c>
      <c r="F40" t="s">
        <v>157</v>
      </c>
      <c r="G40" s="79">
        <v>8.5500000000000007</v>
      </c>
      <c r="H40" t="s">
        <v>108</v>
      </c>
      <c r="I40" s="79">
        <v>4.0999999999999996</v>
      </c>
      <c r="J40" s="79">
        <v>2.66</v>
      </c>
      <c r="K40" s="79">
        <v>322162.75</v>
      </c>
      <c r="L40" s="79">
        <v>113.74</v>
      </c>
      <c r="M40" s="79">
        <v>366.42791184999999</v>
      </c>
      <c r="N40" s="79">
        <v>3.38</v>
      </c>
      <c r="O40" s="79">
        <v>0.28000000000000003</v>
      </c>
    </row>
    <row r="41" spans="2:15">
      <c r="B41" s="95" t="s">
        <v>1650</v>
      </c>
      <c r="C41" t="s">
        <v>1442</v>
      </c>
      <c r="D41" t="s">
        <v>1465</v>
      </c>
      <c r="E41" t="s">
        <v>439</v>
      </c>
      <c r="F41" t="s">
        <v>155</v>
      </c>
      <c r="G41" s="79">
        <v>6.02</v>
      </c>
      <c r="H41" t="s">
        <v>108</v>
      </c>
      <c r="I41" s="79">
        <v>2.36</v>
      </c>
      <c r="J41" s="79">
        <v>1.76</v>
      </c>
      <c r="K41" s="79">
        <v>278449.36</v>
      </c>
      <c r="L41" s="79">
        <v>104.3</v>
      </c>
      <c r="M41" s="79">
        <v>290.42268247999999</v>
      </c>
      <c r="N41" s="79">
        <v>2.68</v>
      </c>
      <c r="O41" s="79">
        <v>0.22</v>
      </c>
    </row>
    <row r="42" spans="2:15">
      <c r="B42" s="95" t="s">
        <v>1651</v>
      </c>
      <c r="C42" t="s">
        <v>1442</v>
      </c>
      <c r="D42" t="s">
        <v>1472</v>
      </c>
      <c r="E42" t="s">
        <v>428</v>
      </c>
      <c r="F42" t="s">
        <v>156</v>
      </c>
      <c r="G42" s="79">
        <v>7.3</v>
      </c>
      <c r="H42" t="s">
        <v>108</v>
      </c>
      <c r="I42" s="79">
        <v>5.35</v>
      </c>
      <c r="J42" s="79">
        <v>2.5499999999999998</v>
      </c>
      <c r="K42" s="79">
        <v>5822.86</v>
      </c>
      <c r="L42" s="79">
        <v>121.56</v>
      </c>
      <c r="M42" s="79">
        <v>7.0782686159999999</v>
      </c>
      <c r="N42" s="79">
        <v>7.0000000000000007E-2</v>
      </c>
      <c r="O42" s="79">
        <v>0.01</v>
      </c>
    </row>
    <row r="43" spans="2:15">
      <c r="B43" s="95" t="s">
        <v>1651</v>
      </c>
      <c r="C43" t="s">
        <v>1442</v>
      </c>
      <c r="D43" t="s">
        <v>1474</v>
      </c>
      <c r="E43" t="s">
        <v>428</v>
      </c>
      <c r="F43" t="s">
        <v>156</v>
      </c>
      <c r="G43" s="79">
        <v>7.3</v>
      </c>
      <c r="H43" t="s">
        <v>108</v>
      </c>
      <c r="I43" s="79">
        <v>5.35</v>
      </c>
      <c r="J43" s="79">
        <v>2.5499999999999998</v>
      </c>
      <c r="K43" s="79">
        <v>7437.24</v>
      </c>
      <c r="L43" s="79">
        <v>121.56</v>
      </c>
      <c r="M43" s="79">
        <v>9.0407089440000004</v>
      </c>
      <c r="N43" s="79">
        <v>0.08</v>
      </c>
      <c r="O43" s="79">
        <v>0.01</v>
      </c>
    </row>
    <row r="44" spans="2:15">
      <c r="B44" s="95" t="s">
        <v>1651</v>
      </c>
      <c r="C44" t="s">
        <v>1442</v>
      </c>
      <c r="D44" t="s">
        <v>1475</v>
      </c>
      <c r="E44" t="s">
        <v>428</v>
      </c>
      <c r="F44" t="s">
        <v>156</v>
      </c>
      <c r="G44" s="79">
        <v>7.43</v>
      </c>
      <c r="H44" t="s">
        <v>108</v>
      </c>
      <c r="I44" s="79">
        <v>5.35</v>
      </c>
      <c r="J44" s="79">
        <v>1.88</v>
      </c>
      <c r="K44" s="79">
        <v>49446.06</v>
      </c>
      <c r="L44" s="79">
        <v>128.07</v>
      </c>
      <c r="M44" s="79">
        <v>63.325569041999998</v>
      </c>
      <c r="N44" s="79">
        <v>0.57999999999999996</v>
      </c>
      <c r="O44" s="79">
        <v>0.05</v>
      </c>
    </row>
    <row r="45" spans="2:15">
      <c r="B45" s="95" t="s">
        <v>1651</v>
      </c>
      <c r="C45" t="s">
        <v>1442</v>
      </c>
      <c r="D45" t="s">
        <v>1476</v>
      </c>
      <c r="E45" t="s">
        <v>428</v>
      </c>
      <c r="F45" t="s">
        <v>156</v>
      </c>
      <c r="G45" s="79">
        <v>7.3</v>
      </c>
      <c r="H45" t="s">
        <v>108</v>
      </c>
      <c r="I45" s="79">
        <v>5.35</v>
      </c>
      <c r="J45" s="79">
        <v>2.5499999999999998</v>
      </c>
      <c r="K45" s="79">
        <v>8729.81</v>
      </c>
      <c r="L45" s="79">
        <v>121.56</v>
      </c>
      <c r="M45" s="79">
        <v>10.611957036</v>
      </c>
      <c r="N45" s="79">
        <v>0.1</v>
      </c>
      <c r="O45" s="79">
        <v>0.01</v>
      </c>
    </row>
    <row r="46" spans="2:15">
      <c r="B46" s="95" t="s">
        <v>1651</v>
      </c>
      <c r="C46" t="s">
        <v>1442</v>
      </c>
      <c r="D46" t="s">
        <v>1477</v>
      </c>
      <c r="E46" t="s">
        <v>428</v>
      </c>
      <c r="F46" t="s">
        <v>156</v>
      </c>
      <c r="G46" s="79">
        <v>7.43</v>
      </c>
      <c r="H46" t="s">
        <v>108</v>
      </c>
      <c r="I46" s="79">
        <v>5.35</v>
      </c>
      <c r="J46" s="79">
        <v>1.88</v>
      </c>
      <c r="K46" s="79">
        <v>35618.019999999997</v>
      </c>
      <c r="L46" s="79">
        <v>128.07</v>
      </c>
      <c r="M46" s="79">
        <v>45.615998214000001</v>
      </c>
      <c r="N46" s="79">
        <v>0.42</v>
      </c>
      <c r="O46" s="79">
        <v>0.03</v>
      </c>
    </row>
    <row r="47" spans="2:15">
      <c r="B47" s="95" t="s">
        <v>1651</v>
      </c>
      <c r="C47" t="s">
        <v>1442</v>
      </c>
      <c r="D47" t="s">
        <v>1478</v>
      </c>
      <c r="E47" t="s">
        <v>428</v>
      </c>
      <c r="F47" t="s">
        <v>156</v>
      </c>
      <c r="G47" s="79">
        <v>7.3</v>
      </c>
      <c r="H47" t="s">
        <v>108</v>
      </c>
      <c r="I47" s="79">
        <v>5.35</v>
      </c>
      <c r="J47" s="79">
        <v>2.5499999999999998</v>
      </c>
      <c r="K47" s="79">
        <v>7113.48</v>
      </c>
      <c r="L47" s="79">
        <v>121.56</v>
      </c>
      <c r="M47" s="79">
        <v>8.6471462880000001</v>
      </c>
      <c r="N47" s="79">
        <v>0.08</v>
      </c>
      <c r="O47" s="79">
        <v>0.01</v>
      </c>
    </row>
    <row r="48" spans="2:15">
      <c r="B48" s="95" t="s">
        <v>1651</v>
      </c>
      <c r="C48" t="s">
        <v>1442</v>
      </c>
      <c r="D48" t="s">
        <v>1469</v>
      </c>
      <c r="E48" t="s">
        <v>428</v>
      </c>
      <c r="F48" t="s">
        <v>156</v>
      </c>
      <c r="G48" s="79">
        <v>7.43</v>
      </c>
      <c r="H48" t="s">
        <v>108</v>
      </c>
      <c r="I48" s="79">
        <v>5.35</v>
      </c>
      <c r="J48" s="79">
        <v>1.88</v>
      </c>
      <c r="K48" s="79">
        <v>42776.54</v>
      </c>
      <c r="L48" s="79">
        <v>128.07</v>
      </c>
      <c r="M48" s="79">
        <v>54.783914778000003</v>
      </c>
      <c r="N48" s="79">
        <v>0.51</v>
      </c>
      <c r="O48" s="79">
        <v>0.04</v>
      </c>
    </row>
    <row r="49" spans="2:15">
      <c r="B49" s="95" t="s">
        <v>1651</v>
      </c>
      <c r="C49" t="s">
        <v>1442</v>
      </c>
      <c r="D49" t="s">
        <v>1470</v>
      </c>
      <c r="E49" t="s">
        <v>428</v>
      </c>
      <c r="F49" t="s">
        <v>156</v>
      </c>
      <c r="G49" s="79">
        <v>7.3</v>
      </c>
      <c r="H49" t="s">
        <v>108</v>
      </c>
      <c r="I49" s="79">
        <v>5.35</v>
      </c>
      <c r="J49" s="79">
        <v>2.5499999999999998</v>
      </c>
      <c r="K49" s="79">
        <v>7437.24</v>
      </c>
      <c r="L49" s="79">
        <v>121.56</v>
      </c>
      <c r="M49" s="79">
        <v>9.0407089440000004</v>
      </c>
      <c r="N49" s="79">
        <v>0.08</v>
      </c>
      <c r="O49" s="79">
        <v>0.01</v>
      </c>
    </row>
    <row r="50" spans="2:15">
      <c r="B50" s="95" t="s">
        <v>1651</v>
      </c>
      <c r="C50" t="s">
        <v>1442</v>
      </c>
      <c r="D50" t="s">
        <v>1473</v>
      </c>
      <c r="E50" t="s">
        <v>428</v>
      </c>
      <c r="F50" t="s">
        <v>156</v>
      </c>
      <c r="G50" s="79">
        <v>7.38</v>
      </c>
      <c r="H50" t="s">
        <v>108</v>
      </c>
      <c r="I50" s="79">
        <v>5.35</v>
      </c>
      <c r="J50" s="79">
        <v>2.16</v>
      </c>
      <c r="K50" s="79">
        <v>39246.959999999999</v>
      </c>
      <c r="L50" s="79">
        <v>128.27000000000001</v>
      </c>
      <c r="M50" s="79">
        <v>50.342075592</v>
      </c>
      <c r="N50" s="79">
        <v>0.46</v>
      </c>
      <c r="O50" s="79">
        <v>0.04</v>
      </c>
    </row>
    <row r="51" spans="2:15">
      <c r="B51" s="95" t="s">
        <v>1651</v>
      </c>
      <c r="C51" t="s">
        <v>1442</v>
      </c>
      <c r="D51" t="s">
        <v>1471</v>
      </c>
      <c r="E51" t="s">
        <v>428</v>
      </c>
      <c r="F51" t="s">
        <v>156</v>
      </c>
      <c r="G51" s="79">
        <v>7.38</v>
      </c>
      <c r="H51" t="s">
        <v>108</v>
      </c>
      <c r="I51" s="79">
        <v>5.35</v>
      </c>
      <c r="J51" s="79">
        <v>2.16</v>
      </c>
      <c r="K51" s="79">
        <v>36938.839999999997</v>
      </c>
      <c r="L51" s="79">
        <v>128.27000000000001</v>
      </c>
      <c r="M51" s="79">
        <v>47.381450067999999</v>
      </c>
      <c r="N51" s="79">
        <v>0.44</v>
      </c>
      <c r="O51" s="79">
        <v>0.04</v>
      </c>
    </row>
    <row r="52" spans="2:15">
      <c r="B52" s="95" t="s">
        <v>1652</v>
      </c>
      <c r="C52" t="s">
        <v>1442</v>
      </c>
      <c r="D52" t="s">
        <v>1457</v>
      </c>
      <c r="E52" t="s">
        <v>428</v>
      </c>
      <c r="F52" t="s">
        <v>156</v>
      </c>
      <c r="G52" s="79">
        <v>6.73</v>
      </c>
      <c r="H52" t="s">
        <v>108</v>
      </c>
      <c r="I52" s="79">
        <v>2.56</v>
      </c>
      <c r="J52" s="79">
        <v>2.19</v>
      </c>
      <c r="K52" s="79">
        <v>811579.5</v>
      </c>
      <c r="L52" s="79">
        <v>101.41</v>
      </c>
      <c r="M52" s="79">
        <v>823.02277094999999</v>
      </c>
      <c r="N52" s="79">
        <v>7.6</v>
      </c>
      <c r="O52" s="79">
        <v>0.63</v>
      </c>
    </row>
    <row r="53" spans="2:15">
      <c r="B53" s="95" t="s">
        <v>1653</v>
      </c>
      <c r="C53" t="s">
        <v>1442</v>
      </c>
      <c r="D53" t="s">
        <v>1466</v>
      </c>
      <c r="E53" t="s">
        <v>439</v>
      </c>
      <c r="F53" t="s">
        <v>157</v>
      </c>
      <c r="G53" s="79">
        <v>0.74</v>
      </c>
      <c r="H53" t="s">
        <v>108</v>
      </c>
      <c r="I53" s="79">
        <v>3.5</v>
      </c>
      <c r="J53" s="79">
        <v>1.85</v>
      </c>
      <c r="K53" s="79">
        <v>7940.63</v>
      </c>
      <c r="L53" s="79">
        <v>102.11</v>
      </c>
      <c r="M53" s="79">
        <v>8.1081772930000007</v>
      </c>
      <c r="N53" s="79">
        <v>7.0000000000000007E-2</v>
      </c>
      <c r="O53" s="79">
        <v>0.01</v>
      </c>
    </row>
    <row r="54" spans="2:15">
      <c r="B54" s="95" t="s">
        <v>1653</v>
      </c>
      <c r="C54" t="s">
        <v>1442</v>
      </c>
      <c r="D54" t="s">
        <v>1458</v>
      </c>
      <c r="E54" t="s">
        <v>439</v>
      </c>
      <c r="F54" t="s">
        <v>157</v>
      </c>
      <c r="G54" s="79">
        <v>4.78</v>
      </c>
      <c r="H54" t="s">
        <v>108</v>
      </c>
      <c r="I54" s="79">
        <v>3.76</v>
      </c>
      <c r="J54" s="79">
        <v>3.56</v>
      </c>
      <c r="K54" s="79">
        <v>133962.88</v>
      </c>
      <c r="L54" s="79">
        <v>101.21</v>
      </c>
      <c r="M54" s="79">
        <v>135.58383084799999</v>
      </c>
      <c r="N54" s="79">
        <v>1.25</v>
      </c>
      <c r="O54" s="79">
        <v>0.1</v>
      </c>
    </row>
    <row r="55" spans="2:15">
      <c r="B55" s="95" t="s">
        <v>1654</v>
      </c>
      <c r="C55" t="s">
        <v>1442</v>
      </c>
      <c r="D55" t="s">
        <v>1464</v>
      </c>
      <c r="E55" t="s">
        <v>439</v>
      </c>
      <c r="F55" t="s">
        <v>157</v>
      </c>
      <c r="G55" s="79">
        <v>2.17</v>
      </c>
      <c r="H55" t="s">
        <v>108</v>
      </c>
      <c r="I55" s="79">
        <v>2.9</v>
      </c>
      <c r="J55" s="79">
        <v>2.69</v>
      </c>
      <c r="K55" s="79">
        <v>244862.45</v>
      </c>
      <c r="L55" s="79">
        <v>101.44</v>
      </c>
      <c r="M55" s="79">
        <v>248.38846928000001</v>
      </c>
      <c r="N55" s="79">
        <v>2.29</v>
      </c>
      <c r="O55" s="79">
        <v>0.19</v>
      </c>
    </row>
    <row r="56" spans="2:15">
      <c r="B56" s="95" t="s">
        <v>1655</v>
      </c>
      <c r="C56" t="s">
        <v>1442</v>
      </c>
      <c r="D56" t="s">
        <v>1463</v>
      </c>
      <c r="E56" t="s">
        <v>439</v>
      </c>
      <c r="F56" t="s">
        <v>157</v>
      </c>
      <c r="G56" s="79">
        <v>4.29</v>
      </c>
      <c r="H56" t="s">
        <v>108</v>
      </c>
      <c r="I56" s="79">
        <v>4.1500000000000004</v>
      </c>
      <c r="J56" s="79">
        <v>2.63</v>
      </c>
      <c r="K56" s="79">
        <v>718520</v>
      </c>
      <c r="L56" s="79">
        <v>107.9</v>
      </c>
      <c r="M56" s="79">
        <v>775.28308000000004</v>
      </c>
      <c r="N56" s="79">
        <v>7.16</v>
      </c>
      <c r="O56" s="79">
        <v>0.59</v>
      </c>
    </row>
    <row r="57" spans="2:15">
      <c r="B57" s="95" t="s">
        <v>1656</v>
      </c>
      <c r="C57" t="s">
        <v>1467</v>
      </c>
      <c r="D57" t="s">
        <v>1468</v>
      </c>
      <c r="E57" t="s">
        <v>439</v>
      </c>
      <c r="F57" t="s">
        <v>155</v>
      </c>
      <c r="G57" s="79">
        <v>6.43</v>
      </c>
      <c r="H57" t="s">
        <v>108</v>
      </c>
      <c r="I57" s="79">
        <v>2.33</v>
      </c>
      <c r="J57" s="79">
        <v>2.1800000000000002</v>
      </c>
      <c r="K57" s="79">
        <v>223046.1</v>
      </c>
      <c r="L57" s="79">
        <v>101.39</v>
      </c>
      <c r="M57" s="79">
        <v>226.14644079000001</v>
      </c>
      <c r="N57" s="79">
        <v>2.09</v>
      </c>
      <c r="O57" s="79">
        <v>0.17</v>
      </c>
    </row>
    <row r="58" spans="2:15">
      <c r="B58" s="95" t="s">
        <v>1648</v>
      </c>
      <c r="C58" t="s">
        <v>1442</v>
      </c>
      <c r="D58" t="s">
        <v>1507</v>
      </c>
      <c r="E58" t="s">
        <v>556</v>
      </c>
      <c r="F58" t="s">
        <v>157</v>
      </c>
      <c r="G58" s="79">
        <v>10.34</v>
      </c>
      <c r="H58" t="s">
        <v>108</v>
      </c>
      <c r="I58" s="79">
        <v>6</v>
      </c>
      <c r="J58" s="79">
        <v>2.5</v>
      </c>
      <c r="K58" s="79">
        <v>464358.53</v>
      </c>
      <c r="L58" s="79">
        <v>146.52000000000001</v>
      </c>
      <c r="M58" s="79">
        <v>680.37811815600003</v>
      </c>
      <c r="N58" s="79">
        <v>6.28</v>
      </c>
      <c r="O58" s="79">
        <v>0.52</v>
      </c>
    </row>
    <row r="59" spans="2:15">
      <c r="B59" s="95" t="s">
        <v>1494</v>
      </c>
      <c r="C59" t="s">
        <v>1442</v>
      </c>
      <c r="D59" t="s">
        <v>1490</v>
      </c>
      <c r="E59" t="s">
        <v>556</v>
      </c>
      <c r="F59" t="s">
        <v>155</v>
      </c>
      <c r="G59" s="79">
        <v>3.32</v>
      </c>
      <c r="H59" t="s">
        <v>108</v>
      </c>
      <c r="I59" s="79">
        <v>3.18</v>
      </c>
      <c r="J59" s="79">
        <v>2.7</v>
      </c>
      <c r="K59" s="79">
        <v>45828.01</v>
      </c>
      <c r="L59" s="79">
        <v>101.27</v>
      </c>
      <c r="M59" s="79">
        <v>46.410025726999997</v>
      </c>
      <c r="N59" s="79">
        <v>0.43</v>
      </c>
      <c r="O59" s="79">
        <v>0.04</v>
      </c>
    </row>
    <row r="60" spans="2:15">
      <c r="B60" s="95" t="s">
        <v>1494</v>
      </c>
      <c r="C60" t="s">
        <v>1442</v>
      </c>
      <c r="D60" t="s">
        <v>1492</v>
      </c>
      <c r="E60" t="s">
        <v>556</v>
      </c>
      <c r="F60" t="s">
        <v>155</v>
      </c>
      <c r="G60" s="79">
        <v>4.28</v>
      </c>
      <c r="H60" t="s">
        <v>108</v>
      </c>
      <c r="I60" s="79">
        <v>3.37</v>
      </c>
      <c r="J60" s="79">
        <v>3.04</v>
      </c>
      <c r="K60" s="79">
        <v>9988.1</v>
      </c>
      <c r="L60" s="79">
        <v>101.12</v>
      </c>
      <c r="M60" s="79">
        <v>10.099966719999999</v>
      </c>
      <c r="N60" s="79">
        <v>0.09</v>
      </c>
      <c r="O60" s="79">
        <v>0.01</v>
      </c>
    </row>
    <row r="61" spans="2:15">
      <c r="B61" s="95" t="s">
        <v>1494</v>
      </c>
      <c r="C61" t="s">
        <v>1442</v>
      </c>
      <c r="D61" t="s">
        <v>1489</v>
      </c>
      <c r="E61" t="s">
        <v>556</v>
      </c>
      <c r="F61" t="s">
        <v>155</v>
      </c>
      <c r="G61" s="79">
        <v>5.04</v>
      </c>
      <c r="H61" t="s">
        <v>108</v>
      </c>
      <c r="I61" s="79">
        <v>3.67</v>
      </c>
      <c r="J61" s="79">
        <v>3.31</v>
      </c>
      <c r="K61" s="79">
        <v>31503.15</v>
      </c>
      <c r="L61" s="79">
        <v>101.33</v>
      </c>
      <c r="M61" s="79">
        <v>31.922141894999999</v>
      </c>
      <c r="N61" s="79">
        <v>0.28999999999999998</v>
      </c>
      <c r="O61" s="79">
        <v>0.02</v>
      </c>
    </row>
    <row r="62" spans="2:15">
      <c r="B62" s="95" t="s">
        <v>1494</v>
      </c>
      <c r="C62" t="s">
        <v>1442</v>
      </c>
      <c r="D62" t="s">
        <v>1491</v>
      </c>
      <c r="E62" t="s">
        <v>556</v>
      </c>
      <c r="F62" t="s">
        <v>155</v>
      </c>
      <c r="G62" s="79">
        <v>3.36</v>
      </c>
      <c r="H62" t="s">
        <v>108</v>
      </c>
      <c r="I62" s="79">
        <v>2.2000000000000002</v>
      </c>
      <c r="J62" s="79">
        <v>2.74</v>
      </c>
      <c r="K62" s="79">
        <v>45603.81</v>
      </c>
      <c r="L62" s="79">
        <v>101.6</v>
      </c>
      <c r="M62" s="79">
        <v>46.33347096</v>
      </c>
      <c r="N62" s="79">
        <v>0.43</v>
      </c>
      <c r="O62" s="79">
        <v>0.04</v>
      </c>
    </row>
    <row r="63" spans="2:15">
      <c r="B63" s="95" t="s">
        <v>1494</v>
      </c>
      <c r="C63" t="s">
        <v>1442</v>
      </c>
      <c r="D63" t="s">
        <v>1488</v>
      </c>
      <c r="E63" t="s">
        <v>556</v>
      </c>
      <c r="F63" t="s">
        <v>155</v>
      </c>
      <c r="G63" s="79">
        <v>4.7699999999999996</v>
      </c>
      <c r="H63" t="s">
        <v>108</v>
      </c>
      <c r="I63" s="79">
        <v>2.2999999999999998</v>
      </c>
      <c r="J63" s="79">
        <v>2.15</v>
      </c>
      <c r="K63" s="79">
        <v>19877.28</v>
      </c>
      <c r="L63" s="79">
        <v>100.36</v>
      </c>
      <c r="M63" s="79">
        <v>19.948838208000002</v>
      </c>
      <c r="N63" s="79">
        <v>0.18</v>
      </c>
      <c r="O63" s="79">
        <v>0.02</v>
      </c>
    </row>
    <row r="64" spans="2:15">
      <c r="B64" s="95" t="s">
        <v>1494</v>
      </c>
      <c r="C64" t="s">
        <v>1442</v>
      </c>
      <c r="D64" t="s">
        <v>1493</v>
      </c>
      <c r="E64" t="s">
        <v>556</v>
      </c>
      <c r="F64" t="s">
        <v>155</v>
      </c>
      <c r="G64" s="79">
        <v>4.38</v>
      </c>
      <c r="H64" t="s">
        <v>108</v>
      </c>
      <c r="I64" s="79">
        <v>3.84</v>
      </c>
      <c r="J64" s="79">
        <v>3.23</v>
      </c>
      <c r="K64" s="79">
        <v>7981.83</v>
      </c>
      <c r="L64" s="79">
        <v>100.63</v>
      </c>
      <c r="M64" s="79">
        <v>8.0321155290000004</v>
      </c>
      <c r="N64" s="79">
        <v>7.0000000000000007E-2</v>
      </c>
      <c r="O64" s="79">
        <v>0.01</v>
      </c>
    </row>
    <row r="65" spans="2:15">
      <c r="B65" s="95" t="s">
        <v>1494</v>
      </c>
      <c r="C65" t="s">
        <v>1442</v>
      </c>
      <c r="D65" t="s">
        <v>1657</v>
      </c>
      <c r="E65" t="s">
        <v>556</v>
      </c>
      <c r="F65" t="s">
        <v>155</v>
      </c>
      <c r="G65" s="79">
        <v>4.38</v>
      </c>
      <c r="H65" t="s">
        <v>108</v>
      </c>
      <c r="I65" s="79">
        <v>3.85</v>
      </c>
      <c r="J65" s="79">
        <v>3.23</v>
      </c>
      <c r="K65" s="79">
        <v>2669.75</v>
      </c>
      <c r="L65" s="79">
        <v>100.62</v>
      </c>
      <c r="M65" s="79">
        <v>2.6863024499999999</v>
      </c>
      <c r="N65" s="79">
        <v>0.02</v>
      </c>
      <c r="O65" s="79">
        <v>0</v>
      </c>
    </row>
    <row r="66" spans="2:15">
      <c r="B66" s="95" t="s">
        <v>1658</v>
      </c>
      <c r="C66" t="s">
        <v>1442</v>
      </c>
      <c r="D66" t="s">
        <v>1486</v>
      </c>
      <c r="E66" t="s">
        <v>556</v>
      </c>
      <c r="F66" t="s">
        <v>157</v>
      </c>
      <c r="G66" s="79">
        <v>3.32</v>
      </c>
      <c r="H66" t="s">
        <v>108</v>
      </c>
      <c r="I66" s="79">
        <v>3.7</v>
      </c>
      <c r="J66" s="79">
        <v>1.47</v>
      </c>
      <c r="K66" s="79">
        <v>451489.5</v>
      </c>
      <c r="L66" s="79">
        <v>108.44</v>
      </c>
      <c r="M66" s="79">
        <v>489.59521380000001</v>
      </c>
      <c r="N66" s="79">
        <v>4.5199999999999996</v>
      </c>
      <c r="O66" s="79">
        <v>0.38</v>
      </c>
    </row>
    <row r="67" spans="2:15">
      <c r="B67" s="95" t="s">
        <v>1658</v>
      </c>
      <c r="C67" t="s">
        <v>1442</v>
      </c>
      <c r="D67" t="s">
        <v>1487</v>
      </c>
      <c r="E67" t="s">
        <v>556</v>
      </c>
      <c r="F67" t="s">
        <v>157</v>
      </c>
      <c r="G67" s="79">
        <v>5.16</v>
      </c>
      <c r="H67" t="s">
        <v>108</v>
      </c>
      <c r="I67" s="79">
        <v>3.7</v>
      </c>
      <c r="J67" s="79">
        <v>1.17</v>
      </c>
      <c r="K67" s="79">
        <v>164751.94</v>
      </c>
      <c r="L67" s="79">
        <v>109.1</v>
      </c>
      <c r="M67" s="79">
        <v>179.74436653999999</v>
      </c>
      <c r="N67" s="79">
        <v>1.66</v>
      </c>
      <c r="O67" s="79">
        <v>0.14000000000000001</v>
      </c>
    </row>
    <row r="68" spans="2:15">
      <c r="B68" s="95" t="s">
        <v>1654</v>
      </c>
      <c r="C68" t="s">
        <v>1442</v>
      </c>
      <c r="D68" t="s">
        <v>1500</v>
      </c>
      <c r="E68" t="s">
        <v>556</v>
      </c>
      <c r="F68" t="s">
        <v>157</v>
      </c>
      <c r="G68" s="79">
        <v>0.01</v>
      </c>
      <c r="H68" t="s">
        <v>108</v>
      </c>
      <c r="I68" s="79">
        <v>3.4</v>
      </c>
      <c r="J68" s="79">
        <v>1.94</v>
      </c>
      <c r="K68" s="79">
        <v>5952</v>
      </c>
      <c r="L68" s="79">
        <v>102</v>
      </c>
      <c r="M68" s="79">
        <v>6.07104</v>
      </c>
      <c r="N68" s="79">
        <v>0.06</v>
      </c>
      <c r="O68" s="79">
        <v>0</v>
      </c>
    </row>
    <row r="69" spans="2:15">
      <c r="B69" s="95" t="s">
        <v>1654</v>
      </c>
      <c r="C69" t="s">
        <v>1442</v>
      </c>
      <c r="D69" t="s">
        <v>1495</v>
      </c>
      <c r="E69" t="s">
        <v>556</v>
      </c>
      <c r="F69" t="s">
        <v>157</v>
      </c>
      <c r="G69" s="79">
        <v>3.29</v>
      </c>
      <c r="H69" t="s">
        <v>108</v>
      </c>
      <c r="I69" s="79">
        <v>3.4</v>
      </c>
      <c r="J69" s="79">
        <v>1.56</v>
      </c>
      <c r="K69" s="79">
        <v>36737.269999999997</v>
      </c>
      <c r="L69" s="79">
        <v>104.2</v>
      </c>
      <c r="M69" s="79">
        <v>38.280235339999997</v>
      </c>
      <c r="N69" s="79">
        <v>0.35</v>
      </c>
      <c r="O69" s="79">
        <v>0.03</v>
      </c>
    </row>
    <row r="70" spans="2:15">
      <c r="B70" s="95" t="s">
        <v>1654</v>
      </c>
      <c r="C70" t="s">
        <v>1442</v>
      </c>
      <c r="D70" t="s">
        <v>1481</v>
      </c>
      <c r="E70" t="s">
        <v>556</v>
      </c>
      <c r="F70" t="s">
        <v>157</v>
      </c>
      <c r="G70" s="79">
        <v>0.49</v>
      </c>
      <c r="H70" t="s">
        <v>108</v>
      </c>
      <c r="I70" s="79">
        <v>3.45</v>
      </c>
      <c r="J70" s="79">
        <v>1.35</v>
      </c>
      <c r="K70" s="79">
        <v>13771.5</v>
      </c>
      <c r="L70" s="79">
        <v>111.59</v>
      </c>
      <c r="M70" s="79">
        <v>15.367616849999999</v>
      </c>
      <c r="N70" s="79">
        <v>0.14000000000000001</v>
      </c>
      <c r="O70" s="79">
        <v>0.01</v>
      </c>
    </row>
    <row r="71" spans="2:15">
      <c r="B71" s="95" t="s">
        <v>1654</v>
      </c>
      <c r="C71" t="s">
        <v>1442</v>
      </c>
      <c r="D71" t="s">
        <v>1497</v>
      </c>
      <c r="E71" t="s">
        <v>556</v>
      </c>
      <c r="F71" t="s">
        <v>157</v>
      </c>
      <c r="G71" s="79">
        <v>2.4900000000000002</v>
      </c>
      <c r="H71" t="s">
        <v>108</v>
      </c>
      <c r="I71" s="79">
        <v>4.4000000000000004</v>
      </c>
      <c r="J71" s="79">
        <v>2.1</v>
      </c>
      <c r="K71" s="79">
        <v>17705.689999999999</v>
      </c>
      <c r="L71" s="79">
        <v>103.38</v>
      </c>
      <c r="M71" s="79">
        <v>18.304142322000001</v>
      </c>
      <c r="N71" s="79">
        <v>0.17</v>
      </c>
      <c r="O71" s="79">
        <v>0.01</v>
      </c>
    </row>
    <row r="72" spans="2:15">
      <c r="B72" s="95" t="s">
        <v>1654</v>
      </c>
      <c r="C72" t="s">
        <v>1442</v>
      </c>
      <c r="D72" t="s">
        <v>1483</v>
      </c>
      <c r="E72" t="s">
        <v>556</v>
      </c>
      <c r="F72" t="s">
        <v>157</v>
      </c>
      <c r="G72" s="79">
        <v>2.4900000000000002</v>
      </c>
      <c r="H72" t="s">
        <v>108</v>
      </c>
      <c r="I72" s="79">
        <v>4.4000000000000004</v>
      </c>
      <c r="J72" s="79">
        <v>2.1</v>
      </c>
      <c r="K72" s="79">
        <v>7869.3</v>
      </c>
      <c r="L72" s="79">
        <v>103.38</v>
      </c>
      <c r="M72" s="79">
        <v>8.1352823399999998</v>
      </c>
      <c r="N72" s="79">
        <v>0.08</v>
      </c>
      <c r="O72" s="79">
        <v>0.01</v>
      </c>
    </row>
    <row r="73" spans="2:15">
      <c r="B73" s="95" t="s">
        <v>1654</v>
      </c>
      <c r="C73" t="s">
        <v>1442</v>
      </c>
      <c r="D73" t="s">
        <v>1479</v>
      </c>
      <c r="E73" t="s">
        <v>556</v>
      </c>
      <c r="F73" t="s">
        <v>157</v>
      </c>
      <c r="G73" s="79">
        <v>2.61</v>
      </c>
      <c r="H73" t="s">
        <v>108</v>
      </c>
      <c r="I73" s="79">
        <v>4.45</v>
      </c>
      <c r="J73" s="79">
        <v>2.16</v>
      </c>
      <c r="K73" s="79">
        <v>9836.65</v>
      </c>
      <c r="L73" s="79">
        <v>103.55</v>
      </c>
      <c r="M73" s="79">
        <v>10.185851075</v>
      </c>
      <c r="N73" s="79">
        <v>0.09</v>
      </c>
      <c r="O73" s="79">
        <v>0.01</v>
      </c>
    </row>
    <row r="74" spans="2:15">
      <c r="B74" s="95" t="s">
        <v>1654</v>
      </c>
      <c r="C74" t="s">
        <v>1442</v>
      </c>
      <c r="D74" t="s">
        <v>1502</v>
      </c>
      <c r="E74" t="s">
        <v>556</v>
      </c>
      <c r="F74" t="s">
        <v>157</v>
      </c>
      <c r="G74" s="79">
        <v>0.49</v>
      </c>
      <c r="H74" t="s">
        <v>108</v>
      </c>
      <c r="I74" s="79">
        <v>3.45</v>
      </c>
      <c r="J74" s="79">
        <v>1.35</v>
      </c>
      <c r="K74" s="79">
        <v>10328</v>
      </c>
      <c r="L74" s="79">
        <v>102.02</v>
      </c>
      <c r="M74" s="79">
        <v>10.536625600000001</v>
      </c>
      <c r="N74" s="79">
        <v>0.1</v>
      </c>
      <c r="O74" s="79">
        <v>0.01</v>
      </c>
    </row>
    <row r="75" spans="2:15">
      <c r="B75" s="95" t="s">
        <v>1654</v>
      </c>
      <c r="C75" t="s">
        <v>1442</v>
      </c>
      <c r="D75" t="s">
        <v>1484</v>
      </c>
      <c r="E75" t="s">
        <v>556</v>
      </c>
      <c r="F75" t="s">
        <v>157</v>
      </c>
      <c r="G75" s="79">
        <v>2.4700000000000002</v>
      </c>
      <c r="H75" t="s">
        <v>108</v>
      </c>
      <c r="I75" s="79">
        <v>4.4000000000000004</v>
      </c>
      <c r="J75" s="79">
        <v>3.07</v>
      </c>
      <c r="K75" s="79">
        <v>9401.2999999999993</v>
      </c>
      <c r="L75" s="79">
        <v>103.38</v>
      </c>
      <c r="M75" s="79">
        <v>9.7190639399999998</v>
      </c>
      <c r="N75" s="79">
        <v>0.09</v>
      </c>
      <c r="O75" s="79">
        <v>0.01</v>
      </c>
    </row>
    <row r="76" spans="2:15">
      <c r="B76" s="95" t="s">
        <v>1654</v>
      </c>
      <c r="C76" t="s">
        <v>1442</v>
      </c>
      <c r="D76" t="s">
        <v>1503</v>
      </c>
      <c r="E76" t="s">
        <v>556</v>
      </c>
      <c r="F76" t="s">
        <v>157</v>
      </c>
      <c r="G76" s="79">
        <v>0.49</v>
      </c>
      <c r="H76" t="s">
        <v>108</v>
      </c>
      <c r="I76" s="79">
        <v>3.45</v>
      </c>
      <c r="J76" s="79">
        <v>0.14000000000000001</v>
      </c>
      <c r="K76" s="79">
        <v>10135.77</v>
      </c>
      <c r="L76" s="79">
        <v>102.02</v>
      </c>
      <c r="M76" s="79">
        <v>10.340512554</v>
      </c>
      <c r="N76" s="79">
        <v>0.1</v>
      </c>
      <c r="O76" s="79">
        <v>0.01</v>
      </c>
    </row>
    <row r="77" spans="2:15">
      <c r="B77" s="95" t="s">
        <v>1654</v>
      </c>
      <c r="C77" t="s">
        <v>1442</v>
      </c>
      <c r="D77" t="s">
        <v>1480</v>
      </c>
      <c r="E77" t="s">
        <v>556</v>
      </c>
      <c r="F77" t="s">
        <v>157</v>
      </c>
      <c r="G77" s="79">
        <v>2.6</v>
      </c>
      <c r="H77" t="s">
        <v>108</v>
      </c>
      <c r="I77" s="79">
        <v>4.45</v>
      </c>
      <c r="J77" s="79">
        <v>3.09</v>
      </c>
      <c r="K77" s="79">
        <v>11261.97</v>
      </c>
      <c r="L77" s="79">
        <v>103.55</v>
      </c>
      <c r="M77" s="79">
        <v>11.661769935000001</v>
      </c>
      <c r="N77" s="79">
        <v>0.11</v>
      </c>
      <c r="O77" s="79">
        <v>0.01</v>
      </c>
    </row>
    <row r="78" spans="2:15">
      <c r="B78" s="95" t="s">
        <v>1654</v>
      </c>
      <c r="C78" t="s">
        <v>1442</v>
      </c>
      <c r="D78" t="s">
        <v>1498</v>
      </c>
      <c r="E78" t="s">
        <v>556</v>
      </c>
      <c r="F78" t="s">
        <v>157</v>
      </c>
      <c r="G78" s="79">
        <v>2.4700000000000002</v>
      </c>
      <c r="H78" t="s">
        <v>108</v>
      </c>
      <c r="I78" s="79">
        <v>4.4000000000000004</v>
      </c>
      <c r="J78" s="79">
        <v>3.07</v>
      </c>
      <c r="K78" s="79">
        <v>21152.91</v>
      </c>
      <c r="L78" s="79">
        <v>103.38</v>
      </c>
      <c r="M78" s="79">
        <v>21.867878357999999</v>
      </c>
      <c r="N78" s="79">
        <v>0.2</v>
      </c>
      <c r="O78" s="79">
        <v>0.02</v>
      </c>
    </row>
    <row r="79" spans="2:15">
      <c r="B79" s="95" t="s">
        <v>1654</v>
      </c>
      <c r="C79" t="s">
        <v>1442</v>
      </c>
      <c r="D79" t="s">
        <v>1496</v>
      </c>
      <c r="E79" t="s">
        <v>556</v>
      </c>
      <c r="F79" t="s">
        <v>157</v>
      </c>
      <c r="G79" s="79">
        <v>3.27</v>
      </c>
      <c r="H79" t="s">
        <v>108</v>
      </c>
      <c r="I79" s="79">
        <v>3.4</v>
      </c>
      <c r="J79" s="79">
        <v>2.21</v>
      </c>
      <c r="K79" s="79">
        <v>40403.300000000003</v>
      </c>
      <c r="L79" s="79">
        <v>104.2</v>
      </c>
      <c r="M79" s="79">
        <v>42.100238599999997</v>
      </c>
      <c r="N79" s="79">
        <v>0.39</v>
      </c>
      <c r="O79" s="79">
        <v>0.03</v>
      </c>
    </row>
    <row r="80" spans="2:15">
      <c r="B80" s="95" t="s">
        <v>1654</v>
      </c>
      <c r="C80" t="s">
        <v>1442</v>
      </c>
      <c r="D80" t="s">
        <v>1482</v>
      </c>
      <c r="E80" t="s">
        <v>556</v>
      </c>
      <c r="F80" t="s">
        <v>157</v>
      </c>
      <c r="G80" s="79">
        <v>0.49</v>
      </c>
      <c r="H80" t="s">
        <v>108</v>
      </c>
      <c r="I80" s="79">
        <v>3.45</v>
      </c>
      <c r="J80" s="79">
        <v>2</v>
      </c>
      <c r="K80" s="79">
        <v>13514.37</v>
      </c>
      <c r="L80" s="79">
        <v>111.59</v>
      </c>
      <c r="M80" s="79">
        <v>15.080685483</v>
      </c>
      <c r="N80" s="79">
        <v>0.14000000000000001</v>
      </c>
      <c r="O80" s="79">
        <v>0.01</v>
      </c>
    </row>
    <row r="81" spans="2:15">
      <c r="B81" s="95" t="s">
        <v>1654</v>
      </c>
      <c r="C81" t="s">
        <v>1442</v>
      </c>
      <c r="D81" t="s">
        <v>1501</v>
      </c>
      <c r="E81" t="s">
        <v>556</v>
      </c>
      <c r="F81" t="s">
        <v>157</v>
      </c>
      <c r="G81" s="79">
        <v>0.01</v>
      </c>
      <c r="H81" t="s">
        <v>108</v>
      </c>
      <c r="I81" s="79">
        <v>3.4</v>
      </c>
      <c r="J81" s="79">
        <v>1.94</v>
      </c>
      <c r="K81" s="79">
        <v>5838.19</v>
      </c>
      <c r="L81" s="79">
        <v>102</v>
      </c>
      <c r="M81" s="79">
        <v>5.9549538000000002</v>
      </c>
      <c r="N81" s="79">
        <v>0.05</v>
      </c>
      <c r="O81" s="79">
        <v>0</v>
      </c>
    </row>
    <row r="82" spans="2:15">
      <c r="B82" s="95" t="s">
        <v>1654</v>
      </c>
      <c r="C82" t="s">
        <v>1442</v>
      </c>
      <c r="D82" t="s">
        <v>1499</v>
      </c>
      <c r="E82" t="s">
        <v>556</v>
      </c>
      <c r="F82" t="s">
        <v>157</v>
      </c>
      <c r="G82" s="79">
        <v>0.01</v>
      </c>
      <c r="H82" t="s">
        <v>108</v>
      </c>
      <c r="I82" s="79">
        <v>3.35</v>
      </c>
      <c r="J82" s="79">
        <v>3.03</v>
      </c>
      <c r="K82" s="79">
        <v>7859.85</v>
      </c>
      <c r="L82" s="79">
        <v>101.4</v>
      </c>
      <c r="M82" s="79">
        <v>7.9698878999999998</v>
      </c>
      <c r="N82" s="79">
        <v>7.0000000000000007E-2</v>
      </c>
      <c r="O82" s="79">
        <v>0.01</v>
      </c>
    </row>
    <row r="83" spans="2:15">
      <c r="B83" s="95" t="s">
        <v>1654</v>
      </c>
      <c r="C83" t="s">
        <v>1442</v>
      </c>
      <c r="D83" t="s">
        <v>1504</v>
      </c>
      <c r="E83" t="s">
        <v>556</v>
      </c>
      <c r="F83" t="s">
        <v>157</v>
      </c>
      <c r="G83" s="79">
        <v>0.15</v>
      </c>
      <c r="H83" t="s">
        <v>108</v>
      </c>
      <c r="I83" s="79">
        <v>1.45</v>
      </c>
      <c r="J83" s="79">
        <v>1.61</v>
      </c>
      <c r="K83" s="79">
        <v>46931.53</v>
      </c>
      <c r="L83" s="79">
        <v>100.04</v>
      </c>
      <c r="M83" s="79">
        <v>46.950302612000002</v>
      </c>
      <c r="N83" s="79">
        <v>0.43</v>
      </c>
      <c r="O83" s="79">
        <v>0.04</v>
      </c>
    </row>
    <row r="84" spans="2:15">
      <c r="B84" s="95" t="s">
        <v>1659</v>
      </c>
      <c r="C84" t="s">
        <v>1442</v>
      </c>
      <c r="D84" t="s">
        <v>1505</v>
      </c>
      <c r="E84" t="s">
        <v>556</v>
      </c>
      <c r="F84" t="s">
        <v>157</v>
      </c>
      <c r="G84" s="79">
        <v>6.3</v>
      </c>
      <c r="H84" t="s">
        <v>108</v>
      </c>
      <c r="I84" s="79">
        <v>2.98</v>
      </c>
      <c r="J84" s="79">
        <v>2.25</v>
      </c>
      <c r="K84" s="79">
        <v>111306.52</v>
      </c>
      <c r="L84" s="79">
        <v>106.66</v>
      </c>
      <c r="M84" s="79">
        <v>118.719534232</v>
      </c>
      <c r="N84" s="79">
        <v>1.1000000000000001</v>
      </c>
      <c r="O84" s="79">
        <v>0.09</v>
      </c>
    </row>
    <row r="85" spans="2:15">
      <c r="B85" s="95" t="s">
        <v>1659</v>
      </c>
      <c r="C85" t="s">
        <v>1442</v>
      </c>
      <c r="D85" t="s">
        <v>1506</v>
      </c>
      <c r="E85" t="s">
        <v>556</v>
      </c>
      <c r="F85" t="s">
        <v>157</v>
      </c>
      <c r="G85" s="79">
        <v>6.3</v>
      </c>
      <c r="H85" t="s">
        <v>108</v>
      </c>
      <c r="I85" s="79">
        <v>2.98</v>
      </c>
      <c r="J85" s="79">
        <v>2.25</v>
      </c>
      <c r="K85" s="79">
        <v>3147.8</v>
      </c>
      <c r="L85" s="79">
        <v>106.6</v>
      </c>
      <c r="M85" s="79">
        <v>3.3555548000000002</v>
      </c>
      <c r="N85" s="79">
        <v>0.03</v>
      </c>
      <c r="O85" s="79">
        <v>0</v>
      </c>
    </row>
    <row r="86" spans="2:15">
      <c r="B86" s="95" t="s">
        <v>1660</v>
      </c>
      <c r="C86" t="s">
        <v>1442</v>
      </c>
      <c r="D86" t="s">
        <v>1485</v>
      </c>
      <c r="E86" t="s">
        <v>556</v>
      </c>
      <c r="F86" t="s">
        <v>157</v>
      </c>
      <c r="G86" s="79">
        <v>6.31</v>
      </c>
      <c r="H86" t="s">
        <v>108</v>
      </c>
      <c r="I86" s="79">
        <v>2.98</v>
      </c>
      <c r="J86" s="79">
        <v>2.2400000000000002</v>
      </c>
      <c r="K86" s="79">
        <v>158038.79</v>
      </c>
      <c r="L86" s="79">
        <v>106.68</v>
      </c>
      <c r="M86" s="79">
        <v>168.59578117199999</v>
      </c>
      <c r="N86" s="79">
        <v>1.56</v>
      </c>
      <c r="O86" s="79">
        <v>0.13</v>
      </c>
    </row>
    <row r="87" spans="2:15">
      <c r="B87" s="95" t="s">
        <v>1661</v>
      </c>
      <c r="C87" t="s">
        <v>1442</v>
      </c>
      <c r="D87" t="s">
        <v>1508</v>
      </c>
      <c r="E87" t="s">
        <v>556</v>
      </c>
      <c r="F87" t="s">
        <v>157</v>
      </c>
      <c r="G87" s="79">
        <v>6.28</v>
      </c>
      <c r="H87" t="s">
        <v>108</v>
      </c>
      <c r="I87" s="79">
        <v>2.98</v>
      </c>
      <c r="J87" s="79">
        <v>2.2400000000000002</v>
      </c>
      <c r="K87" s="79">
        <v>126790.21</v>
      </c>
      <c r="L87" s="79">
        <v>106.66</v>
      </c>
      <c r="M87" s="79">
        <v>135.23443798599999</v>
      </c>
      <c r="N87" s="79">
        <v>1.25</v>
      </c>
      <c r="O87" s="79">
        <v>0.1</v>
      </c>
    </row>
    <row r="88" spans="2:15">
      <c r="B88" s="95" t="s">
        <v>1662</v>
      </c>
      <c r="C88" t="s">
        <v>1442</v>
      </c>
      <c r="D88" t="s">
        <v>1509</v>
      </c>
      <c r="E88" t="s">
        <v>556</v>
      </c>
      <c r="F88" t="s">
        <v>155</v>
      </c>
      <c r="G88" s="79">
        <v>1.85</v>
      </c>
      <c r="H88" t="s">
        <v>108</v>
      </c>
      <c r="I88" s="79">
        <v>2.75</v>
      </c>
      <c r="J88" s="79">
        <v>2.29</v>
      </c>
      <c r="K88" s="79">
        <v>54817.16</v>
      </c>
      <c r="L88" s="79">
        <v>101.45</v>
      </c>
      <c r="M88" s="79">
        <v>55.61200882</v>
      </c>
      <c r="N88" s="79">
        <v>0.51</v>
      </c>
      <c r="O88" s="79">
        <v>0.04</v>
      </c>
    </row>
    <row r="89" spans="2:15">
      <c r="B89" s="95" t="s">
        <v>1662</v>
      </c>
      <c r="C89" t="s">
        <v>1442</v>
      </c>
      <c r="D89" t="s">
        <v>1510</v>
      </c>
      <c r="E89" t="s">
        <v>556</v>
      </c>
      <c r="F89" t="s">
        <v>155</v>
      </c>
      <c r="G89" s="79">
        <v>2.3199999999999998</v>
      </c>
      <c r="H89" t="s">
        <v>108</v>
      </c>
      <c r="I89" s="79">
        <v>3.17</v>
      </c>
      <c r="J89" s="79">
        <v>2.1800000000000002</v>
      </c>
      <c r="K89" s="79">
        <v>113060.39</v>
      </c>
      <c r="L89" s="79">
        <v>102.9783463385037</v>
      </c>
      <c r="M89" s="79">
        <v>116.42771998586301</v>
      </c>
      <c r="N89" s="79">
        <v>1.07</v>
      </c>
      <c r="O89" s="79">
        <v>0.09</v>
      </c>
    </row>
    <row r="90" spans="2:15">
      <c r="B90" s="95" t="s">
        <v>1663</v>
      </c>
      <c r="C90" t="s">
        <v>1442</v>
      </c>
      <c r="D90" t="s">
        <v>1548</v>
      </c>
      <c r="E90" t="s">
        <v>608</v>
      </c>
      <c r="F90" t="s">
        <v>157</v>
      </c>
      <c r="G90" s="79">
        <v>9.5399999999999991</v>
      </c>
      <c r="H90" t="s">
        <v>108</v>
      </c>
      <c r="I90" s="79">
        <v>4.5</v>
      </c>
      <c r="J90" s="79">
        <v>2.61</v>
      </c>
      <c r="K90" s="79">
        <v>41485.230000000003</v>
      </c>
      <c r="L90" s="79">
        <v>118.86</v>
      </c>
      <c r="M90" s="79">
        <v>49.309344377999999</v>
      </c>
      <c r="N90" s="79">
        <v>0.46</v>
      </c>
      <c r="O90" s="79">
        <v>0.04</v>
      </c>
    </row>
    <row r="91" spans="2:15">
      <c r="B91" s="95" t="s">
        <v>1663</v>
      </c>
      <c r="C91" t="s">
        <v>1442</v>
      </c>
      <c r="D91" t="s">
        <v>1540</v>
      </c>
      <c r="E91" t="s">
        <v>608</v>
      </c>
      <c r="F91" t="s">
        <v>157</v>
      </c>
      <c r="G91" s="79">
        <v>9.2799999999999994</v>
      </c>
      <c r="H91" t="s">
        <v>108</v>
      </c>
      <c r="I91" s="79">
        <v>4.5</v>
      </c>
      <c r="J91" s="79">
        <v>2.59</v>
      </c>
      <c r="K91" s="79">
        <v>28044.48</v>
      </c>
      <c r="L91" s="79">
        <v>118.72</v>
      </c>
      <c r="M91" s="79">
        <v>33.294406656</v>
      </c>
      <c r="N91" s="79">
        <v>0.31</v>
      </c>
      <c r="O91" s="79">
        <v>0.03</v>
      </c>
    </row>
    <row r="92" spans="2:15">
      <c r="B92" s="95" t="s">
        <v>1663</v>
      </c>
      <c r="C92" t="s">
        <v>1442</v>
      </c>
      <c r="D92" t="s">
        <v>1542</v>
      </c>
      <c r="E92" t="s">
        <v>608</v>
      </c>
      <c r="F92" t="s">
        <v>157</v>
      </c>
      <c r="G92" s="79">
        <v>12.86</v>
      </c>
      <c r="H92" t="s">
        <v>108</v>
      </c>
      <c r="I92" s="79">
        <v>4.5</v>
      </c>
      <c r="J92" s="79">
        <v>2.98</v>
      </c>
      <c r="K92" s="79">
        <v>25807.29</v>
      </c>
      <c r="L92" s="79">
        <v>117.74</v>
      </c>
      <c r="M92" s="79">
        <v>30.385503245999999</v>
      </c>
      <c r="N92" s="79">
        <v>0.28000000000000003</v>
      </c>
      <c r="O92" s="79">
        <v>0.02</v>
      </c>
    </row>
    <row r="93" spans="2:15">
      <c r="B93" s="95" t="s">
        <v>1663</v>
      </c>
      <c r="C93" t="s">
        <v>1442</v>
      </c>
      <c r="D93" t="s">
        <v>1543</v>
      </c>
      <c r="E93" t="s">
        <v>608</v>
      </c>
      <c r="F93" t="s">
        <v>157</v>
      </c>
      <c r="G93" s="79">
        <v>12.79</v>
      </c>
      <c r="H93" t="s">
        <v>108</v>
      </c>
      <c r="I93" s="79">
        <v>4.5</v>
      </c>
      <c r="J93" s="79">
        <v>3.15</v>
      </c>
      <c r="K93" s="79">
        <v>30650.94</v>
      </c>
      <c r="L93" s="79">
        <v>116.29</v>
      </c>
      <c r="M93" s="79">
        <v>35.643978126</v>
      </c>
      <c r="N93" s="79">
        <v>0.33</v>
      </c>
      <c r="O93" s="79">
        <v>0.03</v>
      </c>
    </row>
    <row r="94" spans="2:15">
      <c r="B94" s="95" t="s">
        <v>1663</v>
      </c>
      <c r="C94" t="s">
        <v>1442</v>
      </c>
      <c r="D94" t="s">
        <v>1538</v>
      </c>
      <c r="E94" t="s">
        <v>608</v>
      </c>
      <c r="F94" t="s">
        <v>157</v>
      </c>
      <c r="G94" s="79">
        <v>9.26</v>
      </c>
      <c r="H94" t="s">
        <v>108</v>
      </c>
      <c r="I94" s="79">
        <v>4.5</v>
      </c>
      <c r="J94" s="79">
        <v>2.66</v>
      </c>
      <c r="K94" s="79">
        <v>29806.35</v>
      </c>
      <c r="L94" s="79">
        <v>118.23</v>
      </c>
      <c r="M94" s="79">
        <v>35.240047605000001</v>
      </c>
      <c r="N94" s="79">
        <v>0.33</v>
      </c>
      <c r="O94" s="79">
        <v>0.03</v>
      </c>
    </row>
    <row r="95" spans="2:15">
      <c r="B95" s="95" t="s">
        <v>1663</v>
      </c>
      <c r="C95" t="s">
        <v>1442</v>
      </c>
      <c r="D95" t="s">
        <v>1544</v>
      </c>
      <c r="E95" t="s">
        <v>608</v>
      </c>
      <c r="F95" t="s">
        <v>157</v>
      </c>
      <c r="G95" s="79">
        <v>12.84</v>
      </c>
      <c r="H95" t="s">
        <v>108</v>
      </c>
      <c r="I95" s="79">
        <v>4.5</v>
      </c>
      <c r="J95" s="79">
        <v>3.58</v>
      </c>
      <c r="K95" s="79">
        <v>21559.51</v>
      </c>
      <c r="L95" s="79">
        <v>110.04</v>
      </c>
      <c r="M95" s="79">
        <v>23.724084804</v>
      </c>
      <c r="N95" s="79">
        <v>0.22</v>
      </c>
      <c r="O95" s="79">
        <v>0.02</v>
      </c>
    </row>
    <row r="96" spans="2:15">
      <c r="B96" s="95" t="s">
        <v>1663</v>
      </c>
      <c r="C96" t="s">
        <v>1442</v>
      </c>
      <c r="D96" t="s">
        <v>1547</v>
      </c>
      <c r="E96" t="s">
        <v>608</v>
      </c>
      <c r="F96" t="s">
        <v>157</v>
      </c>
      <c r="G96" s="79">
        <v>12.74</v>
      </c>
      <c r="H96" t="s">
        <v>108</v>
      </c>
      <c r="I96" s="79">
        <v>4.5</v>
      </c>
      <c r="J96" s="79">
        <v>4</v>
      </c>
      <c r="K96" s="79">
        <v>28192.81</v>
      </c>
      <c r="L96" s="79">
        <v>106.44</v>
      </c>
      <c r="M96" s="79">
        <v>30.008426964000002</v>
      </c>
      <c r="N96" s="79">
        <v>0.28000000000000003</v>
      </c>
      <c r="O96" s="79">
        <v>0.02</v>
      </c>
    </row>
    <row r="97" spans="2:15">
      <c r="B97" s="95" t="s">
        <v>1663</v>
      </c>
      <c r="C97" t="s">
        <v>1442</v>
      </c>
      <c r="D97" t="s">
        <v>1539</v>
      </c>
      <c r="E97" t="s">
        <v>608</v>
      </c>
      <c r="F97" t="s">
        <v>157</v>
      </c>
      <c r="G97" s="79">
        <v>12.77</v>
      </c>
      <c r="H97" t="s">
        <v>108</v>
      </c>
      <c r="I97" s="79">
        <v>4.5</v>
      </c>
      <c r="J97" s="79">
        <v>3.99</v>
      </c>
      <c r="K97" s="79">
        <v>11551.92</v>
      </c>
      <c r="L97" s="79">
        <v>106.42</v>
      </c>
      <c r="M97" s="79">
        <v>12.293553264</v>
      </c>
      <c r="N97" s="79">
        <v>0.11</v>
      </c>
      <c r="O97" s="79">
        <v>0.01</v>
      </c>
    </row>
    <row r="98" spans="2:15">
      <c r="B98" s="95" t="s">
        <v>1663</v>
      </c>
      <c r="C98" t="s">
        <v>1442</v>
      </c>
      <c r="D98" t="s">
        <v>1546</v>
      </c>
      <c r="E98" t="s">
        <v>608</v>
      </c>
      <c r="F98" t="s">
        <v>157</v>
      </c>
      <c r="G98" s="79">
        <v>12.98</v>
      </c>
      <c r="H98" t="s">
        <v>108</v>
      </c>
      <c r="I98" s="79">
        <v>4.5</v>
      </c>
      <c r="J98" s="79">
        <v>3.73</v>
      </c>
      <c r="K98" s="79">
        <v>8739.7000000000007</v>
      </c>
      <c r="L98" s="79">
        <v>108.85</v>
      </c>
      <c r="M98" s="79">
        <v>9.5131634500000004</v>
      </c>
      <c r="N98" s="79">
        <v>0.09</v>
      </c>
      <c r="O98" s="79">
        <v>0.01</v>
      </c>
    </row>
    <row r="99" spans="2:15">
      <c r="B99" s="95" t="s">
        <v>1663</v>
      </c>
      <c r="C99" t="s">
        <v>1442</v>
      </c>
      <c r="D99" t="s">
        <v>1545</v>
      </c>
      <c r="E99" t="s">
        <v>608</v>
      </c>
      <c r="F99" t="s">
        <v>157</v>
      </c>
      <c r="G99" s="79">
        <v>12.9</v>
      </c>
      <c r="H99" t="s">
        <v>108</v>
      </c>
      <c r="I99" s="79">
        <v>4.5</v>
      </c>
      <c r="J99" s="79">
        <v>4.2300000000000004</v>
      </c>
      <c r="K99" s="79">
        <v>56010.52</v>
      </c>
      <c r="L99" s="79">
        <v>103.19</v>
      </c>
      <c r="M99" s="79">
        <v>57.797255587999999</v>
      </c>
      <c r="N99" s="79">
        <v>0.53</v>
      </c>
      <c r="O99" s="79">
        <v>0.04</v>
      </c>
    </row>
    <row r="100" spans="2:15">
      <c r="B100" s="95" t="s">
        <v>1663</v>
      </c>
      <c r="C100" t="s">
        <v>1442</v>
      </c>
      <c r="D100" t="s">
        <v>1537</v>
      </c>
      <c r="E100" t="s">
        <v>608</v>
      </c>
      <c r="F100" t="s">
        <v>157</v>
      </c>
      <c r="G100" s="79">
        <v>9.2799999999999994</v>
      </c>
      <c r="H100" t="s">
        <v>108</v>
      </c>
      <c r="I100" s="79">
        <v>4.5</v>
      </c>
      <c r="J100" s="79">
        <v>2.5499999999999998</v>
      </c>
      <c r="K100" s="79">
        <v>8138.95</v>
      </c>
      <c r="L100" s="79">
        <v>119.44</v>
      </c>
      <c r="M100" s="79">
        <v>9.7211618800000004</v>
      </c>
      <c r="N100" s="79">
        <v>0.09</v>
      </c>
      <c r="O100" s="79">
        <v>0.01</v>
      </c>
    </row>
    <row r="101" spans="2:15">
      <c r="B101" s="95" t="s">
        <v>1663</v>
      </c>
      <c r="C101" t="s">
        <v>1442</v>
      </c>
      <c r="D101" t="s">
        <v>1541</v>
      </c>
      <c r="E101" t="s">
        <v>608</v>
      </c>
      <c r="F101" t="s">
        <v>157</v>
      </c>
      <c r="G101" s="79">
        <v>9.27</v>
      </c>
      <c r="H101" t="s">
        <v>108</v>
      </c>
      <c r="I101" s="79">
        <v>4.5</v>
      </c>
      <c r="J101" s="79">
        <v>2.63</v>
      </c>
      <c r="K101" s="79">
        <v>14902.97</v>
      </c>
      <c r="L101" s="79">
        <v>118.58</v>
      </c>
      <c r="M101" s="79">
        <v>17.671941826000001</v>
      </c>
      <c r="N101" s="79">
        <v>0.16</v>
      </c>
      <c r="O101" s="79">
        <v>0.01</v>
      </c>
    </row>
    <row r="102" spans="2:15">
      <c r="B102" s="95" t="s">
        <v>1653</v>
      </c>
      <c r="C102" t="s">
        <v>1442</v>
      </c>
      <c r="D102" t="s">
        <v>1517</v>
      </c>
      <c r="E102" t="s">
        <v>608</v>
      </c>
      <c r="F102" t="s">
        <v>157</v>
      </c>
      <c r="G102" s="79">
        <v>0.74</v>
      </c>
      <c r="H102" t="s">
        <v>108</v>
      </c>
      <c r="I102" s="79">
        <v>3.5</v>
      </c>
      <c r="J102" s="79">
        <v>1.83</v>
      </c>
      <c r="K102" s="79">
        <v>18478.849999999999</v>
      </c>
      <c r="L102" s="79">
        <v>102.11</v>
      </c>
      <c r="M102" s="79">
        <v>18.868753734999999</v>
      </c>
      <c r="N102" s="79">
        <v>0.17</v>
      </c>
      <c r="O102" s="79">
        <v>0.01</v>
      </c>
    </row>
    <row r="103" spans="2:15">
      <c r="B103" s="95" t="s">
        <v>1653</v>
      </c>
      <c r="C103" t="s">
        <v>1442</v>
      </c>
      <c r="D103" t="s">
        <v>1516</v>
      </c>
      <c r="E103" t="s">
        <v>608</v>
      </c>
      <c r="F103" t="s">
        <v>157</v>
      </c>
      <c r="G103" s="79">
        <v>0.74</v>
      </c>
      <c r="H103" t="s">
        <v>108</v>
      </c>
      <c r="I103" s="79">
        <v>3.5</v>
      </c>
      <c r="J103" s="79">
        <v>1.92</v>
      </c>
      <c r="K103" s="79">
        <v>34702.239999999998</v>
      </c>
      <c r="L103" s="79">
        <v>102.11</v>
      </c>
      <c r="M103" s="79">
        <v>35.434457264000002</v>
      </c>
      <c r="N103" s="79">
        <v>0.33</v>
      </c>
      <c r="O103" s="79">
        <v>0.03</v>
      </c>
    </row>
    <row r="104" spans="2:15">
      <c r="B104" s="95" t="s">
        <v>1653</v>
      </c>
      <c r="C104" t="s">
        <v>1442</v>
      </c>
      <c r="D104" t="s">
        <v>1522</v>
      </c>
      <c r="E104" t="s">
        <v>608</v>
      </c>
      <c r="F104" t="s">
        <v>157</v>
      </c>
      <c r="G104" s="79">
        <v>0.74</v>
      </c>
      <c r="H104" t="s">
        <v>108</v>
      </c>
      <c r="I104" s="79">
        <v>3.5</v>
      </c>
      <c r="J104" s="79">
        <v>2.0299999999999998</v>
      </c>
      <c r="K104" s="79">
        <v>11222.16</v>
      </c>
      <c r="L104" s="79">
        <v>102.08</v>
      </c>
      <c r="M104" s="79">
        <v>11.455580928</v>
      </c>
      <c r="N104" s="79">
        <v>0.11</v>
      </c>
      <c r="O104" s="79">
        <v>0.01</v>
      </c>
    </row>
    <row r="105" spans="2:15">
      <c r="B105" s="95" t="s">
        <v>1653</v>
      </c>
      <c r="C105" t="s">
        <v>1442</v>
      </c>
      <c r="D105" t="s">
        <v>1523</v>
      </c>
      <c r="E105" t="s">
        <v>608</v>
      </c>
      <c r="F105" t="s">
        <v>157</v>
      </c>
      <c r="G105" s="79">
        <v>0.74</v>
      </c>
      <c r="H105" t="s">
        <v>108</v>
      </c>
      <c r="I105" s="79">
        <v>3.5</v>
      </c>
      <c r="J105" s="79">
        <v>1.85</v>
      </c>
      <c r="K105" s="79">
        <v>17555.580000000002</v>
      </c>
      <c r="L105" s="79">
        <v>102.11</v>
      </c>
      <c r="M105" s="79">
        <v>17.926002738000001</v>
      </c>
      <c r="N105" s="79">
        <v>0.17</v>
      </c>
      <c r="O105" s="79">
        <v>0.01</v>
      </c>
    </row>
    <row r="106" spans="2:15">
      <c r="B106" s="95" t="s">
        <v>1653</v>
      </c>
      <c r="C106" t="s">
        <v>1442</v>
      </c>
      <c r="D106" t="s">
        <v>1524</v>
      </c>
      <c r="E106" t="s">
        <v>608</v>
      </c>
      <c r="F106" t="s">
        <v>157</v>
      </c>
      <c r="G106" s="79">
        <v>0.74</v>
      </c>
      <c r="H106" t="s">
        <v>108</v>
      </c>
      <c r="I106" s="79">
        <v>3.5</v>
      </c>
      <c r="J106" s="79">
        <v>2.2999999999999998</v>
      </c>
      <c r="K106" s="79">
        <v>3386.94</v>
      </c>
      <c r="L106" s="79">
        <v>101.78</v>
      </c>
      <c r="M106" s="79">
        <v>3.4472275319999999</v>
      </c>
      <c r="N106" s="79">
        <v>0.03</v>
      </c>
      <c r="O106" s="79">
        <v>0</v>
      </c>
    </row>
    <row r="107" spans="2:15">
      <c r="B107" s="95" t="s">
        <v>1653</v>
      </c>
      <c r="C107" t="s">
        <v>1442</v>
      </c>
      <c r="D107" t="s">
        <v>1518</v>
      </c>
      <c r="E107" t="s">
        <v>608</v>
      </c>
      <c r="F107" t="s">
        <v>157</v>
      </c>
      <c r="G107" s="79">
        <v>0.74</v>
      </c>
      <c r="H107" t="s">
        <v>108</v>
      </c>
      <c r="I107" s="79">
        <v>3.5</v>
      </c>
      <c r="J107" s="79">
        <v>2.0099999999999998</v>
      </c>
      <c r="K107" s="79">
        <v>36088.18</v>
      </c>
      <c r="L107" s="79">
        <v>102.11</v>
      </c>
      <c r="M107" s="79">
        <v>36.849640598000001</v>
      </c>
      <c r="N107" s="79">
        <v>0.34</v>
      </c>
      <c r="O107" s="79">
        <v>0.03</v>
      </c>
    </row>
    <row r="108" spans="2:15">
      <c r="B108" s="95" t="s">
        <v>1653</v>
      </c>
      <c r="C108" t="s">
        <v>1442</v>
      </c>
      <c r="D108" t="s">
        <v>1519</v>
      </c>
      <c r="E108" t="s">
        <v>608</v>
      </c>
      <c r="F108" t="s">
        <v>157</v>
      </c>
      <c r="G108" s="79">
        <v>0.74</v>
      </c>
      <c r="H108" t="s">
        <v>108</v>
      </c>
      <c r="I108" s="79">
        <v>3.5</v>
      </c>
      <c r="J108" s="79">
        <v>1.89</v>
      </c>
      <c r="K108" s="79">
        <v>28358.75</v>
      </c>
      <c r="L108" s="79">
        <v>102.11</v>
      </c>
      <c r="M108" s="79">
        <v>28.957119625000001</v>
      </c>
      <c r="N108" s="79">
        <v>0.27</v>
      </c>
      <c r="O108" s="79">
        <v>0.02</v>
      </c>
    </row>
    <row r="109" spans="2:15">
      <c r="B109" s="95" t="s">
        <v>1653</v>
      </c>
      <c r="C109" t="s">
        <v>1442</v>
      </c>
      <c r="D109" t="s">
        <v>1520</v>
      </c>
      <c r="E109" t="s">
        <v>608</v>
      </c>
      <c r="F109" t="s">
        <v>157</v>
      </c>
      <c r="G109" s="79">
        <v>0.74</v>
      </c>
      <c r="H109" t="s">
        <v>108</v>
      </c>
      <c r="I109" s="79">
        <v>3.5</v>
      </c>
      <c r="J109" s="79">
        <v>3.92</v>
      </c>
      <c r="K109" s="79">
        <v>25969.84</v>
      </c>
      <c r="L109" s="79">
        <v>100.6</v>
      </c>
      <c r="M109" s="79">
        <v>26.125659039999999</v>
      </c>
      <c r="N109" s="79">
        <v>0.24</v>
      </c>
      <c r="O109" s="79">
        <v>0.02</v>
      </c>
    </row>
    <row r="110" spans="2:15">
      <c r="B110" s="95" t="s">
        <v>1653</v>
      </c>
      <c r="C110" t="s">
        <v>1442</v>
      </c>
      <c r="D110" t="s">
        <v>1521</v>
      </c>
      <c r="E110" t="s">
        <v>608</v>
      </c>
      <c r="F110" t="s">
        <v>157</v>
      </c>
      <c r="G110" s="79">
        <v>0.74</v>
      </c>
      <c r="H110" t="s">
        <v>108</v>
      </c>
      <c r="I110" s="79">
        <v>3.5</v>
      </c>
      <c r="J110" s="79">
        <v>3.7</v>
      </c>
      <c r="K110" s="79">
        <v>15615.85</v>
      </c>
      <c r="L110" s="79">
        <v>100.66</v>
      </c>
      <c r="M110" s="79">
        <v>15.718914610000001</v>
      </c>
      <c r="N110" s="79">
        <v>0.15</v>
      </c>
      <c r="O110" s="79">
        <v>0.01</v>
      </c>
    </row>
    <row r="111" spans="2:15">
      <c r="B111" s="95" t="s">
        <v>1653</v>
      </c>
      <c r="C111" t="s">
        <v>1442</v>
      </c>
      <c r="D111" t="s">
        <v>1525</v>
      </c>
      <c r="E111" t="s">
        <v>608</v>
      </c>
      <c r="F111" t="s">
        <v>157</v>
      </c>
      <c r="G111" s="79">
        <v>0.75</v>
      </c>
      <c r="H111" t="s">
        <v>108</v>
      </c>
      <c r="I111" s="79">
        <v>3.5</v>
      </c>
      <c r="J111" s="79">
        <v>1.23</v>
      </c>
      <c r="K111" s="79">
        <v>35569.69</v>
      </c>
      <c r="L111" s="79">
        <v>102.58</v>
      </c>
      <c r="M111" s="79">
        <v>36.487388002000003</v>
      </c>
      <c r="N111" s="79">
        <v>0.34</v>
      </c>
      <c r="O111" s="79">
        <v>0.03</v>
      </c>
    </row>
    <row r="112" spans="2:15">
      <c r="B112" s="95" t="s">
        <v>1664</v>
      </c>
      <c r="C112" t="s">
        <v>1442</v>
      </c>
      <c r="D112" t="s">
        <v>1534</v>
      </c>
      <c r="E112" t="s">
        <v>608</v>
      </c>
      <c r="F112" t="s">
        <v>157</v>
      </c>
      <c r="G112" s="79">
        <v>1.68</v>
      </c>
      <c r="H112" t="s">
        <v>116</v>
      </c>
      <c r="I112" s="79">
        <v>3.59</v>
      </c>
      <c r="J112" s="79">
        <v>1.56</v>
      </c>
      <c r="K112" s="79">
        <v>15939.22</v>
      </c>
      <c r="L112" s="79">
        <v>101.58</v>
      </c>
      <c r="M112" s="79">
        <v>62.853693662231997</v>
      </c>
      <c r="N112" s="79">
        <v>0.57999999999999996</v>
      </c>
      <c r="O112" s="79">
        <v>0.05</v>
      </c>
    </row>
    <row r="113" spans="2:15">
      <c r="B113" s="95" t="s">
        <v>1664</v>
      </c>
      <c r="C113" t="s">
        <v>1442</v>
      </c>
      <c r="D113" t="s">
        <v>1535</v>
      </c>
      <c r="E113" t="s">
        <v>608</v>
      </c>
      <c r="F113" t="s">
        <v>157</v>
      </c>
      <c r="G113" s="79">
        <v>1.65</v>
      </c>
      <c r="H113" t="s">
        <v>112</v>
      </c>
      <c r="I113" s="79">
        <v>5.21</v>
      </c>
      <c r="J113" s="79">
        <v>3.35</v>
      </c>
      <c r="K113" s="79">
        <v>16828.93</v>
      </c>
      <c r="L113" s="79">
        <v>101.65</v>
      </c>
      <c r="M113" s="79">
        <v>61.840385552175</v>
      </c>
      <c r="N113" s="79">
        <v>0.56999999999999995</v>
      </c>
      <c r="O113" s="79">
        <v>0.05</v>
      </c>
    </row>
    <row r="114" spans="2:15">
      <c r="B114" s="95" t="s">
        <v>1665</v>
      </c>
      <c r="C114" t="s">
        <v>1442</v>
      </c>
      <c r="D114" t="s">
        <v>1511</v>
      </c>
      <c r="E114" t="s">
        <v>608</v>
      </c>
      <c r="F114" t="s">
        <v>157</v>
      </c>
      <c r="G114" s="79">
        <v>1.65</v>
      </c>
      <c r="H114" t="s">
        <v>108</v>
      </c>
      <c r="I114" s="79">
        <v>3.61</v>
      </c>
      <c r="J114" s="79">
        <v>1.93</v>
      </c>
      <c r="K114" s="79">
        <v>104489.46</v>
      </c>
      <c r="L114" s="79">
        <v>102.82</v>
      </c>
      <c r="M114" s="79">
        <v>107.436062772</v>
      </c>
      <c r="N114" s="79">
        <v>0.99</v>
      </c>
      <c r="O114" s="79">
        <v>0.08</v>
      </c>
    </row>
    <row r="115" spans="2:15">
      <c r="B115" s="95" t="s">
        <v>1666</v>
      </c>
      <c r="C115" t="s">
        <v>1442</v>
      </c>
      <c r="D115" t="s">
        <v>1536</v>
      </c>
      <c r="E115" t="s">
        <v>608</v>
      </c>
      <c r="F115" t="s">
        <v>157</v>
      </c>
      <c r="G115" s="79">
        <v>7.07</v>
      </c>
      <c r="H115" t="s">
        <v>108</v>
      </c>
      <c r="I115" s="79">
        <v>2.54</v>
      </c>
      <c r="J115" s="79">
        <v>2.11</v>
      </c>
      <c r="K115" s="79">
        <v>143943.28</v>
      </c>
      <c r="L115" s="79">
        <v>103.34</v>
      </c>
      <c r="M115" s="79">
        <v>148.750985552</v>
      </c>
      <c r="N115" s="79">
        <v>1.37</v>
      </c>
      <c r="O115" s="79">
        <v>0.11</v>
      </c>
    </row>
    <row r="116" spans="2:15">
      <c r="B116" s="95" t="s">
        <v>1667</v>
      </c>
      <c r="C116" t="s">
        <v>1442</v>
      </c>
      <c r="D116" t="s">
        <v>1530</v>
      </c>
      <c r="E116" t="s">
        <v>619</v>
      </c>
      <c r="F116" t="s">
        <v>156</v>
      </c>
      <c r="G116" s="79">
        <v>9.2899999999999991</v>
      </c>
      <c r="H116" t="s">
        <v>108</v>
      </c>
      <c r="I116" s="79">
        <v>3.4</v>
      </c>
      <c r="J116" s="79">
        <v>5.01</v>
      </c>
      <c r="K116" s="79">
        <v>41354.78</v>
      </c>
      <c r="L116" s="79">
        <v>109.87</v>
      </c>
      <c r="M116" s="79">
        <v>45.436496785999999</v>
      </c>
      <c r="N116" s="79">
        <v>0.42</v>
      </c>
      <c r="O116" s="79">
        <v>0.03</v>
      </c>
    </row>
    <row r="117" spans="2:15">
      <c r="B117" s="95" t="s">
        <v>1667</v>
      </c>
      <c r="C117" t="s">
        <v>1442</v>
      </c>
      <c r="D117" t="s">
        <v>1528</v>
      </c>
      <c r="E117" t="s">
        <v>619</v>
      </c>
      <c r="F117" t="s">
        <v>156</v>
      </c>
      <c r="G117" s="79">
        <v>1.78</v>
      </c>
      <c r="H117" t="s">
        <v>108</v>
      </c>
      <c r="I117" s="79">
        <v>3.3</v>
      </c>
      <c r="J117" s="79">
        <v>2.38</v>
      </c>
      <c r="K117" s="79">
        <v>18579.66</v>
      </c>
      <c r="L117" s="79">
        <v>110.78</v>
      </c>
      <c r="M117" s="79">
        <v>20.582547347999999</v>
      </c>
      <c r="N117" s="79">
        <v>0.19</v>
      </c>
      <c r="O117" s="79">
        <v>0.02</v>
      </c>
    </row>
    <row r="118" spans="2:15">
      <c r="B118" s="95" t="s">
        <v>1667</v>
      </c>
      <c r="C118" t="s">
        <v>1442</v>
      </c>
      <c r="D118" t="s">
        <v>1531</v>
      </c>
      <c r="E118" t="s">
        <v>619</v>
      </c>
      <c r="F118" t="s">
        <v>156</v>
      </c>
      <c r="G118" s="79">
        <v>9.4</v>
      </c>
      <c r="H118" t="s">
        <v>108</v>
      </c>
      <c r="I118" s="79">
        <v>3.4</v>
      </c>
      <c r="J118" s="79">
        <v>4.76</v>
      </c>
      <c r="K118" s="79">
        <v>37934.97</v>
      </c>
      <c r="L118" s="79">
        <v>110.32</v>
      </c>
      <c r="M118" s="79">
        <v>41.849858904000001</v>
      </c>
      <c r="N118" s="79">
        <v>0.39</v>
      </c>
      <c r="O118" s="79">
        <v>0.03</v>
      </c>
    </row>
    <row r="119" spans="2:15">
      <c r="B119" s="95" t="s">
        <v>1667</v>
      </c>
      <c r="C119" t="s">
        <v>1442</v>
      </c>
      <c r="D119" t="s">
        <v>1532</v>
      </c>
      <c r="E119" t="s">
        <v>619</v>
      </c>
      <c r="F119" t="s">
        <v>156</v>
      </c>
      <c r="G119" s="79">
        <v>9.4</v>
      </c>
      <c r="H119" t="s">
        <v>108</v>
      </c>
      <c r="I119" s="79">
        <v>3.4</v>
      </c>
      <c r="J119" s="79">
        <v>4.76</v>
      </c>
      <c r="K119" s="79">
        <v>17043.22</v>
      </c>
      <c r="L119" s="79">
        <v>111.75</v>
      </c>
      <c r="M119" s="79">
        <v>19.045798349999998</v>
      </c>
      <c r="N119" s="79">
        <v>0.18</v>
      </c>
      <c r="O119" s="79">
        <v>0.01</v>
      </c>
    </row>
    <row r="120" spans="2:15">
      <c r="B120" s="95" t="s">
        <v>1667</v>
      </c>
      <c r="C120" t="s">
        <v>1442</v>
      </c>
      <c r="D120" t="s">
        <v>1533</v>
      </c>
      <c r="E120" t="s">
        <v>619</v>
      </c>
      <c r="F120" t="s">
        <v>156</v>
      </c>
      <c r="G120" s="79">
        <v>9.33</v>
      </c>
      <c r="H120" t="s">
        <v>108</v>
      </c>
      <c r="I120" s="79">
        <v>3.4</v>
      </c>
      <c r="J120" s="79">
        <v>4.9800000000000004</v>
      </c>
      <c r="K120" s="79">
        <v>26504</v>
      </c>
      <c r="L120" s="79">
        <v>109.39</v>
      </c>
      <c r="M120" s="79">
        <v>28.9927256</v>
      </c>
      <c r="N120" s="79">
        <v>0.27</v>
      </c>
      <c r="O120" s="79">
        <v>0.02</v>
      </c>
    </row>
    <row r="121" spans="2:15">
      <c r="B121" s="95" t="s">
        <v>1667</v>
      </c>
      <c r="C121" t="s">
        <v>1442</v>
      </c>
      <c r="D121" t="s">
        <v>1529</v>
      </c>
      <c r="E121" t="s">
        <v>619</v>
      </c>
      <c r="F121" t="s">
        <v>156</v>
      </c>
      <c r="G121" s="79">
        <v>1.73</v>
      </c>
      <c r="H121" t="s">
        <v>108</v>
      </c>
      <c r="I121" s="79">
        <v>3.4</v>
      </c>
      <c r="J121" s="79">
        <v>2.95</v>
      </c>
      <c r="K121" s="79">
        <v>11908</v>
      </c>
      <c r="L121" s="79">
        <v>109.6</v>
      </c>
      <c r="M121" s="79">
        <v>13.051168000000001</v>
      </c>
      <c r="N121" s="79">
        <v>0.12</v>
      </c>
      <c r="O121" s="79">
        <v>0.01</v>
      </c>
    </row>
    <row r="122" spans="2:15">
      <c r="B122" s="95" t="s">
        <v>1667</v>
      </c>
      <c r="C122" t="s">
        <v>1442</v>
      </c>
      <c r="D122" t="s">
        <v>1526</v>
      </c>
      <c r="E122" t="s">
        <v>619</v>
      </c>
      <c r="F122" t="s">
        <v>156</v>
      </c>
      <c r="G122" s="79">
        <v>9.49</v>
      </c>
      <c r="H122" t="s">
        <v>108</v>
      </c>
      <c r="I122" s="79">
        <v>3.4</v>
      </c>
      <c r="J122" s="79">
        <v>4.33</v>
      </c>
      <c r="K122" s="79">
        <v>9831.68</v>
      </c>
      <c r="L122" s="79">
        <v>116.84</v>
      </c>
      <c r="M122" s="79">
        <v>11.487334912</v>
      </c>
      <c r="N122" s="79">
        <v>0.11</v>
      </c>
      <c r="O122" s="79">
        <v>0.01</v>
      </c>
    </row>
    <row r="123" spans="2:15">
      <c r="B123" s="95" t="s">
        <v>1667</v>
      </c>
      <c r="C123" t="s">
        <v>1442</v>
      </c>
      <c r="D123" t="s">
        <v>1527</v>
      </c>
      <c r="E123" t="s">
        <v>619</v>
      </c>
      <c r="F123" t="s">
        <v>156</v>
      </c>
      <c r="G123" s="79">
        <v>1.72</v>
      </c>
      <c r="H123" t="s">
        <v>108</v>
      </c>
      <c r="I123" s="79">
        <v>3.3</v>
      </c>
      <c r="J123" s="79">
        <v>1.86</v>
      </c>
      <c r="K123" s="79">
        <v>4417.13</v>
      </c>
      <c r="L123" s="79">
        <v>115.29</v>
      </c>
      <c r="M123" s="79">
        <v>5.0925091770000002</v>
      </c>
      <c r="N123" s="79">
        <v>0.05</v>
      </c>
      <c r="O123" s="79">
        <v>0</v>
      </c>
    </row>
    <row r="124" spans="2:15">
      <c r="B124" s="95" t="s">
        <v>1668</v>
      </c>
      <c r="C124" t="s">
        <v>1442</v>
      </c>
      <c r="D124" t="s">
        <v>1549</v>
      </c>
      <c r="E124" t="s">
        <v>858</v>
      </c>
      <c r="F124" t="s">
        <v>157</v>
      </c>
      <c r="G124" s="79">
        <v>13.21</v>
      </c>
      <c r="H124" t="s">
        <v>108</v>
      </c>
      <c r="I124" s="79">
        <v>6.7</v>
      </c>
      <c r="J124" s="79">
        <v>3.93</v>
      </c>
      <c r="K124" s="79">
        <v>122391.75</v>
      </c>
      <c r="L124" s="79">
        <v>133.66999999999999</v>
      </c>
      <c r="M124" s="79">
        <v>163.60105222499999</v>
      </c>
      <c r="N124" s="79">
        <v>1.51</v>
      </c>
      <c r="O124" s="79">
        <v>0.13</v>
      </c>
    </row>
    <row r="125" spans="2:15">
      <c r="B125" s="95" t="s">
        <v>1669</v>
      </c>
      <c r="C125" t="s">
        <v>1442</v>
      </c>
      <c r="D125" t="s">
        <v>1550</v>
      </c>
      <c r="E125" t="s">
        <v>1551</v>
      </c>
      <c r="F125" t="s">
        <v>157</v>
      </c>
      <c r="G125" s="79">
        <v>2.11</v>
      </c>
      <c r="H125" t="s">
        <v>108</v>
      </c>
      <c r="I125" s="79">
        <v>6.2</v>
      </c>
      <c r="J125" s="79">
        <v>1.81</v>
      </c>
      <c r="K125" s="79">
        <v>282541.21000000002</v>
      </c>
      <c r="L125" s="79">
        <v>40.020000000000003</v>
      </c>
      <c r="M125" s="79">
        <v>113.072992242</v>
      </c>
      <c r="N125" s="79">
        <v>1.04</v>
      </c>
      <c r="O125" s="79">
        <v>0.09</v>
      </c>
    </row>
    <row r="126" spans="2:15">
      <c r="B126" s="94" t="s">
        <v>1552</v>
      </c>
      <c r="G126" s="89">
        <v>0.91</v>
      </c>
      <c r="J126" s="89">
        <v>2.0099999999999998</v>
      </c>
      <c r="K126" s="89">
        <v>116627.19</v>
      </c>
      <c r="M126" s="89">
        <v>119.40890426999999</v>
      </c>
      <c r="N126" s="89">
        <v>1.1000000000000001</v>
      </c>
      <c r="O126" s="89">
        <v>0.09</v>
      </c>
    </row>
    <row r="127" spans="2:15">
      <c r="B127" s="95" t="s">
        <v>1670</v>
      </c>
      <c r="C127" t="s">
        <v>1442</v>
      </c>
      <c r="D127" t="s">
        <v>1553</v>
      </c>
      <c r="E127" t="s">
        <v>608</v>
      </c>
      <c r="F127" t="s">
        <v>157</v>
      </c>
      <c r="G127" s="79">
        <v>0.6</v>
      </c>
      <c r="H127" t="s">
        <v>108</v>
      </c>
      <c r="I127" s="79">
        <v>4.25</v>
      </c>
      <c r="J127" s="79">
        <v>2.02</v>
      </c>
      <c r="K127" s="79">
        <v>41641.97</v>
      </c>
      <c r="L127" s="79">
        <v>101.44</v>
      </c>
      <c r="M127" s="79">
        <v>42.241614368</v>
      </c>
      <c r="N127" s="79">
        <v>0.39</v>
      </c>
      <c r="O127" s="79">
        <v>0.03</v>
      </c>
    </row>
    <row r="128" spans="2:15">
      <c r="B128" s="95" t="s">
        <v>1670</v>
      </c>
      <c r="C128" t="s">
        <v>1442</v>
      </c>
      <c r="D128" t="s">
        <v>1554</v>
      </c>
      <c r="E128" t="s">
        <v>639</v>
      </c>
      <c r="F128" t="s">
        <v>157</v>
      </c>
      <c r="G128" s="79">
        <v>1.08</v>
      </c>
      <c r="H128" t="s">
        <v>108</v>
      </c>
      <c r="I128" s="79">
        <v>4.5</v>
      </c>
      <c r="J128" s="79">
        <v>2</v>
      </c>
      <c r="K128" s="79">
        <v>74985.22</v>
      </c>
      <c r="L128" s="79">
        <v>102.91</v>
      </c>
      <c r="M128" s="79">
        <v>77.167289901999993</v>
      </c>
      <c r="N128" s="79">
        <v>0.71</v>
      </c>
      <c r="O128" s="79">
        <v>0.06</v>
      </c>
    </row>
    <row r="129" spans="2:15">
      <c r="B129" s="94" t="s">
        <v>1555</v>
      </c>
      <c r="G129" s="89">
        <v>0</v>
      </c>
      <c r="J129" s="89">
        <v>0</v>
      </c>
      <c r="K129" s="89">
        <v>0</v>
      </c>
      <c r="M129" s="89">
        <v>0</v>
      </c>
      <c r="N129" s="89">
        <v>0</v>
      </c>
      <c r="O129" s="89">
        <v>0</v>
      </c>
    </row>
    <row r="130" spans="2:15">
      <c r="B130" s="94" t="s">
        <v>1556</v>
      </c>
      <c r="G130" s="89">
        <v>0</v>
      </c>
      <c r="J130" s="89">
        <v>0</v>
      </c>
      <c r="K130" s="89">
        <v>0</v>
      </c>
      <c r="M130" s="89">
        <v>0</v>
      </c>
      <c r="N130" s="89">
        <v>0</v>
      </c>
      <c r="O130" s="89">
        <v>0</v>
      </c>
    </row>
    <row r="131" spans="2:15">
      <c r="B131" s="95" t="s">
        <v>222</v>
      </c>
      <c r="D131" t="s">
        <v>222</v>
      </c>
      <c r="E131" t="s">
        <v>222</v>
      </c>
      <c r="G131" s="79">
        <v>0</v>
      </c>
      <c r="H131" t="s">
        <v>222</v>
      </c>
      <c r="I131" s="79">
        <v>0</v>
      </c>
      <c r="J131" s="79">
        <v>0</v>
      </c>
      <c r="K131" s="79">
        <v>0</v>
      </c>
      <c r="L131" s="79">
        <v>0</v>
      </c>
      <c r="M131" s="79">
        <v>0</v>
      </c>
      <c r="N131" s="79">
        <v>0</v>
      </c>
      <c r="O131" s="79">
        <v>0</v>
      </c>
    </row>
    <row r="132" spans="2:15">
      <c r="B132" s="94" t="s">
        <v>1557</v>
      </c>
      <c r="G132" s="89">
        <v>0</v>
      </c>
      <c r="J132" s="89">
        <v>0</v>
      </c>
      <c r="K132" s="89">
        <v>0</v>
      </c>
      <c r="M132" s="89">
        <v>0</v>
      </c>
      <c r="N132" s="89">
        <v>0</v>
      </c>
      <c r="O132" s="89">
        <v>0</v>
      </c>
    </row>
    <row r="133" spans="2:15">
      <c r="B133" s="95" t="s">
        <v>222</v>
      </c>
      <c r="D133" t="s">
        <v>222</v>
      </c>
      <c r="E133" t="s">
        <v>222</v>
      </c>
      <c r="G133" s="79">
        <v>0</v>
      </c>
      <c r="H133" t="s">
        <v>222</v>
      </c>
      <c r="I133" s="79">
        <v>0</v>
      </c>
      <c r="J133" s="79">
        <v>0</v>
      </c>
      <c r="K133" s="79">
        <v>0</v>
      </c>
      <c r="L133" s="79">
        <v>0</v>
      </c>
      <c r="M133" s="79">
        <v>0</v>
      </c>
      <c r="N133" s="79">
        <v>0</v>
      </c>
      <c r="O133" s="79">
        <v>0</v>
      </c>
    </row>
    <row r="134" spans="2:15">
      <c r="B134" s="94" t="s">
        <v>1558</v>
      </c>
      <c r="G134" s="89">
        <v>0</v>
      </c>
      <c r="J134" s="89">
        <v>0</v>
      </c>
      <c r="K134" s="89">
        <v>0</v>
      </c>
      <c r="M134" s="89">
        <v>0</v>
      </c>
      <c r="N134" s="89">
        <v>0</v>
      </c>
      <c r="O134" s="89">
        <v>0</v>
      </c>
    </row>
    <row r="135" spans="2:15">
      <c r="B135" s="95" t="s">
        <v>222</v>
      </c>
      <c r="D135" t="s">
        <v>222</v>
      </c>
      <c r="E135" t="s">
        <v>222</v>
      </c>
      <c r="G135" s="79">
        <v>0</v>
      </c>
      <c r="H135" t="s">
        <v>222</v>
      </c>
      <c r="I135" s="79">
        <v>0</v>
      </c>
      <c r="J135" s="79">
        <v>0</v>
      </c>
      <c r="K135" s="79">
        <v>0</v>
      </c>
      <c r="L135" s="79">
        <v>0</v>
      </c>
      <c r="M135" s="79">
        <v>0</v>
      </c>
      <c r="N135" s="79">
        <v>0</v>
      </c>
      <c r="O135" s="79">
        <v>0</v>
      </c>
    </row>
    <row r="136" spans="2:15">
      <c r="B136" s="94" t="s">
        <v>1559</v>
      </c>
      <c r="G136" s="89">
        <v>0</v>
      </c>
      <c r="J136" s="89">
        <v>0</v>
      </c>
      <c r="K136" s="89">
        <v>0</v>
      </c>
      <c r="M136" s="89">
        <v>0</v>
      </c>
      <c r="N136" s="89">
        <v>0</v>
      </c>
      <c r="O136" s="89">
        <v>0</v>
      </c>
    </row>
    <row r="137" spans="2:15">
      <c r="B137" s="95" t="s">
        <v>222</v>
      </c>
      <c r="D137" t="s">
        <v>222</v>
      </c>
      <c r="E137" t="s">
        <v>222</v>
      </c>
      <c r="G137" s="79">
        <v>0</v>
      </c>
      <c r="H137" t="s">
        <v>222</v>
      </c>
      <c r="I137" s="79">
        <v>0</v>
      </c>
      <c r="J137" s="79">
        <v>0</v>
      </c>
      <c r="K137" s="79">
        <v>0</v>
      </c>
      <c r="L137" s="79">
        <v>0</v>
      </c>
      <c r="M137" s="79">
        <v>0</v>
      </c>
      <c r="N137" s="79">
        <v>0</v>
      </c>
      <c r="O137" s="79">
        <v>0</v>
      </c>
    </row>
    <row r="138" spans="2:15">
      <c r="B138" s="94" t="s">
        <v>227</v>
      </c>
      <c r="G138" s="89">
        <v>4.05</v>
      </c>
      <c r="J138" s="89">
        <v>4.8099999999999996</v>
      </c>
      <c r="K138" s="89">
        <v>136693.97</v>
      </c>
      <c r="M138" s="89">
        <v>509.35212817257002</v>
      </c>
      <c r="N138" s="89">
        <v>4.7</v>
      </c>
      <c r="O138" s="89">
        <v>0.39</v>
      </c>
    </row>
    <row r="139" spans="2:15">
      <c r="B139" s="94" t="s">
        <v>1560</v>
      </c>
      <c r="G139" s="89">
        <v>0</v>
      </c>
      <c r="J139" s="89">
        <v>0</v>
      </c>
      <c r="K139" s="89">
        <v>0</v>
      </c>
      <c r="M139" s="89">
        <v>0</v>
      </c>
      <c r="N139" s="89">
        <v>0</v>
      </c>
      <c r="O139" s="89">
        <v>0</v>
      </c>
    </row>
    <row r="140" spans="2:15">
      <c r="B140" s="95" t="s">
        <v>222</v>
      </c>
      <c r="D140" t="s">
        <v>222</v>
      </c>
      <c r="E140" t="s">
        <v>222</v>
      </c>
      <c r="G140" s="79">
        <v>0</v>
      </c>
      <c r="H140" t="s">
        <v>222</v>
      </c>
      <c r="I140" s="79">
        <v>0</v>
      </c>
      <c r="J140" s="79">
        <v>0</v>
      </c>
      <c r="K140" s="79">
        <v>0</v>
      </c>
      <c r="L140" s="79">
        <v>0</v>
      </c>
      <c r="M140" s="79">
        <v>0</v>
      </c>
      <c r="N140" s="79">
        <v>0</v>
      </c>
      <c r="O140" s="79">
        <v>0</v>
      </c>
    </row>
    <row r="141" spans="2:15">
      <c r="B141" s="94" t="s">
        <v>1440</v>
      </c>
      <c r="G141" s="89">
        <v>0</v>
      </c>
      <c r="J141" s="89">
        <v>0</v>
      </c>
      <c r="K141" s="89">
        <v>0</v>
      </c>
      <c r="M141" s="89">
        <v>0</v>
      </c>
      <c r="N141" s="89">
        <v>0</v>
      </c>
      <c r="O141" s="89">
        <v>0</v>
      </c>
    </row>
    <row r="142" spans="2:15">
      <c r="B142" s="95" t="s">
        <v>222</v>
      </c>
      <c r="D142" t="s">
        <v>222</v>
      </c>
      <c r="E142" t="s">
        <v>222</v>
      </c>
      <c r="G142" s="79">
        <v>0</v>
      </c>
      <c r="H142" t="s">
        <v>222</v>
      </c>
      <c r="I142" s="79">
        <v>0</v>
      </c>
      <c r="J142" s="79">
        <v>0</v>
      </c>
      <c r="K142" s="79">
        <v>0</v>
      </c>
      <c r="L142" s="79">
        <v>0</v>
      </c>
      <c r="M142" s="79">
        <v>0</v>
      </c>
      <c r="N142" s="79">
        <v>0</v>
      </c>
      <c r="O142" s="79">
        <v>0</v>
      </c>
    </row>
    <row r="143" spans="2:15">
      <c r="B143" s="94" t="s">
        <v>1441</v>
      </c>
      <c r="G143" s="89">
        <v>4.05</v>
      </c>
      <c r="J143" s="89">
        <v>4.8099999999999996</v>
      </c>
      <c r="K143" s="89">
        <v>136693.97</v>
      </c>
      <c r="M143" s="89">
        <v>509.35212817257002</v>
      </c>
      <c r="N143" s="89">
        <v>4.7</v>
      </c>
      <c r="O143" s="89">
        <v>0.39</v>
      </c>
    </row>
    <row r="144" spans="2:15">
      <c r="B144" s="95" t="s">
        <v>1671</v>
      </c>
      <c r="C144" t="s">
        <v>1442</v>
      </c>
      <c r="D144" t="s">
        <v>1561</v>
      </c>
      <c r="E144" t="s">
        <v>556</v>
      </c>
      <c r="F144" t="s">
        <v>157</v>
      </c>
      <c r="G144" s="79">
        <v>4.0599999999999996</v>
      </c>
      <c r="H144" t="s">
        <v>112</v>
      </c>
      <c r="I144" s="79">
        <v>3.67</v>
      </c>
      <c r="J144" s="79">
        <v>5.47</v>
      </c>
      <c r="K144" s="79">
        <v>63821.85</v>
      </c>
      <c r="L144" s="79">
        <v>101.16</v>
      </c>
      <c r="M144" s="79">
        <v>233.3922932079</v>
      </c>
      <c r="N144" s="79">
        <v>2.15</v>
      </c>
      <c r="O144" s="79">
        <v>0.18</v>
      </c>
    </row>
    <row r="145" spans="2:15">
      <c r="B145" s="95" t="s">
        <v>1672</v>
      </c>
      <c r="C145" t="s">
        <v>1442</v>
      </c>
      <c r="D145" t="s">
        <v>1566</v>
      </c>
      <c r="E145" t="s">
        <v>608</v>
      </c>
      <c r="F145" t="s">
        <v>157</v>
      </c>
      <c r="G145" s="79">
        <v>2.12</v>
      </c>
      <c r="H145" t="s">
        <v>112</v>
      </c>
      <c r="I145" s="79">
        <v>4.92</v>
      </c>
      <c r="J145" s="79">
        <v>3.55</v>
      </c>
      <c r="K145" s="79">
        <v>29937.68</v>
      </c>
      <c r="L145" s="79">
        <v>104.53</v>
      </c>
      <c r="M145" s="79">
        <v>113.12729270796</v>
      </c>
      <c r="N145" s="79">
        <v>1.04</v>
      </c>
      <c r="O145" s="79">
        <v>0.09</v>
      </c>
    </row>
    <row r="146" spans="2:15">
      <c r="B146" s="95" t="s">
        <v>1673</v>
      </c>
      <c r="C146" t="s">
        <v>1442</v>
      </c>
      <c r="D146" t="s">
        <v>1563</v>
      </c>
      <c r="E146" t="s">
        <v>608</v>
      </c>
      <c r="F146" t="s">
        <v>1346</v>
      </c>
      <c r="G146" s="79">
        <v>3.21</v>
      </c>
      <c r="H146" t="s">
        <v>112</v>
      </c>
      <c r="I146" s="79">
        <v>6</v>
      </c>
      <c r="J146" s="79">
        <v>3.99</v>
      </c>
      <c r="K146" s="79">
        <v>9147.7900000000009</v>
      </c>
      <c r="L146" s="79">
        <v>107.26</v>
      </c>
      <c r="M146" s="79">
        <v>35.470089187710002</v>
      </c>
      <c r="N146" s="79">
        <v>0.33</v>
      </c>
      <c r="O146" s="79">
        <v>0.03</v>
      </c>
    </row>
    <row r="147" spans="2:15">
      <c r="B147" s="95" t="s">
        <v>1673</v>
      </c>
      <c r="C147" t="s">
        <v>1442</v>
      </c>
      <c r="D147" t="s">
        <v>1564</v>
      </c>
      <c r="E147" t="s">
        <v>608</v>
      </c>
      <c r="F147" t="s">
        <v>1346</v>
      </c>
      <c r="G147" s="79">
        <v>4.4800000000000004</v>
      </c>
      <c r="H147" t="s">
        <v>112</v>
      </c>
      <c r="I147" s="79">
        <v>7</v>
      </c>
      <c r="J147" s="79">
        <v>7</v>
      </c>
      <c r="K147" s="79">
        <v>3049</v>
      </c>
      <c r="L147" s="79">
        <v>107.26</v>
      </c>
      <c r="M147" s="79">
        <v>11.822342001000001</v>
      </c>
      <c r="N147" s="79">
        <v>0.11</v>
      </c>
      <c r="O147" s="79">
        <v>0.01</v>
      </c>
    </row>
    <row r="148" spans="2:15">
      <c r="B148" s="95" t="s">
        <v>1673</v>
      </c>
      <c r="C148" t="s">
        <v>1442</v>
      </c>
      <c r="D148" t="s">
        <v>1565</v>
      </c>
      <c r="E148" t="s">
        <v>608</v>
      </c>
      <c r="F148" t="s">
        <v>1346</v>
      </c>
      <c r="G148" s="79">
        <v>3.07</v>
      </c>
      <c r="H148" t="s">
        <v>112</v>
      </c>
      <c r="I148" s="79">
        <v>5.54</v>
      </c>
      <c r="J148" s="79">
        <v>5.67</v>
      </c>
      <c r="K148" s="79">
        <v>1463.65</v>
      </c>
      <c r="L148" s="79">
        <v>100</v>
      </c>
      <c r="M148" s="79">
        <v>5.2910947500000001</v>
      </c>
      <c r="N148" s="79">
        <v>0.05</v>
      </c>
      <c r="O148" s="79">
        <v>0</v>
      </c>
    </row>
    <row r="149" spans="2:15">
      <c r="B149" s="95" t="s">
        <v>1674</v>
      </c>
      <c r="C149" t="s">
        <v>1442</v>
      </c>
      <c r="D149" t="s">
        <v>1567</v>
      </c>
      <c r="E149" t="s">
        <v>1345</v>
      </c>
      <c r="F149" t="s">
        <v>1346</v>
      </c>
      <c r="G149" s="79">
        <v>6.43</v>
      </c>
      <c r="H149" t="s">
        <v>112</v>
      </c>
      <c r="I149" s="79">
        <v>5.0199999999999996</v>
      </c>
      <c r="J149" s="79">
        <v>4.68</v>
      </c>
      <c r="K149" s="79">
        <v>29274</v>
      </c>
      <c r="L149" s="79">
        <v>104.18</v>
      </c>
      <c r="M149" s="79">
        <v>110.249016318</v>
      </c>
      <c r="N149" s="79">
        <v>1.02</v>
      </c>
      <c r="O149" s="79">
        <v>0.08</v>
      </c>
    </row>
    <row r="150" spans="2:15">
      <c r="B150" s="94" t="s">
        <v>1559</v>
      </c>
      <c r="G150" s="89">
        <v>0</v>
      </c>
      <c r="J150" s="89">
        <v>0</v>
      </c>
      <c r="K150" s="89">
        <v>0</v>
      </c>
      <c r="M150" s="89">
        <v>0</v>
      </c>
      <c r="N150" s="89">
        <v>0</v>
      </c>
      <c r="O150" s="89">
        <v>0</v>
      </c>
    </row>
    <row r="151" spans="2:15">
      <c r="B151" s="95" t="s">
        <v>222</v>
      </c>
      <c r="D151" t="s">
        <v>222</v>
      </c>
      <c r="E151" t="s">
        <v>222</v>
      </c>
      <c r="G151" s="79">
        <v>0</v>
      </c>
      <c r="H151" t="s">
        <v>222</v>
      </c>
      <c r="I151" s="79">
        <v>0</v>
      </c>
      <c r="J151" s="79">
        <v>0</v>
      </c>
      <c r="K151" s="79">
        <v>0</v>
      </c>
      <c r="L151" s="79">
        <v>0</v>
      </c>
      <c r="M151" s="79">
        <v>0</v>
      </c>
      <c r="N151" s="79">
        <v>0</v>
      </c>
      <c r="O151" s="79">
        <v>0</v>
      </c>
    </row>
    <row r="152" spans="2:15">
      <c r="B152" s="95" t="s">
        <v>230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5" t="s">
        <v>190</v>
      </c>
    </row>
    <row r="2" spans="2:64">
      <c r="B2" s="2" t="s">
        <v>1</v>
      </c>
      <c r="C2" s="12" t="s">
        <v>1675</v>
      </c>
    </row>
    <row r="3" spans="2:64">
      <c r="B3" s="2" t="s">
        <v>2</v>
      </c>
      <c r="C3" s="95" t="s">
        <v>191</v>
      </c>
    </row>
    <row r="4" spans="2:64">
      <c r="B4" s="2" t="s">
        <v>3</v>
      </c>
      <c r="C4" s="95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9" t="s">
        <v>159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1308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222</v>
      </c>
      <c r="C14" t="s">
        <v>222</v>
      </c>
      <c r="E14" t="s">
        <v>222</v>
      </c>
      <c r="G14" s="79">
        <v>0</v>
      </c>
      <c r="H14" t="s">
        <v>222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1309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222</v>
      </c>
      <c r="C16" t="s">
        <v>222</v>
      </c>
      <c r="E16" t="s">
        <v>222</v>
      </c>
      <c r="G16" s="79">
        <v>0</v>
      </c>
      <c r="H16" t="s">
        <v>222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1568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222</v>
      </c>
      <c r="C18" t="s">
        <v>222</v>
      </c>
      <c r="E18" t="s">
        <v>222</v>
      </c>
      <c r="G18" s="79">
        <v>0</v>
      </c>
      <c r="H18" t="s">
        <v>222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1569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222</v>
      </c>
      <c r="C20" t="s">
        <v>222</v>
      </c>
      <c r="E20" t="s">
        <v>222</v>
      </c>
      <c r="G20" s="79">
        <v>0</v>
      </c>
      <c r="H20" t="s">
        <v>222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871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222</v>
      </c>
      <c r="C22" t="s">
        <v>222</v>
      </c>
      <c r="E22" t="s">
        <v>222</v>
      </c>
      <c r="G22" s="79">
        <v>0</v>
      </c>
      <c r="H22" t="s">
        <v>222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222</v>
      </c>
      <c r="C24" t="s">
        <v>222</v>
      </c>
      <c r="E24" t="s">
        <v>222</v>
      </c>
      <c r="G24" s="79">
        <v>0</v>
      </c>
      <c r="H24" t="s">
        <v>222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230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5" t="s">
        <v>190</v>
      </c>
    </row>
    <row r="2" spans="2:55">
      <c r="B2" s="2" t="s">
        <v>1</v>
      </c>
      <c r="C2" s="12" t="s">
        <v>1675</v>
      </c>
    </row>
    <row r="3" spans="2:55">
      <c r="B3" s="2" t="s">
        <v>2</v>
      </c>
      <c r="C3" s="95" t="s">
        <v>191</v>
      </c>
    </row>
    <row r="4" spans="2:55">
      <c r="B4" s="2" t="s">
        <v>3</v>
      </c>
      <c r="C4" s="95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9" t="s">
        <v>162</v>
      </c>
      <c r="C7" s="110"/>
      <c r="D7" s="110"/>
      <c r="E7" s="110"/>
      <c r="F7" s="110"/>
      <c r="G7" s="110"/>
      <c r="H7" s="110"/>
      <c r="I7" s="11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1570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222</v>
      </c>
      <c r="D14" t="s">
        <v>222</v>
      </c>
      <c r="E14" s="79">
        <v>0</v>
      </c>
      <c r="F14" t="s">
        <v>222</v>
      </c>
      <c r="G14" s="79">
        <v>0</v>
      </c>
      <c r="H14" s="79">
        <v>0</v>
      </c>
      <c r="I14" s="79">
        <v>0</v>
      </c>
    </row>
    <row r="15" spans="2:55">
      <c r="B15" s="80" t="s">
        <v>1571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222</v>
      </c>
      <c r="D16" t="s">
        <v>222</v>
      </c>
      <c r="E16" s="79">
        <v>0</v>
      </c>
      <c r="F16" t="s">
        <v>222</v>
      </c>
      <c r="G16" s="79">
        <v>0</v>
      </c>
      <c r="H16" s="79">
        <v>0</v>
      </c>
      <c r="I16" s="79">
        <v>0</v>
      </c>
    </row>
    <row r="17" spans="2:9">
      <c r="B17" s="80" t="s">
        <v>227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1570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222</v>
      </c>
      <c r="D19" t="s">
        <v>222</v>
      </c>
      <c r="E19" s="79">
        <v>0</v>
      </c>
      <c r="F19" t="s">
        <v>222</v>
      </c>
      <c r="G19" s="79">
        <v>0</v>
      </c>
      <c r="H19" s="79">
        <v>0</v>
      </c>
      <c r="I19" s="79">
        <v>0</v>
      </c>
    </row>
    <row r="20" spans="2:9">
      <c r="B20" s="80" t="s">
        <v>1571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222</v>
      </c>
      <c r="D21" t="s">
        <v>222</v>
      </c>
      <c r="E21" s="79">
        <v>0</v>
      </c>
      <c r="F21" t="s">
        <v>222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5" t="s">
        <v>190</v>
      </c>
    </row>
    <row r="2" spans="2:60">
      <c r="B2" s="2" t="s">
        <v>1</v>
      </c>
      <c r="C2" s="12" t="s">
        <v>1675</v>
      </c>
    </row>
    <row r="3" spans="2:60">
      <c r="B3" s="2" t="s">
        <v>2</v>
      </c>
      <c r="C3" s="95" t="s">
        <v>191</v>
      </c>
    </row>
    <row r="4" spans="2:60">
      <c r="B4" s="2" t="s">
        <v>3</v>
      </c>
      <c r="C4" s="95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9" t="s">
        <v>169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222</v>
      </c>
      <c r="D13" t="s">
        <v>222</v>
      </c>
      <c r="E13" s="19"/>
      <c r="F13" s="79">
        <v>0</v>
      </c>
      <c r="G13" t="s">
        <v>222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222</v>
      </c>
      <c r="D15" t="s">
        <v>222</v>
      </c>
      <c r="E15" s="19"/>
      <c r="F15" s="79">
        <v>0</v>
      </c>
      <c r="G15" t="s">
        <v>222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5" t="s">
        <v>190</v>
      </c>
    </row>
    <row r="2" spans="2:60">
      <c r="B2" s="2" t="s">
        <v>1</v>
      </c>
      <c r="C2" s="12" t="s">
        <v>1675</v>
      </c>
    </row>
    <row r="3" spans="2:60">
      <c r="B3" s="2" t="s">
        <v>2</v>
      </c>
      <c r="C3" s="95" t="s">
        <v>191</v>
      </c>
    </row>
    <row r="4" spans="2:60">
      <c r="B4" s="2" t="s">
        <v>3</v>
      </c>
      <c r="C4" s="95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9" t="s">
        <v>174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f>I12+I59</f>
        <v>12.672346718213475</v>
      </c>
      <c r="J11" s="78">
        <f>I11/$I$11*100</f>
        <v>100</v>
      </c>
      <c r="K11" s="78">
        <f>I11/'סכום נכסי הקרן'!$C$42*100</f>
        <v>9.720638247411529E-3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f>SUM(I13:I58)</f>
        <v>12.672346718213475</v>
      </c>
      <c r="J12" s="81">
        <f t="shared" ref="J12:J60" si="0">I12/$I$11*100</f>
        <v>100</v>
      </c>
      <c r="K12" s="81">
        <f>I12/'סכום נכסי הקרן'!$C$42*100</f>
        <v>9.720638247411529E-3</v>
      </c>
    </row>
    <row r="13" spans="2:60">
      <c r="B13" t="s">
        <v>1572</v>
      </c>
      <c r="C13" t="s">
        <v>1573</v>
      </c>
      <c r="D13" t="s">
        <v>222</v>
      </c>
      <c r="E13" t="s">
        <v>720</v>
      </c>
      <c r="F13" s="79">
        <v>0</v>
      </c>
      <c r="G13" t="s">
        <v>108</v>
      </c>
      <c r="H13" s="79">
        <v>0</v>
      </c>
      <c r="I13" s="79">
        <f>-79.68693-262.19325</f>
        <v>-341.88018</v>
      </c>
      <c r="J13" s="79">
        <f t="shared" si="0"/>
        <v>-2697.8442714846869</v>
      </c>
      <c r="K13" s="79">
        <f>I13/'סכום נכסי הקרן'!$C$42*100</f>
        <v>-0.26224768210954141</v>
      </c>
    </row>
    <row r="14" spans="2:60">
      <c r="B14" t="s">
        <v>1574</v>
      </c>
      <c r="C14" t="s">
        <v>1575</v>
      </c>
      <c r="D14" t="s">
        <v>222</v>
      </c>
      <c r="E14" t="s">
        <v>720</v>
      </c>
      <c r="F14" s="79">
        <v>0</v>
      </c>
      <c r="G14" t="s">
        <v>108</v>
      </c>
      <c r="H14" s="79">
        <v>0</v>
      </c>
      <c r="I14" s="79">
        <v>1.62764</v>
      </c>
      <c r="J14" s="79">
        <f t="shared" si="0"/>
        <v>12.844029888013212</v>
      </c>
      <c r="K14" s="79">
        <f>I14/'סכום נכסי הקרן'!$C$42*100</f>
        <v>1.2485216818031802E-3</v>
      </c>
    </row>
    <row r="15" spans="2:60">
      <c r="B15" t="s">
        <v>1576</v>
      </c>
      <c r="C15" t="s">
        <v>1577</v>
      </c>
      <c r="D15" t="s">
        <v>222</v>
      </c>
      <c r="E15" t="s">
        <v>720</v>
      </c>
      <c r="F15" s="79">
        <v>0</v>
      </c>
      <c r="G15" t="s">
        <v>108</v>
      </c>
      <c r="H15" s="79">
        <v>0</v>
      </c>
      <c r="I15" s="79">
        <f>36.64331+43.50672</f>
        <v>80.150030000000001</v>
      </c>
      <c r="J15" s="79">
        <f t="shared" si="0"/>
        <v>632.47977491653899</v>
      </c>
      <c r="K15" s="79">
        <f>I15/'סכום נכסי הקרן'!$C$42*100</f>
        <v>6.148107090767943E-2</v>
      </c>
    </row>
    <row r="16" spans="2:60">
      <c r="B16" t="s">
        <v>1578</v>
      </c>
      <c r="C16" t="s">
        <v>285</v>
      </c>
      <c r="D16" t="s">
        <v>222</v>
      </c>
      <c r="E16" t="s">
        <v>157</v>
      </c>
      <c r="F16" s="79">
        <v>0</v>
      </c>
      <c r="G16" t="s">
        <v>108</v>
      </c>
      <c r="H16" s="79">
        <v>0</v>
      </c>
      <c r="I16" s="79">
        <v>49.279899999999998</v>
      </c>
      <c r="J16" s="79">
        <f t="shared" si="0"/>
        <v>388.87745968291648</v>
      </c>
      <c r="K16" s="79">
        <f>I16/'סכום נכסי הקרן'!$C$42*100</f>
        <v>3.7801371081499925E-2</v>
      </c>
    </row>
    <row r="17" spans="2:11">
      <c r="B17" t="s">
        <v>1579</v>
      </c>
      <c r="C17" t="s">
        <v>297</v>
      </c>
      <c r="D17" t="s">
        <v>222</v>
      </c>
      <c r="E17" t="s">
        <v>157</v>
      </c>
      <c r="F17" s="79">
        <v>0</v>
      </c>
      <c r="G17" t="s">
        <v>108</v>
      </c>
      <c r="H17" s="79">
        <v>0</v>
      </c>
      <c r="I17" s="79">
        <v>74.750399999999999</v>
      </c>
      <c r="J17" s="79">
        <f t="shared" si="0"/>
        <v>589.87022421477889</v>
      </c>
      <c r="K17" s="79">
        <f>I17/'סכום נכסי הקרן'!$C$42*100</f>
        <v>5.7339150625113931E-2</v>
      </c>
    </row>
    <row r="18" spans="2:11">
      <c r="B18" t="s">
        <v>1580</v>
      </c>
      <c r="C18" t="s">
        <v>962</v>
      </c>
      <c r="D18" t="s">
        <v>222</v>
      </c>
      <c r="E18" t="s">
        <v>720</v>
      </c>
      <c r="F18" s="79">
        <v>0</v>
      </c>
      <c r="G18" t="s">
        <v>108</v>
      </c>
      <c r="H18" s="79">
        <v>0</v>
      </c>
      <c r="I18" s="79">
        <v>0.65893000000000002</v>
      </c>
      <c r="J18" s="79">
        <f t="shared" si="0"/>
        <v>5.1997472500728321</v>
      </c>
      <c r="K18" s="79">
        <f>I18/'סכום נכסי הקרן'!$C$42*100</f>
        <v>5.0544861995930896E-4</v>
      </c>
    </row>
    <row r="19" spans="2:11">
      <c r="B19" t="s">
        <v>1581</v>
      </c>
      <c r="C19" t="s">
        <v>975</v>
      </c>
      <c r="D19" t="s">
        <v>222</v>
      </c>
      <c r="E19" t="s">
        <v>720</v>
      </c>
      <c r="F19" s="79">
        <v>0</v>
      </c>
      <c r="G19" t="s">
        <v>108</v>
      </c>
      <c r="H19" s="79">
        <v>0</v>
      </c>
      <c r="I19" s="79">
        <v>2.0954100000000002</v>
      </c>
      <c r="J19" s="79">
        <f t="shared" si="0"/>
        <v>16.535295684329313</v>
      </c>
      <c r="K19" s="79">
        <f>I19/'סכום נכסי הקרן'!$C$42*100</f>
        <v>1.6073362766135029E-3</v>
      </c>
    </row>
    <row r="20" spans="2:11">
      <c r="B20" t="s">
        <v>1582</v>
      </c>
      <c r="C20" t="s">
        <v>543</v>
      </c>
      <c r="D20" t="s">
        <v>222</v>
      </c>
      <c r="E20" t="s">
        <v>155</v>
      </c>
      <c r="F20" s="79">
        <v>0</v>
      </c>
      <c r="G20" t="s">
        <v>108</v>
      </c>
      <c r="H20" s="79">
        <v>0</v>
      </c>
      <c r="I20" s="79">
        <v>8.5146200000000007</v>
      </c>
      <c r="J20" s="79">
        <f t="shared" si="0"/>
        <v>67.190554278019121</v>
      </c>
      <c r="K20" s="79">
        <f>I20/'סכום נכסי הקרן'!$C$42*100</f>
        <v>6.5313507177969304E-3</v>
      </c>
    </row>
    <row r="21" spans="2:11">
      <c r="B21" t="s">
        <v>1583</v>
      </c>
      <c r="C21" t="s">
        <v>884</v>
      </c>
      <c r="D21" t="s">
        <v>222</v>
      </c>
      <c r="E21" t="s">
        <v>155</v>
      </c>
      <c r="F21" s="79">
        <v>0</v>
      </c>
      <c r="G21" t="s">
        <v>108</v>
      </c>
      <c r="H21" s="79">
        <v>0</v>
      </c>
      <c r="I21" s="79">
        <v>4.26</v>
      </c>
      <c r="J21" s="79">
        <f t="shared" si="0"/>
        <v>33.616504462249807</v>
      </c>
      <c r="K21" s="79">
        <f>I21/'סכום נכסי הקרן'!$C$42*100</f>
        <v>3.2677387902002577E-3</v>
      </c>
    </row>
    <row r="22" spans="2:11">
      <c r="B22" t="s">
        <v>1584</v>
      </c>
      <c r="C22" t="s">
        <v>622</v>
      </c>
      <c r="D22" t="s">
        <v>222</v>
      </c>
      <c r="E22" t="s">
        <v>155</v>
      </c>
      <c r="F22" s="79">
        <v>0</v>
      </c>
      <c r="G22" t="s">
        <v>108</v>
      </c>
      <c r="H22" s="79">
        <v>0</v>
      </c>
      <c r="I22" s="79">
        <v>6.3934600000000001</v>
      </c>
      <c r="J22" s="79">
        <f t="shared" si="0"/>
        <v>50.452060239252503</v>
      </c>
      <c r="K22" s="79">
        <f>I22/'סכום נכסי הקרן'!$C$42*100</f>
        <v>4.9042622642238827E-3</v>
      </c>
    </row>
    <row r="23" spans="2:11">
      <c r="B23" t="s">
        <v>1585</v>
      </c>
      <c r="C23" t="s">
        <v>723</v>
      </c>
      <c r="D23" t="s">
        <v>222</v>
      </c>
      <c r="E23" t="s">
        <v>155</v>
      </c>
      <c r="F23" s="79">
        <v>0</v>
      </c>
      <c r="G23" t="s">
        <v>108</v>
      </c>
      <c r="H23" s="79">
        <v>0</v>
      </c>
      <c r="I23" s="79">
        <v>2.3628499999999999</v>
      </c>
      <c r="J23" s="79">
        <f t="shared" si="0"/>
        <v>18.645717739114311</v>
      </c>
      <c r="K23" s="79">
        <f>I23/'סכום נכסי הקרן'!$C$42*100</f>
        <v>1.8124827700527414E-3</v>
      </c>
    </row>
    <row r="24" spans="2:11">
      <c r="B24" t="s">
        <v>1586</v>
      </c>
      <c r="C24" t="s">
        <v>746</v>
      </c>
      <c r="D24" t="s">
        <v>222</v>
      </c>
      <c r="E24" t="s">
        <v>155</v>
      </c>
      <c r="F24" s="79">
        <v>0</v>
      </c>
      <c r="G24" t="s">
        <v>108</v>
      </c>
      <c r="H24" s="79">
        <v>0</v>
      </c>
      <c r="I24" s="79">
        <v>0.8125</v>
      </c>
      <c r="J24" s="79">
        <f t="shared" si="0"/>
        <v>6.4115985623422471</v>
      </c>
      <c r="K24" s="79">
        <f>I24/'סכום נכסי הקרן'!$C$42*100</f>
        <v>6.2324830212152807E-4</v>
      </c>
    </row>
    <row r="25" spans="2:11">
      <c r="B25" t="s">
        <v>1587</v>
      </c>
      <c r="C25" t="s">
        <v>578</v>
      </c>
      <c r="D25" t="s">
        <v>222</v>
      </c>
      <c r="E25" t="s">
        <v>155</v>
      </c>
      <c r="F25" s="79">
        <v>0</v>
      </c>
      <c r="G25" t="s">
        <v>108</v>
      </c>
      <c r="H25" s="79">
        <v>0</v>
      </c>
      <c r="I25" s="79">
        <v>2.0772400000000002</v>
      </c>
      <c r="J25" s="79">
        <f t="shared" si="0"/>
        <v>16.391912612479764</v>
      </c>
      <c r="K25" s="79">
        <f>I25/'סכום נכסי הקרן'!$C$42*100</f>
        <v>1.5933985268909822E-3</v>
      </c>
    </row>
    <row r="26" spans="2:11">
      <c r="B26" t="s">
        <v>1588</v>
      </c>
      <c r="C26" t="s">
        <v>767</v>
      </c>
      <c r="D26" t="s">
        <v>222</v>
      </c>
      <c r="E26" t="s">
        <v>155</v>
      </c>
      <c r="F26" s="79">
        <v>0</v>
      </c>
      <c r="G26" t="s">
        <v>108</v>
      </c>
      <c r="H26" s="79">
        <v>0</v>
      </c>
      <c r="I26" s="79">
        <v>0.10434</v>
      </c>
      <c r="J26" s="79">
        <f t="shared" si="0"/>
        <v>0.82336762337820302</v>
      </c>
      <c r="K26" s="79">
        <f>I26/'סכום נכסי הקרן'!$C$42*100</f>
        <v>8.0036588114904911E-5</v>
      </c>
    </row>
    <row r="27" spans="2:11">
      <c r="B27" t="s">
        <v>1589</v>
      </c>
      <c r="C27" t="s">
        <v>898</v>
      </c>
      <c r="D27" t="s">
        <v>222</v>
      </c>
      <c r="E27" t="s">
        <v>155</v>
      </c>
      <c r="F27" s="79">
        <v>0</v>
      </c>
      <c r="G27" t="s">
        <v>108</v>
      </c>
      <c r="H27" s="79">
        <v>0</v>
      </c>
      <c r="I27" s="79">
        <v>2.5165899999999999</v>
      </c>
      <c r="J27" s="79">
        <f t="shared" si="0"/>
        <v>19.858910555082922</v>
      </c>
      <c r="K27" s="79">
        <f>I27/'סכום נכסי הקרן'!$C$42*100</f>
        <v>1.9304128549366352E-3</v>
      </c>
    </row>
    <row r="28" spans="2:11">
      <c r="B28" t="s">
        <v>1590</v>
      </c>
      <c r="C28" t="s">
        <v>423</v>
      </c>
      <c r="D28" t="s">
        <v>222</v>
      </c>
      <c r="E28" t="s">
        <v>155</v>
      </c>
      <c r="F28" s="79">
        <v>0</v>
      </c>
      <c r="G28" t="s">
        <v>108</v>
      </c>
      <c r="H28" s="79">
        <v>0</v>
      </c>
      <c r="I28" s="79">
        <v>5.87249</v>
      </c>
      <c r="J28" s="79">
        <f t="shared" si="0"/>
        <v>46.340982697069805</v>
      </c>
      <c r="K28" s="79">
        <f>I28/'סכום נכסי הקרן'!$C$42*100</f>
        <v>4.5046392882777259E-3</v>
      </c>
    </row>
    <row r="29" spans="2:11">
      <c r="B29" t="s">
        <v>1591</v>
      </c>
      <c r="C29" t="s">
        <v>736</v>
      </c>
      <c r="D29" t="s">
        <v>222</v>
      </c>
      <c r="E29" t="s">
        <v>155</v>
      </c>
      <c r="F29" s="79">
        <v>0</v>
      </c>
      <c r="G29" t="s">
        <v>108</v>
      </c>
      <c r="H29" s="79">
        <v>0</v>
      </c>
      <c r="I29" s="79">
        <v>1.2626999999999999</v>
      </c>
      <c r="J29" s="79">
        <f t="shared" si="0"/>
        <v>9.9642160057471418</v>
      </c>
      <c r="K29" s="79">
        <f>I29/'סכום נכסי הקרן'!$C$42*100</f>
        <v>9.6858539210935811E-4</v>
      </c>
    </row>
    <row r="30" spans="2:11">
      <c r="B30" t="s">
        <v>1592</v>
      </c>
      <c r="C30" t="s">
        <v>663</v>
      </c>
      <c r="D30" t="s">
        <v>222</v>
      </c>
      <c r="E30" t="s">
        <v>155</v>
      </c>
      <c r="F30" s="79">
        <v>0</v>
      </c>
      <c r="G30" t="s">
        <v>108</v>
      </c>
      <c r="H30" s="79">
        <v>0</v>
      </c>
      <c r="I30" s="79">
        <v>4.6000000000000001E-4</v>
      </c>
      <c r="J30" s="79">
        <f t="shared" si="0"/>
        <v>3.6299511860645333E-3</v>
      </c>
      <c r="K30" s="79">
        <f>I30/'סכום נכסי הקרן'!$C$42*100</f>
        <v>3.5285442335495741E-7</v>
      </c>
    </row>
    <row r="31" spans="2:11">
      <c r="B31" t="s">
        <v>1593</v>
      </c>
      <c r="C31" t="s">
        <v>918</v>
      </c>
      <c r="D31" t="s">
        <v>222</v>
      </c>
      <c r="E31" t="s">
        <v>155</v>
      </c>
      <c r="F31" s="79">
        <v>0</v>
      </c>
      <c r="G31" t="s">
        <v>108</v>
      </c>
      <c r="H31" s="79">
        <v>0</v>
      </c>
      <c r="I31" s="79">
        <v>5.8257099999999999</v>
      </c>
      <c r="J31" s="79">
        <f t="shared" si="0"/>
        <v>45.971832443843503</v>
      </c>
      <c r="K31" s="79">
        <f>I31/'סכום נכסי הקרן'!$C$42*100</f>
        <v>4.4687555275721939E-3</v>
      </c>
    </row>
    <row r="32" spans="2:11">
      <c r="B32" t="s">
        <v>1594</v>
      </c>
      <c r="C32" t="s">
        <v>1011</v>
      </c>
      <c r="D32" t="s">
        <v>222</v>
      </c>
      <c r="E32" t="s">
        <v>720</v>
      </c>
      <c r="F32" s="79">
        <v>0</v>
      </c>
      <c r="G32" t="s">
        <v>108</v>
      </c>
      <c r="H32" s="79">
        <v>0</v>
      </c>
      <c r="I32" s="79">
        <v>4.6749999999999998</v>
      </c>
      <c r="J32" s="79">
        <f t="shared" si="0"/>
        <v>36.891351727938456</v>
      </c>
      <c r="K32" s="79">
        <f>I32/'סכום נכסי הקרן'!$C$42*100</f>
        <v>3.5860748460530998E-3</v>
      </c>
    </row>
    <row r="33" spans="2:11">
      <c r="B33" t="s">
        <v>1595</v>
      </c>
      <c r="C33" t="s">
        <v>814</v>
      </c>
      <c r="D33" t="s">
        <v>222</v>
      </c>
      <c r="E33" t="s">
        <v>155</v>
      </c>
      <c r="F33" s="79">
        <v>0</v>
      </c>
      <c r="G33" t="s">
        <v>108</v>
      </c>
      <c r="H33" s="79">
        <v>0</v>
      </c>
      <c r="I33" s="79">
        <v>1.67333</v>
      </c>
      <c r="J33" s="79">
        <f t="shared" si="0"/>
        <v>13.204578735168186</v>
      </c>
      <c r="K33" s="79">
        <f>I33/'סכום נכסי הקרן'!$C$42*100</f>
        <v>1.2835693309403281E-3</v>
      </c>
    </row>
    <row r="34" spans="2:11">
      <c r="B34" t="s">
        <v>1596</v>
      </c>
      <c r="C34" t="s">
        <v>934</v>
      </c>
      <c r="D34" t="s">
        <v>222</v>
      </c>
      <c r="E34" t="s">
        <v>156</v>
      </c>
      <c r="F34" s="79">
        <v>0</v>
      </c>
      <c r="G34" t="s">
        <v>108</v>
      </c>
      <c r="H34" s="79">
        <v>0</v>
      </c>
      <c r="I34" s="79">
        <v>9.7439999999999998</v>
      </c>
      <c r="J34" s="79">
        <f t="shared" si="0"/>
        <v>76.8918355587235</v>
      </c>
      <c r="K34" s="79">
        <f>I34/'סכום נכסי הקרן'!$C$42*100</f>
        <v>7.4743771764580547E-3</v>
      </c>
    </row>
    <row r="35" spans="2:11">
      <c r="B35" t="s">
        <v>1597</v>
      </c>
      <c r="C35" t="s">
        <v>555</v>
      </c>
      <c r="D35" t="s">
        <v>222</v>
      </c>
      <c r="E35" t="s">
        <v>155</v>
      </c>
      <c r="F35" s="79">
        <v>0</v>
      </c>
      <c r="G35" t="s">
        <v>108</v>
      </c>
      <c r="H35" s="79">
        <v>0</v>
      </c>
      <c r="I35" s="79">
        <v>1.34137</v>
      </c>
      <c r="J35" s="79">
        <f t="shared" si="0"/>
        <v>10.585016570546484</v>
      </c>
      <c r="K35" s="79">
        <f>I35/'סכום נכסי הקרן'!$C$42*100</f>
        <v>1.0289311692513897E-3</v>
      </c>
    </row>
    <row r="36" spans="2:11">
      <c r="B36" t="s">
        <v>1598</v>
      </c>
      <c r="C36" t="s">
        <v>555</v>
      </c>
      <c r="D36" t="s">
        <v>222</v>
      </c>
      <c r="E36" t="s">
        <v>155</v>
      </c>
      <c r="F36" s="79">
        <v>0</v>
      </c>
      <c r="G36" t="s">
        <v>108</v>
      </c>
      <c r="H36" s="79">
        <v>0</v>
      </c>
      <c r="I36" s="79">
        <v>9.758E-2</v>
      </c>
      <c r="J36" s="79">
        <f t="shared" si="0"/>
        <v>0.77002312333951561</v>
      </c>
      <c r="K36" s="79">
        <f>I36/'סכום נכסי הקרן'!$C$42*100</f>
        <v>7.4851162241253789E-5</v>
      </c>
    </row>
    <row r="37" spans="2:11">
      <c r="B37" t="s">
        <v>1599</v>
      </c>
      <c r="C37" t="s">
        <v>503</v>
      </c>
      <c r="D37" t="s">
        <v>222</v>
      </c>
      <c r="E37" t="s">
        <v>155</v>
      </c>
      <c r="F37" s="79">
        <v>0</v>
      </c>
      <c r="G37" t="s">
        <v>108</v>
      </c>
      <c r="H37" s="79">
        <v>0</v>
      </c>
      <c r="I37" s="79">
        <v>1.722</v>
      </c>
      <c r="J37" s="79">
        <f t="shared" si="0"/>
        <v>13.588643353050275</v>
      </c>
      <c r="K37" s="79">
        <f>I37/'סכום נכסי הקרן'!$C$42*100</f>
        <v>1.3209028630809493E-3</v>
      </c>
    </row>
    <row r="38" spans="2:11">
      <c r="B38" t="s">
        <v>1600</v>
      </c>
      <c r="C38" t="s">
        <v>503</v>
      </c>
      <c r="D38" t="s">
        <v>222</v>
      </c>
      <c r="E38" t="s">
        <v>155</v>
      </c>
      <c r="F38" s="79">
        <v>0</v>
      </c>
      <c r="G38" t="s">
        <v>108</v>
      </c>
      <c r="H38" s="79">
        <v>0</v>
      </c>
      <c r="I38" s="79">
        <v>5.3166900000000004</v>
      </c>
      <c r="J38" s="79">
        <f t="shared" si="0"/>
        <v>41.955054720516181</v>
      </c>
      <c r="K38" s="79">
        <f>I38/'סכום נכסי הקרן'!$C$42*100</f>
        <v>4.0782990958849316E-3</v>
      </c>
    </row>
    <row r="39" spans="2:11">
      <c r="B39" t="s">
        <v>1601</v>
      </c>
      <c r="C39" t="s">
        <v>844</v>
      </c>
      <c r="D39" t="s">
        <v>222</v>
      </c>
      <c r="E39" t="s">
        <v>156</v>
      </c>
      <c r="F39" s="79">
        <v>0</v>
      </c>
      <c r="G39" t="s">
        <v>108</v>
      </c>
      <c r="H39" s="79">
        <v>0</v>
      </c>
      <c r="I39" s="79">
        <v>1.0962499999999999</v>
      </c>
      <c r="J39" s="79">
        <f t="shared" si="0"/>
        <v>8.6507260602679228</v>
      </c>
      <c r="K39" s="79">
        <f>I39/'סכום נכסי הקרן'!$C$42*100</f>
        <v>8.4090578609320016E-4</v>
      </c>
    </row>
    <row r="40" spans="2:11">
      <c r="B40" t="s">
        <v>1602</v>
      </c>
      <c r="C40" t="s">
        <v>1603</v>
      </c>
      <c r="D40" t="s">
        <v>222</v>
      </c>
      <c r="E40" t="s">
        <v>720</v>
      </c>
      <c r="F40" s="79">
        <v>4.75</v>
      </c>
      <c r="G40" t="s">
        <v>108</v>
      </c>
      <c r="H40" s="79">
        <v>0.01</v>
      </c>
      <c r="I40" s="79">
        <v>2.6182135E-6</v>
      </c>
      <c r="J40" s="79">
        <f t="shared" si="0"/>
        <v>2.0660841738467768E-5</v>
      </c>
      <c r="K40" s="79">
        <f>I40/'סכום נכסי הקרן'!$C$42*100</f>
        <v>2.0083656842666625E-9</v>
      </c>
    </row>
    <row r="41" spans="2:11">
      <c r="B41" t="s">
        <v>1604</v>
      </c>
      <c r="C41" t="s">
        <v>437</v>
      </c>
      <c r="D41" t="s">
        <v>222</v>
      </c>
      <c r="E41" t="s">
        <v>155</v>
      </c>
      <c r="F41" s="79">
        <v>0</v>
      </c>
      <c r="G41" t="s">
        <v>108</v>
      </c>
      <c r="H41" s="79">
        <v>0</v>
      </c>
      <c r="I41" s="79">
        <v>21.27242</v>
      </c>
      <c r="J41" s="79">
        <f t="shared" si="0"/>
        <v>167.86488306404979</v>
      </c>
      <c r="K41" s="79">
        <f>I41/'סכום נכסי הקרן'!$C$42*100</f>
        <v>1.6317538027096658E-2</v>
      </c>
    </row>
    <row r="42" spans="2:11">
      <c r="B42" t="s">
        <v>1605</v>
      </c>
      <c r="C42" t="s">
        <v>437</v>
      </c>
      <c r="D42" t="s">
        <v>222</v>
      </c>
      <c r="E42" t="s">
        <v>155</v>
      </c>
      <c r="F42" s="79">
        <v>0</v>
      </c>
      <c r="G42" t="s">
        <v>108</v>
      </c>
      <c r="H42" s="79">
        <v>0</v>
      </c>
      <c r="I42" s="79">
        <v>0.96789000000000003</v>
      </c>
      <c r="J42" s="79">
        <f t="shared" si="0"/>
        <v>7.6378118553913064</v>
      </c>
      <c r="K42" s="79">
        <f>I42/'סכום נכסי הקרן'!$C$42*100</f>
        <v>7.424440604804995E-4</v>
      </c>
    </row>
    <row r="43" spans="2:11">
      <c r="B43" t="s">
        <v>1606</v>
      </c>
      <c r="C43" t="s">
        <v>441</v>
      </c>
      <c r="D43" t="s">
        <v>222</v>
      </c>
      <c r="E43" t="s">
        <v>155</v>
      </c>
      <c r="F43" s="79">
        <v>0</v>
      </c>
      <c r="G43" t="s">
        <v>108</v>
      </c>
      <c r="H43" s="79">
        <v>0</v>
      </c>
      <c r="I43" s="79">
        <v>4.5598099999999997</v>
      </c>
      <c r="J43" s="79">
        <f t="shared" si="0"/>
        <v>35.982364603758512</v>
      </c>
      <c r="K43" s="79">
        <f>I43/'סכום נכסי הקרן'!$C$42*100</f>
        <v>3.4977154959960183E-3</v>
      </c>
    </row>
    <row r="44" spans="2:11">
      <c r="B44" t="s">
        <v>1607</v>
      </c>
      <c r="C44" t="s">
        <v>1043</v>
      </c>
      <c r="D44" t="s">
        <v>222</v>
      </c>
      <c r="E44" t="s">
        <v>155</v>
      </c>
      <c r="F44" s="79">
        <v>0</v>
      </c>
      <c r="G44" t="s">
        <v>108</v>
      </c>
      <c r="H44" s="79">
        <v>0</v>
      </c>
      <c r="I44" s="79">
        <v>0.24299999999999999</v>
      </c>
      <c r="J44" s="79">
        <f t="shared" si="0"/>
        <v>1.9175611700297426</v>
      </c>
      <c r="K44" s="79">
        <f>I44/'סכום נכסי הקרן'!$C$42*100</f>
        <v>1.8639918451142316E-4</v>
      </c>
    </row>
    <row r="45" spans="2:11">
      <c r="B45" t="s">
        <v>1608</v>
      </c>
      <c r="C45" t="s">
        <v>847</v>
      </c>
      <c r="D45" t="s">
        <v>222</v>
      </c>
      <c r="E45" t="s">
        <v>155</v>
      </c>
      <c r="F45" s="79">
        <v>0</v>
      </c>
      <c r="G45" t="s">
        <v>108</v>
      </c>
      <c r="H45" s="79">
        <v>0</v>
      </c>
      <c r="I45" s="79">
        <v>1.6284400000000001</v>
      </c>
      <c r="J45" s="79">
        <f t="shared" si="0"/>
        <v>12.85034284659767</v>
      </c>
      <c r="K45" s="79">
        <f>I45/'סכום נכסי הקרן'!$C$42*100</f>
        <v>1.2491353416698846E-3</v>
      </c>
    </row>
    <row r="46" spans="2:11">
      <c r="B46" t="s">
        <v>1609</v>
      </c>
      <c r="C46" t="s">
        <v>847</v>
      </c>
      <c r="D46" t="s">
        <v>222</v>
      </c>
      <c r="E46" t="s">
        <v>155</v>
      </c>
      <c r="F46" s="79">
        <v>0</v>
      </c>
      <c r="G46" t="s">
        <v>108</v>
      </c>
      <c r="H46" s="79">
        <v>0</v>
      </c>
      <c r="I46" s="79">
        <v>1.2193799999999999</v>
      </c>
      <c r="J46" s="79">
        <f t="shared" si="0"/>
        <v>9.6223692983986311</v>
      </c>
      <c r="K46" s="79">
        <f>I46/'סכום נכסי הקרן'!$C$42*100</f>
        <v>9.3535571032732172E-4</v>
      </c>
    </row>
    <row r="47" spans="2:11">
      <c r="B47" t="s">
        <v>1610</v>
      </c>
      <c r="C47" t="s">
        <v>455</v>
      </c>
      <c r="D47" t="s">
        <v>222</v>
      </c>
      <c r="E47" t="s">
        <v>155</v>
      </c>
      <c r="F47" s="79">
        <v>0</v>
      </c>
      <c r="G47" t="s">
        <v>108</v>
      </c>
      <c r="H47" s="79">
        <v>0</v>
      </c>
      <c r="I47" s="79">
        <v>10.003450000000001</v>
      </c>
      <c r="J47" s="79">
        <f t="shared" si="0"/>
        <v>78.939206939646212</v>
      </c>
      <c r="K47" s="79">
        <f>I47/'סכום נכסי הקרן'!$C$42*100</f>
        <v>7.6733947419785854E-3</v>
      </c>
    </row>
    <row r="48" spans="2:11">
      <c r="B48" t="s">
        <v>1611</v>
      </c>
      <c r="C48" t="s">
        <v>464</v>
      </c>
      <c r="D48" t="s">
        <v>222</v>
      </c>
      <c r="E48" t="s">
        <v>155</v>
      </c>
      <c r="F48" s="79">
        <v>0</v>
      </c>
      <c r="G48" t="s">
        <v>108</v>
      </c>
      <c r="H48" s="79">
        <v>0</v>
      </c>
      <c r="I48" s="79">
        <v>0.63</v>
      </c>
      <c r="J48" s="79">
        <f t="shared" si="0"/>
        <v>4.971454885262296</v>
      </c>
      <c r="K48" s="79">
        <f>I48/'סכום נכסי הקרן'!$C$42*100</f>
        <v>4.8325714502961561E-4</v>
      </c>
    </row>
    <row r="49" spans="2:11">
      <c r="B49" t="s">
        <v>1612</v>
      </c>
      <c r="C49" t="s">
        <v>464</v>
      </c>
      <c r="D49" t="s">
        <v>222</v>
      </c>
      <c r="E49" t="s">
        <v>155</v>
      </c>
      <c r="F49" s="79">
        <v>0</v>
      </c>
      <c r="G49" t="s">
        <v>108</v>
      </c>
      <c r="H49" s="79">
        <v>0</v>
      </c>
      <c r="I49" s="79">
        <v>0.32041999999999998</v>
      </c>
      <c r="J49" s="79">
        <f t="shared" si="0"/>
        <v>2.5284977370408646</v>
      </c>
      <c r="K49" s="79">
        <f>I49/'סכום נכסי הקרן'!$C$42*100</f>
        <v>2.4578611811172923E-4</v>
      </c>
    </row>
    <row r="50" spans="2:11">
      <c r="B50" t="s">
        <v>1613</v>
      </c>
      <c r="C50" t="s">
        <v>358</v>
      </c>
      <c r="D50" t="s">
        <v>222</v>
      </c>
      <c r="E50" t="s">
        <v>155</v>
      </c>
      <c r="F50" s="79">
        <v>0</v>
      </c>
      <c r="G50" t="s">
        <v>108</v>
      </c>
      <c r="H50" s="79">
        <v>0</v>
      </c>
      <c r="I50" s="79">
        <v>26.2088</v>
      </c>
      <c r="J50" s="79">
        <f t="shared" si="0"/>
        <v>206.81883618549594</v>
      </c>
      <c r="K50" s="79">
        <f>I50/'סכום נכסי הקרן'!$C$42*100</f>
        <v>2.0104110893098714E-2</v>
      </c>
    </row>
    <row r="51" spans="2:11">
      <c r="B51" t="s">
        <v>1614</v>
      </c>
      <c r="C51" t="s">
        <v>358</v>
      </c>
      <c r="D51" t="s">
        <v>222</v>
      </c>
      <c r="E51" t="s">
        <v>155</v>
      </c>
      <c r="F51" s="79">
        <v>0</v>
      </c>
      <c r="G51" t="s">
        <v>108</v>
      </c>
      <c r="H51" s="79">
        <v>0</v>
      </c>
      <c r="I51" s="79">
        <v>0.76661000000000001</v>
      </c>
      <c r="J51" s="79">
        <f t="shared" si="0"/>
        <v>6.0494714755411563</v>
      </c>
      <c r="K51" s="79">
        <f>I51/'סכום נכסי הקרן'!$C$42*100</f>
        <v>5.8804723801770414E-4</v>
      </c>
    </row>
    <row r="52" spans="2:11">
      <c r="B52" t="s">
        <v>1615</v>
      </c>
      <c r="C52" t="s">
        <v>1045</v>
      </c>
      <c r="D52" t="s">
        <v>222</v>
      </c>
      <c r="E52" t="s">
        <v>155</v>
      </c>
      <c r="F52" s="79">
        <v>0</v>
      </c>
      <c r="G52" t="s">
        <v>108</v>
      </c>
      <c r="H52" s="79">
        <v>0</v>
      </c>
      <c r="I52" s="79">
        <v>1.1913</v>
      </c>
      <c r="J52" s="79">
        <f t="shared" si="0"/>
        <v>9.4007844520840838</v>
      </c>
      <c r="K52" s="79">
        <f>I52/'סכום נכסי הקרן'!$C$42*100</f>
        <v>9.1381624900600171E-4</v>
      </c>
    </row>
    <row r="53" spans="2:11">
      <c r="B53" t="s">
        <v>1616</v>
      </c>
      <c r="C53" t="s">
        <v>811</v>
      </c>
      <c r="D53" t="s">
        <v>222</v>
      </c>
      <c r="E53" t="s">
        <v>155</v>
      </c>
      <c r="F53" s="79">
        <v>0</v>
      </c>
      <c r="G53" t="s">
        <v>108</v>
      </c>
      <c r="H53" s="79">
        <v>0</v>
      </c>
      <c r="I53" s="79">
        <v>4.4467699999999999</v>
      </c>
      <c r="J53" s="79">
        <f t="shared" si="0"/>
        <v>35.090343555774311</v>
      </c>
      <c r="K53" s="79">
        <f>I53/'סכום נכסי הקרן'!$C$42*100</f>
        <v>3.4110053568307042E-3</v>
      </c>
    </row>
    <row r="54" spans="2:11">
      <c r="B54" t="s">
        <v>1617</v>
      </c>
      <c r="C54" t="s">
        <v>606</v>
      </c>
      <c r="D54" t="s">
        <v>222</v>
      </c>
      <c r="E54" t="s">
        <v>155</v>
      </c>
      <c r="F54" s="79">
        <v>0</v>
      </c>
      <c r="G54" t="s">
        <v>108</v>
      </c>
      <c r="H54" s="79">
        <v>0</v>
      </c>
      <c r="I54" s="79">
        <v>1.11168</v>
      </c>
      <c r="J54" s="79">
        <f t="shared" si="0"/>
        <v>8.772487248965696</v>
      </c>
      <c r="K54" s="79">
        <f>I54/'סכום נכסי הקרן'!$C$42*100</f>
        <v>8.5274175077225877E-4</v>
      </c>
    </row>
    <row r="55" spans="2:11">
      <c r="B55" t="s">
        <v>1618</v>
      </c>
      <c r="C55" t="s">
        <v>606</v>
      </c>
      <c r="D55" t="s">
        <v>222</v>
      </c>
      <c r="E55" t="s">
        <v>155</v>
      </c>
      <c r="F55" s="79">
        <v>0</v>
      </c>
      <c r="G55" t="s">
        <v>108</v>
      </c>
      <c r="H55" s="79">
        <v>0</v>
      </c>
      <c r="I55" s="79">
        <v>0.57896000000000003</v>
      </c>
      <c r="J55" s="79">
        <f t="shared" si="0"/>
        <v>4.5686881275737434</v>
      </c>
      <c r="K55" s="79">
        <f>I55/'סכום נכסי הקרן'!$C$42*100</f>
        <v>4.44105645533883E-4</v>
      </c>
    </row>
    <row r="56" spans="2:11">
      <c r="B56" t="s">
        <v>1619</v>
      </c>
      <c r="C56" t="s">
        <v>943</v>
      </c>
      <c r="D56" t="s">
        <v>222</v>
      </c>
      <c r="E56" t="s">
        <v>155</v>
      </c>
      <c r="F56" s="79">
        <v>0</v>
      </c>
      <c r="G56" t="s">
        <v>108</v>
      </c>
      <c r="H56" s="79">
        <v>0</v>
      </c>
      <c r="I56" s="79">
        <v>1.4146941</v>
      </c>
      <c r="J56" s="79">
        <f t="shared" si="0"/>
        <v>11.163631578724994</v>
      </c>
      <c r="K56" s="79">
        <f>I56/'סכום נכסי הקרן'!$C$42*100</f>
        <v>1.0851762410416532E-3</v>
      </c>
    </row>
    <row r="57" spans="2:11">
      <c r="B57" t="s">
        <v>1620</v>
      </c>
      <c r="C57" t="s">
        <v>1054</v>
      </c>
      <c r="D57" t="s">
        <v>222</v>
      </c>
      <c r="E57" t="s">
        <v>720</v>
      </c>
      <c r="F57" s="79">
        <v>0</v>
      </c>
      <c r="G57" t="s">
        <v>108</v>
      </c>
      <c r="H57" s="79">
        <v>0</v>
      </c>
      <c r="I57" s="79">
        <v>1.12991</v>
      </c>
      <c r="J57" s="79">
        <f t="shared" si="0"/>
        <v>8.9163437927090783</v>
      </c>
      <c r="K57" s="79">
        <f>I57/'סכום נכסי הקרן'!$C$42*100</f>
        <v>8.6672552498478236E-4</v>
      </c>
    </row>
    <row r="58" spans="2:11">
      <c r="B58" t="s">
        <v>1621</v>
      </c>
      <c r="C58" t="s">
        <v>1070</v>
      </c>
      <c r="D58" t="s">
        <v>222</v>
      </c>
      <c r="E58" t="s">
        <v>720</v>
      </c>
      <c r="F58" s="79">
        <v>0</v>
      </c>
      <c r="G58" t="s">
        <v>108</v>
      </c>
      <c r="H58" s="79">
        <v>0</v>
      </c>
      <c r="I58" s="79">
        <v>2.6274999999999999</v>
      </c>
      <c r="J58" s="79">
        <f t="shared" si="0"/>
        <v>20.734123350836001</v>
      </c>
      <c r="K58" s="79">
        <f>I58/'סכום נכסי הקרן'!$C$42*100</f>
        <v>2.0154891247068491E-3</v>
      </c>
    </row>
    <row r="59" spans="2:11">
      <c r="B59" s="80" t="s">
        <v>227</v>
      </c>
      <c r="D59" s="19"/>
      <c r="E59" s="19"/>
      <c r="F59" s="19"/>
      <c r="G59" s="19"/>
      <c r="H59" s="81">
        <v>0</v>
      </c>
      <c r="I59" s="81">
        <v>0</v>
      </c>
      <c r="J59" s="81">
        <f t="shared" si="0"/>
        <v>0</v>
      </c>
      <c r="K59" s="81">
        <f>I59/'סכום נכסי הקרן'!$C$42*100</f>
        <v>0</v>
      </c>
    </row>
    <row r="60" spans="2:11">
      <c r="B60" t="s">
        <v>222</v>
      </c>
      <c r="C60" t="s">
        <v>222</v>
      </c>
      <c r="D60" t="s">
        <v>222</v>
      </c>
      <c r="E60" s="19"/>
      <c r="F60" s="79">
        <v>0</v>
      </c>
      <c r="G60" t="s">
        <v>222</v>
      </c>
      <c r="H60" s="79">
        <v>0</v>
      </c>
      <c r="I60" s="79">
        <v>0</v>
      </c>
      <c r="J60" s="79">
        <f t="shared" si="0"/>
        <v>0</v>
      </c>
      <c r="K60" s="79">
        <f>I60/'סכום נכסי הקרן'!$C$42*100</f>
        <v>0</v>
      </c>
    </row>
    <row r="61" spans="2:11">
      <c r="B61" t="s">
        <v>230</v>
      </c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5" t="s">
        <v>190</v>
      </c>
    </row>
    <row r="2" spans="2:17">
      <c r="B2" s="2" t="s">
        <v>1</v>
      </c>
      <c r="C2" s="12" t="s">
        <v>1675</v>
      </c>
    </row>
    <row r="3" spans="2:17">
      <c r="B3" s="2" t="s">
        <v>2</v>
      </c>
      <c r="C3" s="95" t="s">
        <v>191</v>
      </c>
    </row>
    <row r="4" spans="2:17">
      <c r="B4" s="2" t="s">
        <v>3</v>
      </c>
      <c r="C4" s="95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9" t="s">
        <v>177</v>
      </c>
      <c r="C7" s="110"/>
      <c r="D7" s="11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82">
        <f>C12+C26</f>
        <v>3285.8994339826631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197</v>
      </c>
      <c r="C12" s="84">
        <f>SUM(C13:C25)</f>
        <v>1595.4354543368818</v>
      </c>
    </row>
    <row r="13" spans="2:17">
      <c r="B13" s="85" t="s">
        <v>1622</v>
      </c>
      <c r="C13" s="79">
        <v>243.95715681989404</v>
      </c>
      <c r="D13" s="86">
        <v>42901</v>
      </c>
    </row>
    <row r="14" spans="2:17">
      <c r="B14" s="85" t="s">
        <v>1623</v>
      </c>
      <c r="C14" s="79">
        <v>209.12965161935912</v>
      </c>
      <c r="D14" s="86">
        <v>43100</v>
      </c>
    </row>
    <row r="15" spans="2:17">
      <c r="B15" s="85" t="s">
        <v>1624</v>
      </c>
      <c r="C15" s="79">
        <v>175.34299999999999</v>
      </c>
      <c r="D15" s="86">
        <v>43179</v>
      </c>
    </row>
    <row r="16" spans="2:17">
      <c r="B16" s="85" t="s">
        <v>1625</v>
      </c>
      <c r="C16" s="79">
        <v>106.34615076696784</v>
      </c>
      <c r="D16" s="86">
        <v>43297</v>
      </c>
    </row>
    <row r="17" spans="2:4">
      <c r="B17" s="85" t="s">
        <v>1626</v>
      </c>
      <c r="C17" s="79">
        <v>47.77870534710916</v>
      </c>
      <c r="D17" s="86">
        <v>43297</v>
      </c>
    </row>
    <row r="18" spans="2:4">
      <c r="B18" s="85" t="s">
        <v>1627</v>
      </c>
      <c r="C18" s="79">
        <v>348.21524298928421</v>
      </c>
      <c r="D18" s="86">
        <v>43404</v>
      </c>
    </row>
    <row r="19" spans="2:4">
      <c r="B19" s="85" t="s">
        <v>1628</v>
      </c>
      <c r="C19" s="79">
        <v>28.885359858598612</v>
      </c>
      <c r="D19" s="86">
        <v>43404</v>
      </c>
    </row>
    <row r="20" spans="2:4">
      <c r="B20" s="85" t="s">
        <v>1629</v>
      </c>
      <c r="C20" s="79">
        <v>76.518207552447336</v>
      </c>
      <c r="D20" s="86">
        <v>43404</v>
      </c>
    </row>
    <row r="21" spans="2:4">
      <c r="B21" s="85" t="s">
        <v>1630</v>
      </c>
      <c r="C21" s="79">
        <v>193.01900800000001</v>
      </c>
      <c r="D21" s="86">
        <v>43908</v>
      </c>
    </row>
    <row r="22" spans="2:4">
      <c r="B22" s="85" t="s">
        <v>1631</v>
      </c>
      <c r="C22" s="79">
        <v>13.259400000000001</v>
      </c>
      <c r="D22" s="86">
        <v>43948</v>
      </c>
    </row>
    <row r="23" spans="2:4">
      <c r="B23" s="85" t="s">
        <v>1632</v>
      </c>
      <c r="C23" s="79">
        <v>41.117996861430456</v>
      </c>
      <c r="D23" s="86">
        <v>45143</v>
      </c>
    </row>
    <row r="24" spans="2:4">
      <c r="B24" t="s">
        <v>1633</v>
      </c>
      <c r="C24" s="79">
        <v>111.86557452179103</v>
      </c>
      <c r="D24" s="86">
        <v>46132</v>
      </c>
    </row>
    <row r="25" spans="2:4">
      <c r="B25"/>
      <c r="C25" s="79"/>
      <c r="D25" s="86"/>
    </row>
    <row r="26" spans="2:4">
      <c r="B26" s="83" t="s">
        <v>227</v>
      </c>
      <c r="C26" s="84">
        <f>SUM(C27:C60)</f>
        <v>1690.4639796457814</v>
      </c>
    </row>
    <row r="27" spans="2:4">
      <c r="B27" t="s">
        <v>1634</v>
      </c>
      <c r="C27" s="79">
        <v>252.57756960761907</v>
      </c>
      <c r="D27" s="86">
        <v>44196</v>
      </c>
    </row>
    <row r="28" spans="2:4">
      <c r="B28" t="s">
        <v>1635</v>
      </c>
      <c r="C28" s="79">
        <v>211.68953453896268</v>
      </c>
      <c r="D28" s="86">
        <v>44429</v>
      </c>
    </row>
    <row r="29" spans="2:4">
      <c r="B29" t="s">
        <v>1562</v>
      </c>
      <c r="C29" s="79">
        <v>127.5831867401417</v>
      </c>
      <c r="D29" s="86">
        <v>44678</v>
      </c>
    </row>
    <row r="30" spans="2:4">
      <c r="B30" t="s">
        <v>1636</v>
      </c>
      <c r="C30" s="79">
        <v>268.90175697728006</v>
      </c>
      <c r="D30" s="86">
        <v>44722</v>
      </c>
    </row>
    <row r="31" spans="2:4">
      <c r="B31" t="s">
        <v>1637</v>
      </c>
      <c r="C31" s="79">
        <v>137.7312460114286</v>
      </c>
      <c r="D31" s="86">
        <v>46054</v>
      </c>
    </row>
    <row r="32" spans="2:4">
      <c r="B32" t="s">
        <v>1638</v>
      </c>
      <c r="C32" s="79">
        <v>214.18803284336661</v>
      </c>
      <c r="D32" s="86">
        <v>46722</v>
      </c>
    </row>
    <row r="33" spans="2:4">
      <c r="B33" t="s">
        <v>1639</v>
      </c>
      <c r="C33" s="79">
        <v>212.65266778666665</v>
      </c>
      <c r="D33" s="86">
        <v>47026</v>
      </c>
    </row>
    <row r="34" spans="2:4">
      <c r="B34" t="s">
        <v>1640</v>
      </c>
      <c r="C34" s="79">
        <v>133.22574517189858</v>
      </c>
      <c r="D34" s="86">
        <v>47031</v>
      </c>
    </row>
    <row r="35" spans="2:4">
      <c r="B35" t="s">
        <v>1641</v>
      </c>
      <c r="C35" s="79">
        <v>131.91423996841738</v>
      </c>
      <c r="D35" s="86">
        <v>47102</v>
      </c>
    </row>
    <row r="36" spans="2:4">
      <c r="B36"/>
      <c r="C36" s="79"/>
      <c r="D36" s="86"/>
    </row>
    <row r="37" spans="2:4">
      <c r="B37"/>
      <c r="C37" s="79"/>
      <c r="D37" s="86"/>
    </row>
    <row r="38" spans="2:4">
      <c r="B38"/>
      <c r="C38" s="79"/>
      <c r="D38" s="86"/>
    </row>
    <row r="39" spans="2:4">
      <c r="B39"/>
      <c r="C39" s="79"/>
      <c r="D39" s="86"/>
    </row>
    <row r="40" spans="2:4">
      <c r="B40"/>
      <c r="C40" s="79"/>
      <c r="D40" s="86"/>
    </row>
    <row r="41" spans="2:4">
      <c r="B41"/>
      <c r="C41" s="79"/>
      <c r="D41" s="86"/>
    </row>
    <row r="42" spans="2:4">
      <c r="B42"/>
      <c r="C42" s="79"/>
      <c r="D42" s="86"/>
    </row>
    <row r="43" spans="2:4">
      <c r="B43"/>
      <c r="C43" s="79"/>
      <c r="D43" s="86"/>
    </row>
    <row r="44" spans="2:4">
      <c r="B44"/>
      <c r="C44" s="79"/>
      <c r="D44" s="86"/>
    </row>
    <row r="45" spans="2:4">
      <c r="B45"/>
      <c r="C45" s="79"/>
      <c r="D45" s="86"/>
    </row>
    <row r="46" spans="2:4">
      <c r="B46"/>
      <c r="C46" s="79"/>
      <c r="D46" s="86"/>
    </row>
    <row r="47" spans="2:4">
      <c r="B47"/>
      <c r="C47" s="79"/>
      <c r="D47" s="86"/>
    </row>
    <row r="48" spans="2:4">
      <c r="B48"/>
      <c r="C48" s="79"/>
      <c r="D48" s="86"/>
    </row>
    <row r="49" spans="2:4">
      <c r="B49"/>
      <c r="C49" s="79"/>
      <c r="D49" s="86"/>
    </row>
    <row r="50" spans="2:4">
      <c r="B50"/>
      <c r="C50" s="79"/>
      <c r="D50" s="86"/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5" t="s">
        <v>190</v>
      </c>
    </row>
    <row r="2" spans="2:18">
      <c r="B2" s="2" t="s">
        <v>1</v>
      </c>
      <c r="C2" s="12" t="s">
        <v>1675</v>
      </c>
    </row>
    <row r="3" spans="2:18">
      <c r="B3" s="2" t="s">
        <v>2</v>
      </c>
      <c r="C3" s="95" t="s">
        <v>191</v>
      </c>
    </row>
    <row r="4" spans="2:18">
      <c r="B4" s="2" t="s">
        <v>3</v>
      </c>
      <c r="C4" s="95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9" t="s">
        <v>181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9">
        <v>0</v>
      </c>
      <c r="I14" t="s">
        <v>222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9">
        <v>0</v>
      </c>
      <c r="I16" t="s">
        <v>222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9">
        <v>0</v>
      </c>
      <c r="I18" t="s">
        <v>222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871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9">
        <v>0</v>
      </c>
      <c r="I20" t="s">
        <v>222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9">
        <v>0</v>
      </c>
      <c r="I23" t="s">
        <v>222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9">
        <v>0</v>
      </c>
      <c r="I25" t="s">
        <v>222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5" t="s">
        <v>190</v>
      </c>
    </row>
    <row r="2" spans="2:18">
      <c r="B2" s="2" t="s">
        <v>1</v>
      </c>
      <c r="C2" s="12" t="s">
        <v>1675</v>
      </c>
    </row>
    <row r="3" spans="2:18">
      <c r="B3" s="2" t="s">
        <v>2</v>
      </c>
      <c r="C3" s="95" t="s">
        <v>191</v>
      </c>
    </row>
    <row r="4" spans="2:18">
      <c r="B4" s="2" t="s">
        <v>3</v>
      </c>
      <c r="C4" s="95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9" t="s">
        <v>185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1308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9">
        <v>0</v>
      </c>
      <c r="I14" t="s">
        <v>222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1309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9">
        <v>0</v>
      </c>
      <c r="I16" t="s">
        <v>222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9">
        <v>0</v>
      </c>
      <c r="I18" t="s">
        <v>222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871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9">
        <v>0</v>
      </c>
      <c r="I20" t="s">
        <v>222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1340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9">
        <v>0</v>
      </c>
      <c r="I23" t="s">
        <v>222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1341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9">
        <v>0</v>
      </c>
      <c r="I25" t="s">
        <v>222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95" t="s">
        <v>190</v>
      </c>
    </row>
    <row r="2" spans="2:52">
      <c r="B2" s="2" t="s">
        <v>1</v>
      </c>
      <c r="C2" s="12" t="s">
        <v>1675</v>
      </c>
    </row>
    <row r="3" spans="2:52">
      <c r="B3" s="2" t="s">
        <v>2</v>
      </c>
      <c r="C3" s="95" t="s">
        <v>191</v>
      </c>
    </row>
    <row r="4" spans="2:52">
      <c r="B4" s="2" t="s">
        <v>3</v>
      </c>
      <c r="C4" s="95" t="s">
        <v>192</v>
      </c>
    </row>
    <row r="5" spans="2:52">
      <c r="B5" s="77" t="s">
        <v>193</v>
      </c>
      <c r="C5" t="s">
        <v>194</v>
      </c>
    </row>
    <row r="6" spans="2:52" ht="21.7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52" ht="27.7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4.66</v>
      </c>
      <c r="I11" s="7"/>
      <c r="J11" s="7"/>
      <c r="K11" s="78">
        <v>0.02</v>
      </c>
      <c r="L11" s="78">
        <v>20961408</v>
      </c>
      <c r="M11" s="7"/>
      <c r="N11" s="78">
        <v>24982.605115900002</v>
      </c>
      <c r="O11" s="7"/>
      <c r="P11" s="78">
        <v>100</v>
      </c>
      <c r="Q11" s="78">
        <v>19.16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4.66</v>
      </c>
      <c r="K12" s="81">
        <v>0.02</v>
      </c>
      <c r="L12" s="81">
        <v>20961408</v>
      </c>
      <c r="N12" s="81">
        <v>24982.605115900002</v>
      </c>
      <c r="P12" s="81">
        <v>100</v>
      </c>
      <c r="Q12" s="81">
        <v>19.16</v>
      </c>
    </row>
    <row r="13" spans="2:52">
      <c r="B13" s="80" t="s">
        <v>231</v>
      </c>
      <c r="C13" s="16"/>
      <c r="D13" s="16"/>
      <c r="H13" s="81">
        <v>5.2</v>
      </c>
      <c r="K13" s="81">
        <v>0</v>
      </c>
      <c r="L13" s="81">
        <v>9949803</v>
      </c>
      <c r="N13" s="81">
        <v>13175.461001</v>
      </c>
      <c r="P13" s="81">
        <v>52.74</v>
      </c>
      <c r="Q13" s="81">
        <v>10.11</v>
      </c>
    </row>
    <row r="14" spans="2:52">
      <c r="B14" s="80" t="s">
        <v>232</v>
      </c>
      <c r="C14" s="16"/>
      <c r="D14" s="16"/>
      <c r="H14" s="81">
        <v>5.2</v>
      </c>
      <c r="K14" s="81">
        <v>0</v>
      </c>
      <c r="L14" s="81">
        <v>9949803</v>
      </c>
      <c r="N14" s="81">
        <v>13175.461001</v>
      </c>
      <c r="P14" s="81">
        <v>52.74</v>
      </c>
      <c r="Q14" s="81">
        <v>10.11</v>
      </c>
    </row>
    <row r="15" spans="2:52">
      <c r="B15" t="s">
        <v>233</v>
      </c>
      <c r="C15" t="s">
        <v>234</v>
      </c>
      <c r="D15" t="s">
        <v>106</v>
      </c>
      <c r="E15" t="s">
        <v>235</v>
      </c>
      <c r="F15" t="s">
        <v>157</v>
      </c>
      <c r="G15" t="s">
        <v>236</v>
      </c>
      <c r="H15" s="79">
        <v>4</v>
      </c>
      <c r="I15" t="s">
        <v>108</v>
      </c>
      <c r="J15" s="79">
        <v>4</v>
      </c>
      <c r="K15" s="79">
        <v>0</v>
      </c>
      <c r="L15" s="79">
        <v>2373460</v>
      </c>
      <c r="M15" s="79">
        <v>154.38</v>
      </c>
      <c r="N15" s="79">
        <v>3664.1475479999999</v>
      </c>
      <c r="O15" s="79">
        <v>0.02</v>
      </c>
      <c r="P15" s="79">
        <v>14.67</v>
      </c>
      <c r="Q15" s="79">
        <v>2.81</v>
      </c>
    </row>
    <row r="16" spans="2:52">
      <c r="B16" t="s">
        <v>237</v>
      </c>
      <c r="C16" t="s">
        <v>238</v>
      </c>
      <c r="D16" t="s">
        <v>106</v>
      </c>
      <c r="E16" t="s">
        <v>235</v>
      </c>
      <c r="F16" t="s">
        <v>157</v>
      </c>
      <c r="G16" t="s">
        <v>239</v>
      </c>
      <c r="H16" s="79">
        <v>6.47</v>
      </c>
      <c r="I16" t="s">
        <v>108</v>
      </c>
      <c r="J16" s="79">
        <v>4</v>
      </c>
      <c r="K16" s="79">
        <v>0</v>
      </c>
      <c r="L16" s="79">
        <v>45538</v>
      </c>
      <c r="M16" s="79">
        <v>156.35</v>
      </c>
      <c r="N16" s="79">
        <v>71.198662999999996</v>
      </c>
      <c r="O16" s="79">
        <v>0</v>
      </c>
      <c r="P16" s="79">
        <v>0.28000000000000003</v>
      </c>
      <c r="Q16" s="79">
        <v>0.05</v>
      </c>
    </row>
    <row r="17" spans="2:17">
      <c r="B17" t="s">
        <v>240</v>
      </c>
      <c r="C17" t="s">
        <v>241</v>
      </c>
      <c r="D17" t="s">
        <v>106</v>
      </c>
      <c r="E17" t="s">
        <v>235</v>
      </c>
      <c r="F17" t="s">
        <v>157</v>
      </c>
      <c r="G17" t="s">
        <v>242</v>
      </c>
      <c r="H17" s="79">
        <v>1.05</v>
      </c>
      <c r="I17" t="s">
        <v>108</v>
      </c>
      <c r="J17" s="79">
        <v>3.5</v>
      </c>
      <c r="K17" s="79">
        <v>0</v>
      </c>
      <c r="L17" s="79">
        <v>2470921</v>
      </c>
      <c r="M17" s="79">
        <v>123.76</v>
      </c>
      <c r="N17" s="79">
        <v>3058.0118296000001</v>
      </c>
      <c r="O17" s="79">
        <v>0.01</v>
      </c>
      <c r="P17" s="79">
        <v>12.24</v>
      </c>
      <c r="Q17" s="79">
        <v>2.35</v>
      </c>
    </row>
    <row r="18" spans="2:17">
      <c r="B18" t="s">
        <v>243</v>
      </c>
      <c r="C18" t="s">
        <v>244</v>
      </c>
      <c r="D18" t="s">
        <v>106</v>
      </c>
      <c r="E18" t="s">
        <v>235</v>
      </c>
      <c r="F18" t="s">
        <v>157</v>
      </c>
      <c r="G18" t="s">
        <v>245</v>
      </c>
      <c r="H18" s="79">
        <v>6.17</v>
      </c>
      <c r="I18" t="s">
        <v>108</v>
      </c>
      <c r="J18" s="79">
        <v>1.75</v>
      </c>
      <c r="K18" s="79">
        <v>0</v>
      </c>
      <c r="L18" s="79">
        <v>8687</v>
      </c>
      <c r="M18" s="79">
        <v>110.29</v>
      </c>
      <c r="N18" s="79">
        <v>9.5808923000000004</v>
      </c>
      <c r="O18" s="79">
        <v>0</v>
      </c>
      <c r="P18" s="79">
        <v>0.04</v>
      </c>
      <c r="Q18" s="79">
        <v>0.01</v>
      </c>
    </row>
    <row r="19" spans="2:17">
      <c r="B19" t="s">
        <v>246</v>
      </c>
      <c r="C19" t="s">
        <v>247</v>
      </c>
      <c r="D19" t="s">
        <v>106</v>
      </c>
      <c r="E19" t="s">
        <v>235</v>
      </c>
      <c r="F19" t="s">
        <v>157</v>
      </c>
      <c r="G19" t="s">
        <v>236</v>
      </c>
      <c r="H19" s="79">
        <v>2.5</v>
      </c>
      <c r="I19" t="s">
        <v>108</v>
      </c>
      <c r="J19" s="79">
        <v>3</v>
      </c>
      <c r="K19" s="79">
        <v>0</v>
      </c>
      <c r="L19" s="79">
        <v>540892</v>
      </c>
      <c r="M19" s="79">
        <v>118.9</v>
      </c>
      <c r="N19" s="79">
        <v>643.120588</v>
      </c>
      <c r="O19" s="79">
        <v>0</v>
      </c>
      <c r="P19" s="79">
        <v>2.57</v>
      </c>
      <c r="Q19" s="79">
        <v>0.49</v>
      </c>
    </row>
    <row r="20" spans="2:17">
      <c r="B20" t="s">
        <v>248</v>
      </c>
      <c r="C20" t="s">
        <v>249</v>
      </c>
      <c r="D20" t="s">
        <v>106</v>
      </c>
      <c r="E20" t="s">
        <v>235</v>
      </c>
      <c r="F20" t="s">
        <v>157</v>
      </c>
      <c r="G20" t="s">
        <v>250</v>
      </c>
      <c r="H20" s="79">
        <v>8.33</v>
      </c>
      <c r="I20" t="s">
        <v>108</v>
      </c>
      <c r="J20" s="79">
        <v>0.75</v>
      </c>
      <c r="K20" s="79">
        <v>0.01</v>
      </c>
      <c r="L20" s="79">
        <v>53</v>
      </c>
      <c r="M20" s="79">
        <v>100.3</v>
      </c>
      <c r="N20" s="79">
        <v>5.3158999999999998E-2</v>
      </c>
      <c r="O20" s="79">
        <v>0</v>
      </c>
      <c r="P20" s="79">
        <v>0</v>
      </c>
      <c r="Q20" s="79">
        <v>0</v>
      </c>
    </row>
    <row r="21" spans="2:17">
      <c r="B21" t="s">
        <v>251</v>
      </c>
      <c r="C21" t="s">
        <v>252</v>
      </c>
      <c r="D21" t="s">
        <v>106</v>
      </c>
      <c r="E21" t="s">
        <v>235</v>
      </c>
      <c r="F21" t="s">
        <v>157</v>
      </c>
      <c r="G21" t="s">
        <v>253</v>
      </c>
      <c r="H21" s="79">
        <v>3.58</v>
      </c>
      <c r="I21" t="s">
        <v>108</v>
      </c>
      <c r="J21" s="79">
        <v>0.1</v>
      </c>
      <c r="K21" s="79">
        <v>0</v>
      </c>
      <c r="L21" s="79">
        <v>1720000</v>
      </c>
      <c r="M21" s="79">
        <v>100</v>
      </c>
      <c r="N21" s="79">
        <v>1720</v>
      </c>
      <c r="O21" s="79">
        <v>0.02</v>
      </c>
      <c r="P21" s="79">
        <v>6.88</v>
      </c>
      <c r="Q21" s="79">
        <v>1.32</v>
      </c>
    </row>
    <row r="22" spans="2:17">
      <c r="B22" t="s">
        <v>254</v>
      </c>
      <c r="C22" t="s">
        <v>255</v>
      </c>
      <c r="D22" t="s">
        <v>106</v>
      </c>
      <c r="E22" t="s">
        <v>235</v>
      </c>
      <c r="F22" t="s">
        <v>157</v>
      </c>
      <c r="G22" t="s">
        <v>256</v>
      </c>
      <c r="H22" s="79">
        <v>18.66</v>
      </c>
      <c r="I22" t="s">
        <v>108</v>
      </c>
      <c r="J22" s="79">
        <v>2.75</v>
      </c>
      <c r="K22" s="79">
        <v>0.01</v>
      </c>
      <c r="L22" s="79">
        <v>91925</v>
      </c>
      <c r="M22" s="79">
        <v>134.61000000000001</v>
      </c>
      <c r="N22" s="79">
        <v>123.74024249999999</v>
      </c>
      <c r="O22" s="79">
        <v>0</v>
      </c>
      <c r="P22" s="79">
        <v>0.5</v>
      </c>
      <c r="Q22" s="79">
        <v>0.09</v>
      </c>
    </row>
    <row r="23" spans="2:17">
      <c r="B23" t="s">
        <v>257</v>
      </c>
      <c r="C23" t="s">
        <v>258</v>
      </c>
      <c r="D23" t="s">
        <v>106</v>
      </c>
      <c r="E23" t="s">
        <v>235</v>
      </c>
      <c r="F23" t="s">
        <v>157</v>
      </c>
      <c r="G23" t="s">
        <v>259</v>
      </c>
      <c r="H23" s="79">
        <v>14.45</v>
      </c>
      <c r="I23" t="s">
        <v>108</v>
      </c>
      <c r="J23" s="79">
        <v>4</v>
      </c>
      <c r="K23" s="79">
        <v>0.01</v>
      </c>
      <c r="L23" s="79">
        <v>1230796</v>
      </c>
      <c r="M23" s="79">
        <v>174.74</v>
      </c>
      <c r="N23" s="79">
        <v>2150.6929304</v>
      </c>
      <c r="O23" s="79">
        <v>0.01</v>
      </c>
      <c r="P23" s="79">
        <v>8.61</v>
      </c>
      <c r="Q23" s="79">
        <v>1.65</v>
      </c>
    </row>
    <row r="24" spans="2:17">
      <c r="B24" t="s">
        <v>260</v>
      </c>
      <c r="C24" t="s">
        <v>261</v>
      </c>
      <c r="D24" t="s">
        <v>106</v>
      </c>
      <c r="E24" t="s">
        <v>235</v>
      </c>
      <c r="F24" t="s">
        <v>157</v>
      </c>
      <c r="G24" t="s">
        <v>262</v>
      </c>
      <c r="H24" s="79">
        <v>5.15</v>
      </c>
      <c r="I24" t="s">
        <v>108</v>
      </c>
      <c r="J24" s="79">
        <v>2.75</v>
      </c>
      <c r="K24" s="79">
        <v>0</v>
      </c>
      <c r="L24" s="79">
        <v>1467531</v>
      </c>
      <c r="M24" s="79">
        <v>118.22</v>
      </c>
      <c r="N24" s="79">
        <v>1734.9151482</v>
      </c>
      <c r="O24" s="79">
        <v>0.01</v>
      </c>
      <c r="P24" s="79">
        <v>6.94</v>
      </c>
      <c r="Q24" s="79">
        <v>1.33</v>
      </c>
    </row>
    <row r="25" spans="2:17">
      <c r="B25" s="80" t="s">
        <v>263</v>
      </c>
      <c r="C25" s="16"/>
      <c r="D25" s="16"/>
      <c r="H25" s="81">
        <v>4.05</v>
      </c>
      <c r="K25" s="81">
        <v>0.03</v>
      </c>
      <c r="L25" s="81">
        <v>11011605</v>
      </c>
      <c r="N25" s="81">
        <v>11807.1441149</v>
      </c>
      <c r="P25" s="81">
        <v>47.26</v>
      </c>
      <c r="Q25" s="81">
        <v>9.06</v>
      </c>
    </row>
    <row r="26" spans="2:17">
      <c r="B26" s="80" t="s">
        <v>264</v>
      </c>
      <c r="C26" s="16"/>
      <c r="D26" s="16"/>
      <c r="H26" s="81">
        <v>0.93</v>
      </c>
      <c r="K26" s="81">
        <v>0.14000000000000001</v>
      </c>
      <c r="L26" s="81">
        <v>1899635</v>
      </c>
      <c r="N26" s="81">
        <v>1897.1654745000001</v>
      </c>
      <c r="P26" s="81">
        <v>7.59</v>
      </c>
      <c r="Q26" s="81">
        <v>1.46</v>
      </c>
    </row>
    <row r="27" spans="2:17">
      <c r="B27" t="s">
        <v>265</v>
      </c>
      <c r="C27" t="s">
        <v>266</v>
      </c>
      <c r="D27" t="s">
        <v>106</v>
      </c>
      <c r="E27" t="s">
        <v>235</v>
      </c>
      <c r="F27" t="s">
        <v>157</v>
      </c>
      <c r="G27" t="s">
        <v>267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1899635</v>
      </c>
      <c r="M27" s="79">
        <v>99.87</v>
      </c>
      <c r="N27" s="79">
        <v>1897.1654745000001</v>
      </c>
      <c r="O27" s="79">
        <v>0.03</v>
      </c>
      <c r="P27" s="79">
        <v>7.59</v>
      </c>
      <c r="Q27" s="79">
        <v>1.46</v>
      </c>
    </row>
    <row r="28" spans="2:17">
      <c r="B28" s="80" t="s">
        <v>268</v>
      </c>
      <c r="C28" s="16"/>
      <c r="D28" s="16"/>
      <c r="H28" s="81">
        <v>4.91</v>
      </c>
      <c r="K28" s="81">
        <v>0.01</v>
      </c>
      <c r="L28" s="81">
        <v>7723842</v>
      </c>
      <c r="N28" s="81">
        <v>8526.4875408000007</v>
      </c>
      <c r="P28" s="81">
        <v>34.130000000000003</v>
      </c>
      <c r="Q28" s="81">
        <v>6.54</v>
      </c>
    </row>
    <row r="29" spans="2:17">
      <c r="B29" t="s">
        <v>269</v>
      </c>
      <c r="C29" t="s">
        <v>270</v>
      </c>
      <c r="D29" t="s">
        <v>106</v>
      </c>
      <c r="E29" t="s">
        <v>235</v>
      </c>
      <c r="F29" t="s">
        <v>157</v>
      </c>
      <c r="G29" t="s">
        <v>271</v>
      </c>
      <c r="H29" s="79">
        <v>0.84</v>
      </c>
      <c r="I29" t="s">
        <v>108</v>
      </c>
      <c r="J29" s="79">
        <v>4</v>
      </c>
      <c r="K29" s="79">
        <v>0</v>
      </c>
      <c r="L29" s="79">
        <v>1514185</v>
      </c>
      <c r="M29" s="79">
        <v>103.89</v>
      </c>
      <c r="N29" s="79">
        <v>1573.0867965</v>
      </c>
      <c r="O29" s="79">
        <v>0.01</v>
      </c>
      <c r="P29" s="79">
        <v>6.3</v>
      </c>
      <c r="Q29" s="79">
        <v>1.21</v>
      </c>
    </row>
    <row r="30" spans="2:17">
      <c r="B30" t="s">
        <v>272</v>
      </c>
      <c r="C30" t="s">
        <v>273</v>
      </c>
      <c r="D30" t="s">
        <v>106</v>
      </c>
      <c r="E30" t="s">
        <v>235</v>
      </c>
      <c r="F30" t="s">
        <v>157</v>
      </c>
      <c r="G30" t="s">
        <v>274</v>
      </c>
      <c r="H30" s="79">
        <v>1.86</v>
      </c>
      <c r="I30" t="s">
        <v>108</v>
      </c>
      <c r="J30" s="79">
        <v>6</v>
      </c>
      <c r="K30" s="79">
        <v>0</v>
      </c>
      <c r="L30" s="79">
        <v>5867</v>
      </c>
      <c r="M30" s="79">
        <v>111.37</v>
      </c>
      <c r="N30" s="79">
        <v>6.5340778999999998</v>
      </c>
      <c r="O30" s="79">
        <v>0</v>
      </c>
      <c r="P30" s="79">
        <v>0.03</v>
      </c>
      <c r="Q30" s="79">
        <v>0.01</v>
      </c>
    </row>
    <row r="31" spans="2:17">
      <c r="B31" t="s">
        <v>275</v>
      </c>
      <c r="C31" t="s">
        <v>276</v>
      </c>
      <c r="D31" t="s">
        <v>106</v>
      </c>
      <c r="E31" t="s">
        <v>235</v>
      </c>
      <c r="F31" t="s">
        <v>157</v>
      </c>
      <c r="G31" t="s">
        <v>277</v>
      </c>
      <c r="H31" s="79">
        <v>7.82</v>
      </c>
      <c r="I31" t="s">
        <v>108</v>
      </c>
      <c r="J31" s="79">
        <v>1.75</v>
      </c>
      <c r="K31" s="79">
        <v>0.02</v>
      </c>
      <c r="L31" s="79">
        <v>339</v>
      </c>
      <c r="M31" s="79">
        <v>99.75</v>
      </c>
      <c r="N31" s="79">
        <v>0.33815250000000002</v>
      </c>
      <c r="O31" s="79">
        <v>0</v>
      </c>
      <c r="P31" s="79">
        <v>0</v>
      </c>
      <c r="Q31" s="79">
        <v>0</v>
      </c>
    </row>
    <row r="32" spans="2:17">
      <c r="B32" t="s">
        <v>278</v>
      </c>
      <c r="C32" t="s">
        <v>279</v>
      </c>
      <c r="D32" t="s">
        <v>106</v>
      </c>
      <c r="E32" t="s">
        <v>235</v>
      </c>
      <c r="F32" t="s">
        <v>157</v>
      </c>
      <c r="G32" t="s">
        <v>280</v>
      </c>
      <c r="H32" s="79">
        <v>1.58</v>
      </c>
      <c r="I32" t="s">
        <v>108</v>
      </c>
      <c r="J32" s="79">
        <v>0.5</v>
      </c>
      <c r="K32" s="79">
        <v>0</v>
      </c>
      <c r="L32" s="79">
        <v>1818458</v>
      </c>
      <c r="M32" s="79">
        <v>100.59</v>
      </c>
      <c r="N32" s="79">
        <v>1829.1869022000001</v>
      </c>
      <c r="O32" s="79">
        <v>0.01</v>
      </c>
      <c r="P32" s="79">
        <v>7.32</v>
      </c>
      <c r="Q32" s="79">
        <v>1.4</v>
      </c>
    </row>
    <row r="33" spans="2:17">
      <c r="B33" t="s">
        <v>281</v>
      </c>
      <c r="C33" t="s">
        <v>282</v>
      </c>
      <c r="D33" t="s">
        <v>106</v>
      </c>
      <c r="E33" t="s">
        <v>235</v>
      </c>
      <c r="F33" t="s">
        <v>157</v>
      </c>
      <c r="G33" t="s">
        <v>283</v>
      </c>
      <c r="H33" s="79">
        <v>2.71</v>
      </c>
      <c r="I33" t="s">
        <v>108</v>
      </c>
      <c r="J33" s="79">
        <v>5</v>
      </c>
      <c r="K33" s="79">
        <v>0.01</v>
      </c>
      <c r="L33" s="79">
        <v>35980</v>
      </c>
      <c r="M33" s="79">
        <v>113.37</v>
      </c>
      <c r="N33" s="79">
        <v>40.790526</v>
      </c>
      <c r="O33" s="79">
        <v>0</v>
      </c>
      <c r="P33" s="79">
        <v>0.16</v>
      </c>
      <c r="Q33" s="79">
        <v>0.03</v>
      </c>
    </row>
    <row r="34" spans="2:17">
      <c r="B34" t="s">
        <v>284</v>
      </c>
      <c r="C34" t="s">
        <v>285</v>
      </c>
      <c r="D34" t="s">
        <v>106</v>
      </c>
      <c r="E34" t="s">
        <v>235</v>
      </c>
      <c r="F34" t="s">
        <v>157</v>
      </c>
      <c r="G34" t="s">
        <v>286</v>
      </c>
      <c r="H34" s="79">
        <v>5.47</v>
      </c>
      <c r="I34" t="s">
        <v>108</v>
      </c>
      <c r="J34" s="79">
        <v>4.25</v>
      </c>
      <c r="K34" s="79">
        <v>0.01</v>
      </c>
      <c r="L34" s="79">
        <v>1159527</v>
      </c>
      <c r="M34" s="79">
        <v>116.8</v>
      </c>
      <c r="N34" s="79">
        <v>1354.327536</v>
      </c>
      <c r="O34" s="79">
        <v>0.01</v>
      </c>
      <c r="P34" s="79">
        <v>5.42</v>
      </c>
      <c r="Q34" s="79">
        <v>1.04</v>
      </c>
    </row>
    <row r="35" spans="2:17">
      <c r="B35" t="s">
        <v>287</v>
      </c>
      <c r="C35" t="s">
        <v>288</v>
      </c>
      <c r="D35" t="s">
        <v>106</v>
      </c>
      <c r="E35" t="s">
        <v>235</v>
      </c>
      <c r="F35" t="s">
        <v>157</v>
      </c>
      <c r="G35" t="s">
        <v>289</v>
      </c>
      <c r="H35" s="79">
        <v>3.99</v>
      </c>
      <c r="I35" t="s">
        <v>108</v>
      </c>
      <c r="J35" s="79">
        <v>1</v>
      </c>
      <c r="K35" s="79">
        <v>0.01</v>
      </c>
      <c r="L35" s="79">
        <v>571591</v>
      </c>
      <c r="M35" s="79">
        <v>101.46</v>
      </c>
      <c r="N35" s="79">
        <v>579.93622860000005</v>
      </c>
      <c r="O35" s="79">
        <v>0.01</v>
      </c>
      <c r="P35" s="79">
        <v>2.3199999999999998</v>
      </c>
      <c r="Q35" s="79">
        <v>0.44</v>
      </c>
    </row>
    <row r="36" spans="2:17">
      <c r="B36" t="s">
        <v>290</v>
      </c>
      <c r="C36" t="s">
        <v>291</v>
      </c>
      <c r="D36" t="s">
        <v>106</v>
      </c>
      <c r="E36" t="s">
        <v>235</v>
      </c>
      <c r="F36" t="s">
        <v>157</v>
      </c>
      <c r="G36" t="s">
        <v>292</v>
      </c>
      <c r="H36" s="79">
        <v>2.1</v>
      </c>
      <c r="I36" t="s">
        <v>108</v>
      </c>
      <c r="J36" s="79">
        <v>2.25</v>
      </c>
      <c r="K36" s="79">
        <v>0</v>
      </c>
      <c r="L36" s="79">
        <v>8496</v>
      </c>
      <c r="M36" s="79">
        <v>105.88</v>
      </c>
      <c r="N36" s="79">
        <v>8.9955648000000004</v>
      </c>
      <c r="O36" s="79">
        <v>0</v>
      </c>
      <c r="P36" s="79">
        <v>0.04</v>
      </c>
      <c r="Q36" s="79">
        <v>0.01</v>
      </c>
    </row>
    <row r="37" spans="2:17">
      <c r="B37" t="s">
        <v>293</v>
      </c>
      <c r="C37" t="s">
        <v>294</v>
      </c>
      <c r="D37" t="s">
        <v>106</v>
      </c>
      <c r="E37" t="s">
        <v>235</v>
      </c>
      <c r="F37" t="s">
        <v>157</v>
      </c>
      <c r="G37" t="s">
        <v>295</v>
      </c>
      <c r="H37" s="79">
        <v>7.69</v>
      </c>
      <c r="I37" t="s">
        <v>108</v>
      </c>
      <c r="J37" s="79">
        <v>6.25</v>
      </c>
      <c r="K37" s="79">
        <v>0.02</v>
      </c>
      <c r="L37" s="79">
        <v>8</v>
      </c>
      <c r="M37" s="79">
        <v>139.28</v>
      </c>
      <c r="N37" s="79">
        <v>1.11424E-2</v>
      </c>
      <c r="O37" s="79">
        <v>0</v>
      </c>
      <c r="P37" s="79">
        <v>0</v>
      </c>
      <c r="Q37" s="79">
        <v>0</v>
      </c>
    </row>
    <row r="38" spans="2:17">
      <c r="B38" t="s">
        <v>296</v>
      </c>
      <c r="C38" t="s">
        <v>297</v>
      </c>
      <c r="D38" t="s">
        <v>106</v>
      </c>
      <c r="E38" t="s">
        <v>235</v>
      </c>
      <c r="F38" t="s">
        <v>157</v>
      </c>
      <c r="G38" t="s">
        <v>298</v>
      </c>
      <c r="H38" s="79">
        <v>6.34</v>
      </c>
      <c r="I38" t="s">
        <v>108</v>
      </c>
      <c r="J38" s="79">
        <v>3.75</v>
      </c>
      <c r="K38" s="79">
        <v>0.02</v>
      </c>
      <c r="L38" s="79">
        <v>1993344</v>
      </c>
      <c r="M38" s="79">
        <v>114.3</v>
      </c>
      <c r="N38" s="79">
        <v>2278.3921919999998</v>
      </c>
      <c r="O38" s="79">
        <v>0.01</v>
      </c>
      <c r="P38" s="79">
        <v>9.1199999999999992</v>
      </c>
      <c r="Q38" s="79">
        <v>1.75</v>
      </c>
    </row>
    <row r="39" spans="2:17">
      <c r="B39" t="s">
        <v>299</v>
      </c>
      <c r="C39" t="s">
        <v>300</v>
      </c>
      <c r="D39" t="s">
        <v>106</v>
      </c>
      <c r="E39" t="s">
        <v>235</v>
      </c>
      <c r="F39" t="s">
        <v>157</v>
      </c>
      <c r="G39" t="s">
        <v>301</v>
      </c>
      <c r="H39" s="79">
        <v>15.64</v>
      </c>
      <c r="I39" t="s">
        <v>108</v>
      </c>
      <c r="J39" s="79">
        <v>5.5</v>
      </c>
      <c r="K39" s="79">
        <v>0.03</v>
      </c>
      <c r="L39" s="79">
        <v>616047</v>
      </c>
      <c r="M39" s="79">
        <v>138.77000000000001</v>
      </c>
      <c r="N39" s="79">
        <v>854.88842190000003</v>
      </c>
      <c r="O39" s="79">
        <v>0</v>
      </c>
      <c r="P39" s="79">
        <v>3.42</v>
      </c>
      <c r="Q39" s="79">
        <v>0.66</v>
      </c>
    </row>
    <row r="40" spans="2:17">
      <c r="B40" s="80" t="s">
        <v>302</v>
      </c>
      <c r="C40" s="16"/>
      <c r="D40" s="16"/>
      <c r="H40" s="81">
        <v>3.04</v>
      </c>
      <c r="K40" s="81">
        <v>0</v>
      </c>
      <c r="L40" s="81">
        <v>1388128</v>
      </c>
      <c r="N40" s="81">
        <v>1383.4910996000001</v>
      </c>
      <c r="P40" s="81">
        <v>5.54</v>
      </c>
      <c r="Q40" s="81">
        <v>1.06</v>
      </c>
    </row>
    <row r="41" spans="2:17">
      <c r="B41" t="s">
        <v>303</v>
      </c>
      <c r="C41" t="s">
        <v>304</v>
      </c>
      <c r="D41" t="s">
        <v>106</v>
      </c>
      <c r="E41" t="s">
        <v>235</v>
      </c>
      <c r="F41" t="s">
        <v>157</v>
      </c>
      <c r="G41" t="s">
        <v>305</v>
      </c>
      <c r="H41" s="79">
        <v>3.16</v>
      </c>
      <c r="I41" t="s">
        <v>108</v>
      </c>
      <c r="J41" s="79">
        <v>7.0000000000000007E-2</v>
      </c>
      <c r="K41" s="79">
        <v>0</v>
      </c>
      <c r="L41" s="79">
        <v>1326587</v>
      </c>
      <c r="M41" s="79">
        <v>99.65</v>
      </c>
      <c r="N41" s="79">
        <v>1321.9439454999999</v>
      </c>
      <c r="O41" s="79">
        <v>0.01</v>
      </c>
      <c r="P41" s="79">
        <v>5.29</v>
      </c>
      <c r="Q41" s="79">
        <v>1.01</v>
      </c>
    </row>
    <row r="42" spans="2:17">
      <c r="B42" t="s">
        <v>306</v>
      </c>
      <c r="C42" t="s">
        <v>307</v>
      </c>
      <c r="D42" t="s">
        <v>106</v>
      </c>
      <c r="E42" t="s">
        <v>235</v>
      </c>
      <c r="F42" t="s">
        <v>157</v>
      </c>
      <c r="G42" t="s">
        <v>308</v>
      </c>
      <c r="H42" s="79">
        <v>0.42</v>
      </c>
      <c r="I42" t="s">
        <v>108</v>
      </c>
      <c r="J42" s="79">
        <v>7.0000000000000007E-2</v>
      </c>
      <c r="K42" s="79">
        <v>0</v>
      </c>
      <c r="L42" s="79">
        <v>61541</v>
      </c>
      <c r="M42" s="79">
        <v>100.01</v>
      </c>
      <c r="N42" s="79">
        <v>61.5471541</v>
      </c>
      <c r="O42" s="79">
        <v>0</v>
      </c>
      <c r="P42" s="79">
        <v>0.25</v>
      </c>
      <c r="Q42" s="79">
        <v>0.05</v>
      </c>
    </row>
    <row r="43" spans="2:17">
      <c r="B43" s="80" t="s">
        <v>309</v>
      </c>
      <c r="C43" s="16"/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222</v>
      </c>
      <c r="C44" t="s">
        <v>222</v>
      </c>
      <c r="D44" s="16"/>
      <c r="E44" t="s">
        <v>222</v>
      </c>
      <c r="H44" s="79">
        <v>0</v>
      </c>
      <c r="I44" t="s">
        <v>222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227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s="80" t="s">
        <v>310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222</v>
      </c>
      <c r="C47" t="s">
        <v>222</v>
      </c>
      <c r="D47" s="16"/>
      <c r="E47" t="s">
        <v>222</v>
      </c>
      <c r="H47" s="79">
        <v>0</v>
      </c>
      <c r="I47" t="s">
        <v>222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311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222</v>
      </c>
      <c r="C49" t="s">
        <v>222</v>
      </c>
      <c r="D49" s="16"/>
      <c r="E49" t="s">
        <v>222</v>
      </c>
      <c r="H49" s="79">
        <v>0</v>
      </c>
      <c r="I49" t="s">
        <v>222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C50" s="16"/>
      <c r="D50" s="16"/>
    </row>
    <row r="51" spans="2:17"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5" t="s">
        <v>190</v>
      </c>
    </row>
    <row r="2" spans="2:23">
      <c r="B2" s="2" t="s">
        <v>1</v>
      </c>
      <c r="C2" s="12" t="s">
        <v>1675</v>
      </c>
    </row>
    <row r="3" spans="2:23">
      <c r="B3" s="2" t="s">
        <v>2</v>
      </c>
      <c r="C3" s="95" t="s">
        <v>191</v>
      </c>
    </row>
    <row r="4" spans="2:23">
      <c r="B4" s="2" t="s">
        <v>3</v>
      </c>
      <c r="C4" s="95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9" t="s">
        <v>187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1308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9">
        <v>0</v>
      </c>
      <c r="I14" t="s">
        <v>222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1309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9">
        <v>0</v>
      </c>
      <c r="I16" t="s">
        <v>222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9">
        <v>0</v>
      </c>
      <c r="I18" t="s">
        <v>222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871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9">
        <v>0</v>
      </c>
      <c r="I20" t="s">
        <v>222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95" t="s">
        <v>190</v>
      </c>
    </row>
    <row r="2" spans="2:67">
      <c r="B2" s="2" t="s">
        <v>1</v>
      </c>
      <c r="C2" s="12" t="s">
        <v>1675</v>
      </c>
    </row>
    <row r="3" spans="2:67">
      <c r="B3" s="2" t="s">
        <v>2</v>
      </c>
      <c r="C3" s="95" t="s">
        <v>191</v>
      </c>
    </row>
    <row r="4" spans="2:67">
      <c r="B4" s="2" t="s">
        <v>3</v>
      </c>
      <c r="C4" s="95" t="s">
        <v>192</v>
      </c>
    </row>
    <row r="5" spans="2:67">
      <c r="B5" s="77" t="s">
        <v>193</v>
      </c>
      <c r="C5" t="s">
        <v>194</v>
      </c>
    </row>
    <row r="6" spans="2:67" ht="26.25" customHeight="1">
      <c r="B6" s="104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8"/>
      <c r="BO6" s="19"/>
    </row>
    <row r="7" spans="2:67" ht="26.25" customHeight="1">
      <c r="B7" s="104" t="s">
        <v>86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9">
        <v>0</v>
      </c>
      <c r="L14" t="s">
        <v>222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9">
        <v>0</v>
      </c>
      <c r="L16" t="s">
        <v>222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9">
        <v>0</v>
      </c>
      <c r="L18" t="s">
        <v>222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9">
        <v>0</v>
      </c>
      <c r="L21" t="s">
        <v>222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9">
        <v>0</v>
      </c>
      <c r="L23" t="s">
        <v>222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D3" sqref="D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95" t="s">
        <v>190</v>
      </c>
    </row>
    <row r="2" spans="2:65">
      <c r="B2" s="2" t="s">
        <v>1</v>
      </c>
      <c r="C2" s="12" t="s">
        <v>1675</v>
      </c>
    </row>
    <row r="3" spans="2:65">
      <c r="B3" s="2" t="s">
        <v>2</v>
      </c>
      <c r="C3" s="95" t="s">
        <v>191</v>
      </c>
    </row>
    <row r="4" spans="2:65">
      <c r="B4" s="2" t="s">
        <v>3</v>
      </c>
      <c r="C4" s="95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1"/>
    </row>
    <row r="7" spans="2:65" ht="26.25" customHeight="1">
      <c r="B7" s="109" t="s">
        <v>93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3.97</v>
      </c>
      <c r="L11" s="7"/>
      <c r="M11" s="7"/>
      <c r="N11" s="78">
        <v>0.52</v>
      </c>
      <c r="O11" s="78">
        <v>19093188.190000001</v>
      </c>
      <c r="P11" s="33"/>
      <c r="Q11" s="78">
        <v>21621.174790337001</v>
      </c>
      <c r="R11" s="7"/>
      <c r="S11" s="78">
        <v>100</v>
      </c>
      <c r="T11" s="78">
        <v>16.59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3.97</v>
      </c>
      <c r="N12" s="81">
        <v>0.52</v>
      </c>
      <c r="O12" s="81">
        <v>19093188.190000001</v>
      </c>
      <c r="Q12" s="81">
        <v>21621.174790337001</v>
      </c>
      <c r="S12" s="81">
        <v>100</v>
      </c>
      <c r="T12" s="81">
        <v>16.59</v>
      </c>
    </row>
    <row r="13" spans="2:65">
      <c r="B13" s="80" t="s">
        <v>312</v>
      </c>
      <c r="C13" s="16"/>
      <c r="D13" s="16"/>
      <c r="E13" s="16"/>
      <c r="F13" s="16"/>
      <c r="K13" s="81">
        <v>4</v>
      </c>
      <c r="N13" s="81">
        <v>0.23</v>
      </c>
      <c r="O13" s="81">
        <v>14438860.369999999</v>
      </c>
      <c r="Q13" s="81">
        <v>16483.053910080002</v>
      </c>
      <c r="S13" s="81">
        <v>76.239999999999995</v>
      </c>
      <c r="T13" s="81">
        <v>12.64</v>
      </c>
    </row>
    <row r="14" spans="2:65">
      <c r="B14" t="s">
        <v>316</v>
      </c>
      <c r="C14" t="s">
        <v>317</v>
      </c>
      <c r="D14" t="s">
        <v>106</v>
      </c>
      <c r="E14" t="s">
        <v>129</v>
      </c>
      <c r="F14" t="s">
        <v>318</v>
      </c>
      <c r="G14" t="s">
        <v>319</v>
      </c>
      <c r="H14" t="s">
        <v>203</v>
      </c>
      <c r="I14" t="s">
        <v>155</v>
      </c>
      <c r="J14" t="s">
        <v>320</v>
      </c>
      <c r="K14" s="79">
        <v>3.22</v>
      </c>
      <c r="L14" t="s">
        <v>108</v>
      </c>
      <c r="M14" s="79">
        <v>0.59</v>
      </c>
      <c r="N14" s="79">
        <v>0</v>
      </c>
      <c r="O14" s="79">
        <v>703411</v>
      </c>
      <c r="P14" s="79">
        <v>99.31</v>
      </c>
      <c r="Q14" s="79">
        <v>698.55746409999995</v>
      </c>
      <c r="R14" s="79">
        <v>0.01</v>
      </c>
      <c r="S14" s="79">
        <v>3.23</v>
      </c>
      <c r="T14" s="79">
        <v>0.54</v>
      </c>
    </row>
    <row r="15" spans="2:65">
      <c r="B15" t="s">
        <v>321</v>
      </c>
      <c r="C15" t="s">
        <v>322</v>
      </c>
      <c r="D15" t="s">
        <v>106</v>
      </c>
      <c r="E15" t="s">
        <v>129</v>
      </c>
      <c r="F15" t="s">
        <v>323</v>
      </c>
      <c r="G15" t="s">
        <v>319</v>
      </c>
      <c r="H15" t="s">
        <v>203</v>
      </c>
      <c r="I15" t="s">
        <v>155</v>
      </c>
      <c r="J15" t="s">
        <v>324</v>
      </c>
      <c r="K15" s="79">
        <v>5.35</v>
      </c>
      <c r="L15" t="s">
        <v>108</v>
      </c>
      <c r="M15" s="79">
        <v>0.99</v>
      </c>
      <c r="N15" s="79">
        <v>0.01</v>
      </c>
      <c r="O15" s="79">
        <v>210026</v>
      </c>
      <c r="P15" s="79">
        <v>100.55</v>
      </c>
      <c r="Q15" s="79">
        <v>211.18114299999999</v>
      </c>
      <c r="R15" s="79">
        <v>0.01</v>
      </c>
      <c r="S15" s="79">
        <v>0.98</v>
      </c>
      <c r="T15" s="79">
        <v>0.16</v>
      </c>
    </row>
    <row r="16" spans="2:65">
      <c r="B16" t="s">
        <v>325</v>
      </c>
      <c r="C16" t="s">
        <v>326</v>
      </c>
      <c r="D16" t="s">
        <v>106</v>
      </c>
      <c r="E16" t="s">
        <v>129</v>
      </c>
      <c r="F16" t="s">
        <v>323</v>
      </c>
      <c r="G16" t="s">
        <v>319</v>
      </c>
      <c r="H16" t="s">
        <v>203</v>
      </c>
      <c r="I16" t="s">
        <v>155</v>
      </c>
      <c r="J16" t="s">
        <v>327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127645.41</v>
      </c>
      <c r="P16" s="79">
        <v>98.68</v>
      </c>
      <c r="Q16" s="79">
        <v>125.960490588</v>
      </c>
      <c r="R16" s="79">
        <v>0.01</v>
      </c>
      <c r="S16" s="79">
        <v>0.57999999999999996</v>
      </c>
      <c r="T16" s="79">
        <v>0.1</v>
      </c>
    </row>
    <row r="17" spans="2:20">
      <c r="B17" t="s">
        <v>328</v>
      </c>
      <c r="C17" t="s">
        <v>329</v>
      </c>
      <c r="D17" t="s">
        <v>106</v>
      </c>
      <c r="E17" t="s">
        <v>129</v>
      </c>
      <c r="F17" t="s">
        <v>323</v>
      </c>
      <c r="G17" t="s">
        <v>319</v>
      </c>
      <c r="H17" t="s">
        <v>203</v>
      </c>
      <c r="I17" t="s">
        <v>155</v>
      </c>
      <c r="J17" t="s">
        <v>330</v>
      </c>
      <c r="K17" s="79">
        <v>2.82</v>
      </c>
      <c r="L17" t="s">
        <v>108</v>
      </c>
      <c r="M17" s="79">
        <v>0.64</v>
      </c>
      <c r="N17" s="79">
        <v>0.01</v>
      </c>
      <c r="O17" s="79">
        <v>219386</v>
      </c>
      <c r="P17" s="79">
        <v>99.05</v>
      </c>
      <c r="Q17" s="79">
        <v>217.30183299999999</v>
      </c>
      <c r="R17" s="79">
        <v>0.01</v>
      </c>
      <c r="S17" s="79">
        <v>1.01</v>
      </c>
      <c r="T17" s="79">
        <v>0.17</v>
      </c>
    </row>
    <row r="18" spans="2:20">
      <c r="B18" t="s">
        <v>331</v>
      </c>
      <c r="C18" t="s">
        <v>332</v>
      </c>
      <c r="D18" t="s">
        <v>106</v>
      </c>
      <c r="E18" t="s">
        <v>129</v>
      </c>
      <c r="F18" t="s">
        <v>323</v>
      </c>
      <c r="G18" t="s">
        <v>319</v>
      </c>
      <c r="H18" t="s">
        <v>203</v>
      </c>
      <c r="I18" t="s">
        <v>155</v>
      </c>
      <c r="J18" t="s">
        <v>333</v>
      </c>
      <c r="K18" s="79">
        <v>4</v>
      </c>
      <c r="L18" t="s">
        <v>108</v>
      </c>
      <c r="M18" s="79">
        <v>4</v>
      </c>
      <c r="N18" s="79">
        <v>0.01</v>
      </c>
      <c r="O18" s="79">
        <v>361701</v>
      </c>
      <c r="P18" s="79">
        <v>116.5</v>
      </c>
      <c r="Q18" s="79">
        <v>421.381665</v>
      </c>
      <c r="R18" s="79">
        <v>0.02</v>
      </c>
      <c r="S18" s="79">
        <v>1.95</v>
      </c>
      <c r="T18" s="79">
        <v>0.32</v>
      </c>
    </row>
    <row r="19" spans="2:20">
      <c r="B19" t="s">
        <v>334</v>
      </c>
      <c r="C19" t="s">
        <v>335</v>
      </c>
      <c r="D19" t="s">
        <v>106</v>
      </c>
      <c r="E19" t="s">
        <v>129</v>
      </c>
      <c r="F19" t="s">
        <v>323</v>
      </c>
      <c r="G19" t="s">
        <v>319</v>
      </c>
      <c r="H19" t="s">
        <v>203</v>
      </c>
      <c r="I19" t="s">
        <v>155</v>
      </c>
      <c r="J19" t="s">
        <v>336</v>
      </c>
      <c r="K19" s="79">
        <v>1.79</v>
      </c>
      <c r="L19" t="s">
        <v>108</v>
      </c>
      <c r="M19" s="79">
        <v>2.58</v>
      </c>
      <c r="N19" s="79">
        <v>0.01</v>
      </c>
      <c r="O19" s="79">
        <v>105975</v>
      </c>
      <c r="P19" s="79">
        <v>105.96</v>
      </c>
      <c r="Q19" s="79">
        <v>112.29111</v>
      </c>
      <c r="R19" s="79">
        <v>0</v>
      </c>
      <c r="S19" s="79">
        <v>0.52</v>
      </c>
      <c r="T19" s="79">
        <v>0.09</v>
      </c>
    </row>
    <row r="20" spans="2:20">
      <c r="B20" t="s">
        <v>337</v>
      </c>
      <c r="C20" t="s">
        <v>338</v>
      </c>
      <c r="D20" t="s">
        <v>106</v>
      </c>
      <c r="E20" t="s">
        <v>129</v>
      </c>
      <c r="F20" t="s">
        <v>339</v>
      </c>
      <c r="G20" t="s">
        <v>319</v>
      </c>
      <c r="H20" t="s">
        <v>203</v>
      </c>
      <c r="I20" t="s">
        <v>155</v>
      </c>
      <c r="J20" t="s">
        <v>340</v>
      </c>
      <c r="K20" s="79">
        <v>2.42</v>
      </c>
      <c r="L20" t="s">
        <v>108</v>
      </c>
      <c r="M20" s="79">
        <v>1.6</v>
      </c>
      <c r="N20" s="79">
        <v>0</v>
      </c>
      <c r="O20" s="79">
        <v>67400</v>
      </c>
      <c r="P20" s="79">
        <v>102.09</v>
      </c>
      <c r="Q20" s="79">
        <v>68.808660000000003</v>
      </c>
      <c r="R20" s="79">
        <v>0</v>
      </c>
      <c r="S20" s="79">
        <v>0.32</v>
      </c>
      <c r="T20" s="79">
        <v>0.05</v>
      </c>
    </row>
    <row r="21" spans="2:20">
      <c r="B21" t="s">
        <v>341</v>
      </c>
      <c r="C21" t="s">
        <v>342</v>
      </c>
      <c r="D21" t="s">
        <v>106</v>
      </c>
      <c r="E21" t="s">
        <v>129</v>
      </c>
      <c r="F21" t="s">
        <v>339</v>
      </c>
      <c r="G21" t="s">
        <v>319</v>
      </c>
      <c r="H21" t="s">
        <v>203</v>
      </c>
      <c r="I21" t="s">
        <v>155</v>
      </c>
      <c r="J21" t="s">
        <v>343</v>
      </c>
      <c r="K21" s="79">
        <v>4.8099999999999996</v>
      </c>
      <c r="L21" t="s">
        <v>108</v>
      </c>
      <c r="M21" s="79">
        <v>5</v>
      </c>
      <c r="N21" s="79">
        <v>0.01</v>
      </c>
      <c r="O21" s="79">
        <v>148852</v>
      </c>
      <c r="P21" s="79">
        <v>124.44</v>
      </c>
      <c r="Q21" s="79">
        <v>185.2314288</v>
      </c>
      <c r="R21" s="79">
        <v>0</v>
      </c>
      <c r="S21" s="79">
        <v>0.86</v>
      </c>
      <c r="T21" s="79">
        <v>0.14000000000000001</v>
      </c>
    </row>
    <row r="22" spans="2:20">
      <c r="B22" t="s">
        <v>344</v>
      </c>
      <c r="C22" t="s">
        <v>345</v>
      </c>
      <c r="D22" t="s">
        <v>106</v>
      </c>
      <c r="E22" t="s">
        <v>129</v>
      </c>
      <c r="F22" t="s">
        <v>339</v>
      </c>
      <c r="G22" t="s">
        <v>319</v>
      </c>
      <c r="H22" t="s">
        <v>203</v>
      </c>
      <c r="I22" t="s">
        <v>155</v>
      </c>
      <c r="J22" t="s">
        <v>346</v>
      </c>
      <c r="K22" s="79">
        <v>3.45</v>
      </c>
      <c r="L22" t="s">
        <v>108</v>
      </c>
      <c r="M22" s="79">
        <v>0.7</v>
      </c>
      <c r="N22" s="79">
        <v>0.01</v>
      </c>
      <c r="O22" s="79">
        <v>249929.5</v>
      </c>
      <c r="P22" s="79">
        <v>100.71</v>
      </c>
      <c r="Q22" s="79">
        <v>251.70399945</v>
      </c>
      <c r="R22" s="79">
        <v>0.01</v>
      </c>
      <c r="S22" s="79">
        <v>1.1599999999999999</v>
      </c>
      <c r="T22" s="79">
        <v>0.19</v>
      </c>
    </row>
    <row r="23" spans="2:20">
      <c r="B23" t="s">
        <v>347</v>
      </c>
      <c r="C23" t="s">
        <v>348</v>
      </c>
      <c r="D23" t="s">
        <v>106</v>
      </c>
      <c r="E23" t="s">
        <v>129</v>
      </c>
      <c r="F23" t="s">
        <v>349</v>
      </c>
      <c r="G23" t="s">
        <v>350</v>
      </c>
      <c r="H23" t="s">
        <v>351</v>
      </c>
      <c r="I23" t="s">
        <v>155</v>
      </c>
      <c r="J23" t="s">
        <v>352</v>
      </c>
      <c r="K23" s="79">
        <v>5.47</v>
      </c>
      <c r="L23" t="s">
        <v>108</v>
      </c>
      <c r="M23" s="79">
        <v>1.64</v>
      </c>
      <c r="N23" s="79">
        <v>0.01</v>
      </c>
      <c r="O23" s="79">
        <v>169617</v>
      </c>
      <c r="P23" s="79">
        <v>101.5</v>
      </c>
      <c r="Q23" s="79">
        <v>172.16125500000001</v>
      </c>
      <c r="R23" s="79">
        <v>0.02</v>
      </c>
      <c r="S23" s="79">
        <v>0.8</v>
      </c>
      <c r="T23" s="79">
        <v>0.13</v>
      </c>
    </row>
    <row r="24" spans="2:20">
      <c r="B24" t="s">
        <v>353</v>
      </c>
      <c r="C24" t="s">
        <v>354</v>
      </c>
      <c r="D24" t="s">
        <v>106</v>
      </c>
      <c r="E24" t="s">
        <v>129</v>
      </c>
      <c r="F24" t="s">
        <v>349</v>
      </c>
      <c r="G24" t="s">
        <v>350</v>
      </c>
      <c r="H24" t="s">
        <v>355</v>
      </c>
      <c r="I24" t="s">
        <v>156</v>
      </c>
      <c r="J24" t="s">
        <v>356</v>
      </c>
      <c r="K24" s="79">
        <v>6.79</v>
      </c>
      <c r="L24" t="s">
        <v>108</v>
      </c>
      <c r="M24" s="79">
        <v>1.34</v>
      </c>
      <c r="N24" s="79">
        <v>0.02</v>
      </c>
      <c r="O24" s="79">
        <v>254928</v>
      </c>
      <c r="P24" s="79">
        <v>97.38</v>
      </c>
      <c r="Q24" s="79">
        <v>248.2488864</v>
      </c>
      <c r="R24" s="79">
        <v>0.01</v>
      </c>
      <c r="S24" s="79">
        <v>1.1499999999999999</v>
      </c>
      <c r="T24" s="79">
        <v>0.19</v>
      </c>
    </row>
    <row r="25" spans="2:20">
      <c r="B25" t="s">
        <v>357</v>
      </c>
      <c r="C25" t="s">
        <v>358</v>
      </c>
      <c r="D25" t="s">
        <v>106</v>
      </c>
      <c r="E25" t="s">
        <v>129</v>
      </c>
      <c r="F25" t="s">
        <v>349</v>
      </c>
      <c r="G25" t="s">
        <v>350</v>
      </c>
      <c r="H25" t="s">
        <v>351</v>
      </c>
      <c r="I25" t="s">
        <v>155</v>
      </c>
      <c r="J25" t="s">
        <v>359</v>
      </c>
      <c r="K25" s="79">
        <v>4.42</v>
      </c>
      <c r="L25" t="s">
        <v>108</v>
      </c>
      <c r="M25" s="79">
        <v>0.65</v>
      </c>
      <c r="N25" s="79">
        <v>0.01</v>
      </c>
      <c r="O25" s="79">
        <v>209670.39999999999</v>
      </c>
      <c r="P25" s="79">
        <v>97.49</v>
      </c>
      <c r="Q25" s="79">
        <v>204.40767296000001</v>
      </c>
      <c r="R25" s="79">
        <v>0.02</v>
      </c>
      <c r="S25" s="79">
        <v>0.95</v>
      </c>
      <c r="T25" s="79">
        <v>0.16</v>
      </c>
    </row>
    <row r="26" spans="2:20">
      <c r="B26" t="s">
        <v>360</v>
      </c>
      <c r="C26" t="s">
        <v>361</v>
      </c>
      <c r="D26" t="s">
        <v>106</v>
      </c>
      <c r="E26" t="s">
        <v>129</v>
      </c>
      <c r="F26" t="s">
        <v>362</v>
      </c>
      <c r="G26" t="s">
        <v>319</v>
      </c>
      <c r="H26" t="s">
        <v>351</v>
      </c>
      <c r="I26" t="s">
        <v>155</v>
      </c>
      <c r="J26" t="s">
        <v>363</v>
      </c>
      <c r="K26" s="79">
        <v>2.98</v>
      </c>
      <c r="L26" t="s">
        <v>108</v>
      </c>
      <c r="M26" s="79">
        <v>0.8</v>
      </c>
      <c r="N26" s="79">
        <v>0.01</v>
      </c>
      <c r="O26" s="79">
        <v>323437</v>
      </c>
      <c r="P26" s="79">
        <v>100.88</v>
      </c>
      <c r="Q26" s="79">
        <v>326.28324559999999</v>
      </c>
      <c r="R26" s="79">
        <v>0.05</v>
      </c>
      <c r="S26" s="79">
        <v>1.51</v>
      </c>
      <c r="T26" s="79">
        <v>0.25</v>
      </c>
    </row>
    <row r="27" spans="2:20">
      <c r="B27" t="s">
        <v>364</v>
      </c>
      <c r="C27" t="s">
        <v>365</v>
      </c>
      <c r="D27" t="s">
        <v>106</v>
      </c>
      <c r="E27" t="s">
        <v>129</v>
      </c>
      <c r="F27" t="s">
        <v>318</v>
      </c>
      <c r="G27" t="s">
        <v>319</v>
      </c>
      <c r="H27" t="s">
        <v>351</v>
      </c>
      <c r="I27" t="s">
        <v>155</v>
      </c>
      <c r="K27" s="79">
        <v>0.45</v>
      </c>
      <c r="L27" t="s">
        <v>108</v>
      </c>
      <c r="M27" s="79">
        <v>2.6</v>
      </c>
      <c r="N27" s="79">
        <v>0</v>
      </c>
      <c r="O27" s="79">
        <v>80201</v>
      </c>
      <c r="P27" s="79">
        <v>108.56</v>
      </c>
      <c r="Q27" s="79">
        <v>87.066205600000004</v>
      </c>
      <c r="R27" s="79">
        <v>0</v>
      </c>
      <c r="S27" s="79">
        <v>0.4</v>
      </c>
      <c r="T27" s="79">
        <v>7.0000000000000007E-2</v>
      </c>
    </row>
    <row r="28" spans="2:20">
      <c r="B28" t="s">
        <v>366</v>
      </c>
      <c r="C28" t="s">
        <v>367</v>
      </c>
      <c r="D28" t="s">
        <v>106</v>
      </c>
      <c r="E28" t="s">
        <v>129</v>
      </c>
      <c r="F28" t="s">
        <v>318</v>
      </c>
      <c r="G28" t="s">
        <v>319</v>
      </c>
      <c r="H28" t="s">
        <v>351</v>
      </c>
      <c r="I28" t="s">
        <v>155</v>
      </c>
      <c r="J28" t="s">
        <v>368</v>
      </c>
      <c r="K28" s="79">
        <v>3.43</v>
      </c>
      <c r="L28" t="s">
        <v>108</v>
      </c>
      <c r="M28" s="79">
        <v>3.4</v>
      </c>
      <c r="N28" s="79">
        <v>0.01</v>
      </c>
      <c r="O28" s="79">
        <v>679674</v>
      </c>
      <c r="P28" s="79">
        <v>113.09</v>
      </c>
      <c r="Q28" s="79">
        <v>768.64332660000002</v>
      </c>
      <c r="R28" s="79">
        <v>0.04</v>
      </c>
      <c r="S28" s="79">
        <v>3.56</v>
      </c>
      <c r="T28" s="79">
        <v>0.59</v>
      </c>
    </row>
    <row r="29" spans="2:20">
      <c r="B29" t="s">
        <v>369</v>
      </c>
      <c r="C29" t="s">
        <v>370</v>
      </c>
      <c r="D29" t="s">
        <v>106</v>
      </c>
      <c r="E29" t="s">
        <v>129</v>
      </c>
      <c r="F29" t="s">
        <v>323</v>
      </c>
      <c r="G29" t="s">
        <v>319</v>
      </c>
      <c r="H29" t="s">
        <v>351</v>
      </c>
      <c r="I29" t="s">
        <v>155</v>
      </c>
      <c r="J29" t="s">
        <v>371</v>
      </c>
      <c r="K29" s="79">
        <v>2.39</v>
      </c>
      <c r="L29" t="s">
        <v>108</v>
      </c>
      <c r="M29" s="79">
        <v>3</v>
      </c>
      <c r="N29" s="79">
        <v>0.01</v>
      </c>
      <c r="O29" s="79">
        <v>142282</v>
      </c>
      <c r="P29" s="79">
        <v>113.01</v>
      </c>
      <c r="Q29" s="79">
        <v>160.79288819999999</v>
      </c>
      <c r="R29" s="79">
        <v>0.03</v>
      </c>
      <c r="S29" s="79">
        <v>0.74</v>
      </c>
      <c r="T29" s="79">
        <v>0.12</v>
      </c>
    </row>
    <row r="30" spans="2:20">
      <c r="B30" t="s">
        <v>372</v>
      </c>
      <c r="C30" t="s">
        <v>373</v>
      </c>
      <c r="D30" t="s">
        <v>106</v>
      </c>
      <c r="E30" t="s">
        <v>129</v>
      </c>
      <c r="F30" t="s">
        <v>339</v>
      </c>
      <c r="G30" t="s">
        <v>319</v>
      </c>
      <c r="H30" t="s">
        <v>351</v>
      </c>
      <c r="I30" t="s">
        <v>155</v>
      </c>
      <c r="J30" t="s">
        <v>374</v>
      </c>
      <c r="K30" s="79">
        <v>0.72</v>
      </c>
      <c r="L30" t="s">
        <v>108</v>
      </c>
      <c r="M30" s="79">
        <v>4.7</v>
      </c>
      <c r="N30" s="79">
        <v>0</v>
      </c>
      <c r="O30" s="79">
        <v>190.69</v>
      </c>
      <c r="P30" s="79">
        <v>124.1</v>
      </c>
      <c r="Q30" s="79">
        <v>0.23664629000000001</v>
      </c>
      <c r="R30" s="79">
        <v>0</v>
      </c>
      <c r="S30" s="79">
        <v>0</v>
      </c>
      <c r="T30" s="79">
        <v>0</v>
      </c>
    </row>
    <row r="31" spans="2:20">
      <c r="B31" t="s">
        <v>375</v>
      </c>
      <c r="C31" t="s">
        <v>376</v>
      </c>
      <c r="D31" t="s">
        <v>106</v>
      </c>
      <c r="E31" t="s">
        <v>129</v>
      </c>
      <c r="F31" t="s">
        <v>339</v>
      </c>
      <c r="G31" t="s">
        <v>319</v>
      </c>
      <c r="H31" t="s">
        <v>351</v>
      </c>
      <c r="I31" t="s">
        <v>155</v>
      </c>
      <c r="J31" t="s">
        <v>377</v>
      </c>
      <c r="K31" s="79">
        <v>4.66</v>
      </c>
      <c r="L31" t="s">
        <v>108</v>
      </c>
      <c r="M31" s="79">
        <v>4.2</v>
      </c>
      <c r="N31" s="79">
        <v>0.01</v>
      </c>
      <c r="O31" s="79">
        <v>13993</v>
      </c>
      <c r="P31" s="79">
        <v>121</v>
      </c>
      <c r="Q31" s="79">
        <v>16.931529999999999</v>
      </c>
      <c r="R31" s="79">
        <v>0</v>
      </c>
      <c r="S31" s="79">
        <v>0.08</v>
      </c>
      <c r="T31" s="79">
        <v>0.01</v>
      </c>
    </row>
    <row r="32" spans="2:20">
      <c r="B32" t="s">
        <v>378</v>
      </c>
      <c r="C32" t="s">
        <v>379</v>
      </c>
      <c r="D32" t="s">
        <v>106</v>
      </c>
      <c r="E32" t="s">
        <v>129</v>
      </c>
      <c r="F32" t="s">
        <v>339</v>
      </c>
      <c r="G32" t="s">
        <v>319</v>
      </c>
      <c r="H32" t="s">
        <v>351</v>
      </c>
      <c r="I32" t="s">
        <v>155</v>
      </c>
      <c r="J32" t="s">
        <v>371</v>
      </c>
      <c r="K32" s="79">
        <v>2.44</v>
      </c>
      <c r="L32" t="s">
        <v>108</v>
      </c>
      <c r="M32" s="79">
        <v>4.0999999999999996</v>
      </c>
      <c r="N32" s="79">
        <v>0.01</v>
      </c>
      <c r="O32" s="79">
        <v>63992</v>
      </c>
      <c r="P32" s="79">
        <v>130.18</v>
      </c>
      <c r="Q32" s="79">
        <v>83.304785600000002</v>
      </c>
      <c r="R32" s="79">
        <v>0</v>
      </c>
      <c r="S32" s="79">
        <v>0.39</v>
      </c>
      <c r="T32" s="79">
        <v>0.06</v>
      </c>
    </row>
    <row r="33" spans="2:20">
      <c r="B33" t="s">
        <v>380</v>
      </c>
      <c r="C33" t="s">
        <v>381</v>
      </c>
      <c r="D33" t="s">
        <v>106</v>
      </c>
      <c r="E33" t="s">
        <v>129</v>
      </c>
      <c r="F33" t="s">
        <v>339</v>
      </c>
      <c r="G33" t="s">
        <v>319</v>
      </c>
      <c r="H33" t="s">
        <v>351</v>
      </c>
      <c r="I33" t="s">
        <v>155</v>
      </c>
      <c r="J33" t="s">
        <v>382</v>
      </c>
      <c r="K33" s="79">
        <v>3.89</v>
      </c>
      <c r="L33" t="s">
        <v>108</v>
      </c>
      <c r="M33" s="79">
        <v>4</v>
      </c>
      <c r="N33" s="79">
        <v>0.01</v>
      </c>
      <c r="O33" s="79">
        <v>342538</v>
      </c>
      <c r="P33" s="79">
        <v>119.83</v>
      </c>
      <c r="Q33" s="79">
        <v>410.46328540000002</v>
      </c>
      <c r="R33" s="79">
        <v>0.01</v>
      </c>
      <c r="S33" s="79">
        <v>1.9</v>
      </c>
      <c r="T33" s="79">
        <v>0.31</v>
      </c>
    </row>
    <row r="34" spans="2:20">
      <c r="B34" t="s">
        <v>383</v>
      </c>
      <c r="C34" t="s">
        <v>384</v>
      </c>
      <c r="D34" t="s">
        <v>106</v>
      </c>
      <c r="E34" t="s">
        <v>129</v>
      </c>
      <c r="F34" t="s">
        <v>385</v>
      </c>
      <c r="G34" t="s">
        <v>350</v>
      </c>
      <c r="H34" t="s">
        <v>386</v>
      </c>
      <c r="I34" t="s">
        <v>155</v>
      </c>
      <c r="J34" t="s">
        <v>387</v>
      </c>
      <c r="K34" s="79">
        <v>6.75</v>
      </c>
      <c r="L34" t="s">
        <v>108</v>
      </c>
      <c r="M34" s="79">
        <v>2.34</v>
      </c>
      <c r="N34" s="79">
        <v>0.02</v>
      </c>
      <c r="O34" s="79">
        <v>355707.38</v>
      </c>
      <c r="P34" s="79">
        <v>100.93</v>
      </c>
      <c r="Q34" s="79">
        <v>359.01545863400003</v>
      </c>
      <c r="R34" s="79">
        <v>0.02</v>
      </c>
      <c r="S34" s="79">
        <v>1.66</v>
      </c>
      <c r="T34" s="79">
        <v>0.28000000000000003</v>
      </c>
    </row>
    <row r="35" spans="2:20">
      <c r="B35" t="s">
        <v>388</v>
      </c>
      <c r="C35" t="s">
        <v>389</v>
      </c>
      <c r="D35" t="s">
        <v>106</v>
      </c>
      <c r="E35" t="s">
        <v>129</v>
      </c>
      <c r="F35" t="s">
        <v>385</v>
      </c>
      <c r="G35" t="s">
        <v>350</v>
      </c>
      <c r="H35" t="s">
        <v>386</v>
      </c>
      <c r="I35" t="s">
        <v>155</v>
      </c>
      <c r="J35" t="s">
        <v>390</v>
      </c>
      <c r="K35" s="79">
        <v>3</v>
      </c>
      <c r="L35" t="s">
        <v>108</v>
      </c>
      <c r="M35" s="79">
        <v>3</v>
      </c>
      <c r="N35" s="79">
        <v>0.89</v>
      </c>
      <c r="O35" s="79">
        <v>159550.07</v>
      </c>
      <c r="P35" s="79">
        <v>106.64</v>
      </c>
      <c r="Q35" s="79">
        <v>170.144194648</v>
      </c>
      <c r="R35" s="79">
        <v>0.02</v>
      </c>
      <c r="S35" s="79">
        <v>0.79</v>
      </c>
      <c r="T35" s="79">
        <v>0.13</v>
      </c>
    </row>
    <row r="36" spans="2:20">
      <c r="B36" t="s">
        <v>391</v>
      </c>
      <c r="C36" t="s">
        <v>392</v>
      </c>
      <c r="D36" t="s">
        <v>106</v>
      </c>
      <c r="E36" t="s">
        <v>129</v>
      </c>
      <c r="F36" t="s">
        <v>385</v>
      </c>
      <c r="G36" t="s">
        <v>350</v>
      </c>
      <c r="H36" t="s">
        <v>386</v>
      </c>
      <c r="I36" t="s">
        <v>155</v>
      </c>
      <c r="J36" t="s">
        <v>393</v>
      </c>
      <c r="K36" s="79">
        <v>2.52</v>
      </c>
      <c r="L36" t="s">
        <v>108</v>
      </c>
      <c r="M36" s="79">
        <v>1.64</v>
      </c>
      <c r="N36" s="79">
        <v>0.01</v>
      </c>
      <c r="O36" s="79">
        <v>59385.93</v>
      </c>
      <c r="P36" s="79">
        <v>101.17</v>
      </c>
      <c r="Q36" s="79">
        <v>60.080745381</v>
      </c>
      <c r="R36" s="79">
        <v>0.01</v>
      </c>
      <c r="S36" s="79">
        <v>0.28000000000000003</v>
      </c>
      <c r="T36" s="79">
        <v>0.05</v>
      </c>
    </row>
    <row r="37" spans="2:20">
      <c r="B37" t="s">
        <v>394</v>
      </c>
      <c r="C37" t="s">
        <v>395</v>
      </c>
      <c r="D37" t="s">
        <v>106</v>
      </c>
      <c r="E37" t="s">
        <v>129</v>
      </c>
      <c r="F37" t="s">
        <v>396</v>
      </c>
      <c r="G37" t="s">
        <v>138</v>
      </c>
      <c r="H37" t="s">
        <v>386</v>
      </c>
      <c r="I37" t="s">
        <v>155</v>
      </c>
      <c r="J37" t="s">
        <v>397</v>
      </c>
      <c r="K37" s="79">
        <v>6.89</v>
      </c>
      <c r="L37" t="s">
        <v>108</v>
      </c>
      <c r="M37" s="79">
        <v>2.2000000000000002</v>
      </c>
      <c r="N37" s="79">
        <v>1.62</v>
      </c>
      <c r="O37" s="79">
        <v>919</v>
      </c>
      <c r="P37" s="79">
        <v>103.6</v>
      </c>
      <c r="Q37" s="79">
        <v>0.95208400000000004</v>
      </c>
      <c r="R37" s="79">
        <v>0</v>
      </c>
      <c r="S37" s="79">
        <v>0</v>
      </c>
      <c r="T37" s="79">
        <v>0</v>
      </c>
    </row>
    <row r="38" spans="2:20">
      <c r="B38" t="s">
        <v>398</v>
      </c>
      <c r="C38" t="s">
        <v>399</v>
      </c>
      <c r="D38" t="s">
        <v>106</v>
      </c>
      <c r="E38" t="s">
        <v>129</v>
      </c>
      <c r="F38" t="s">
        <v>396</v>
      </c>
      <c r="G38" t="s">
        <v>138</v>
      </c>
      <c r="H38" t="s">
        <v>386</v>
      </c>
      <c r="I38" t="s">
        <v>155</v>
      </c>
      <c r="J38" t="s">
        <v>400</v>
      </c>
      <c r="K38" s="79">
        <v>3.46</v>
      </c>
      <c r="L38" t="s">
        <v>108</v>
      </c>
      <c r="M38" s="79">
        <v>3.7</v>
      </c>
      <c r="N38" s="79">
        <v>0.01</v>
      </c>
      <c r="O38" s="79">
        <v>127777</v>
      </c>
      <c r="P38" s="79">
        <v>113.69</v>
      </c>
      <c r="Q38" s="79">
        <v>145.2696713</v>
      </c>
      <c r="R38" s="79">
        <v>0</v>
      </c>
      <c r="S38" s="79">
        <v>0.67</v>
      </c>
      <c r="T38" s="79">
        <v>0.11</v>
      </c>
    </row>
    <row r="39" spans="2:20">
      <c r="B39" t="s">
        <v>401</v>
      </c>
      <c r="C39" t="s">
        <v>402</v>
      </c>
      <c r="D39" t="s">
        <v>106</v>
      </c>
      <c r="E39" t="s">
        <v>129</v>
      </c>
      <c r="F39" t="s">
        <v>362</v>
      </c>
      <c r="G39" t="s">
        <v>319</v>
      </c>
      <c r="H39" t="s">
        <v>386</v>
      </c>
      <c r="I39" t="s">
        <v>155</v>
      </c>
      <c r="J39" t="s">
        <v>403</v>
      </c>
      <c r="K39" s="79">
        <v>2.2000000000000002</v>
      </c>
      <c r="L39" t="s">
        <v>108</v>
      </c>
      <c r="M39" s="79">
        <v>2.8</v>
      </c>
      <c r="N39" s="79">
        <v>0.01</v>
      </c>
      <c r="O39" s="79">
        <v>160855</v>
      </c>
      <c r="P39" s="79">
        <v>107.46</v>
      </c>
      <c r="Q39" s="79">
        <v>172.854783</v>
      </c>
      <c r="R39" s="79">
        <v>0.02</v>
      </c>
      <c r="S39" s="79">
        <v>0.8</v>
      </c>
      <c r="T39" s="79">
        <v>0.13</v>
      </c>
    </row>
    <row r="40" spans="2:20">
      <c r="B40" t="s">
        <v>404</v>
      </c>
      <c r="C40" t="s">
        <v>405</v>
      </c>
      <c r="D40" t="s">
        <v>106</v>
      </c>
      <c r="E40" t="s">
        <v>129</v>
      </c>
      <c r="F40" t="s">
        <v>362</v>
      </c>
      <c r="G40" t="s">
        <v>319</v>
      </c>
      <c r="H40" t="s">
        <v>386</v>
      </c>
      <c r="I40" t="s">
        <v>155</v>
      </c>
      <c r="J40" t="s">
        <v>340</v>
      </c>
      <c r="K40" s="79">
        <v>2.29</v>
      </c>
      <c r="L40" t="s">
        <v>108</v>
      </c>
      <c r="M40" s="79">
        <v>3.1</v>
      </c>
      <c r="N40" s="79">
        <v>0.01</v>
      </c>
      <c r="O40" s="79">
        <v>71840</v>
      </c>
      <c r="P40" s="79">
        <v>111.06</v>
      </c>
      <c r="Q40" s="79">
        <v>79.785504000000003</v>
      </c>
      <c r="R40" s="79">
        <v>0.01</v>
      </c>
      <c r="S40" s="79">
        <v>0.37</v>
      </c>
      <c r="T40" s="79">
        <v>0.06</v>
      </c>
    </row>
    <row r="41" spans="2:20">
      <c r="B41" t="s">
        <v>406</v>
      </c>
      <c r="C41" t="s">
        <v>407</v>
      </c>
      <c r="D41" t="s">
        <v>106</v>
      </c>
      <c r="E41" t="s">
        <v>129</v>
      </c>
      <c r="F41" t="s">
        <v>318</v>
      </c>
      <c r="G41" t="s">
        <v>319</v>
      </c>
      <c r="H41" t="s">
        <v>386</v>
      </c>
      <c r="I41" t="s">
        <v>155</v>
      </c>
      <c r="J41" t="s">
        <v>371</v>
      </c>
      <c r="K41" s="79">
        <v>3.59</v>
      </c>
      <c r="L41" t="s">
        <v>108</v>
      </c>
      <c r="M41" s="79">
        <v>4</v>
      </c>
      <c r="N41" s="79">
        <v>0.01</v>
      </c>
      <c r="O41" s="79">
        <v>457037</v>
      </c>
      <c r="P41" s="79">
        <v>119.37</v>
      </c>
      <c r="Q41" s="79">
        <v>545.56506690000003</v>
      </c>
      <c r="R41" s="79">
        <v>0.03</v>
      </c>
      <c r="S41" s="79">
        <v>2.52</v>
      </c>
      <c r="T41" s="79">
        <v>0.42</v>
      </c>
    </row>
    <row r="42" spans="2:20">
      <c r="B42" t="s">
        <v>408</v>
      </c>
      <c r="C42" t="s">
        <v>409</v>
      </c>
      <c r="D42" t="s">
        <v>106</v>
      </c>
      <c r="E42" t="s">
        <v>129</v>
      </c>
      <c r="F42" t="s">
        <v>410</v>
      </c>
      <c r="G42" t="s">
        <v>319</v>
      </c>
      <c r="H42" t="s">
        <v>386</v>
      </c>
      <c r="I42" t="s">
        <v>155</v>
      </c>
      <c r="J42" t="s">
        <v>371</v>
      </c>
      <c r="K42" s="79">
        <v>2.95</v>
      </c>
      <c r="L42" t="s">
        <v>108</v>
      </c>
      <c r="M42" s="79">
        <v>4.75</v>
      </c>
      <c r="N42" s="79">
        <v>0.01</v>
      </c>
      <c r="O42" s="79">
        <v>200429.41</v>
      </c>
      <c r="P42" s="79">
        <v>133.30000000000001</v>
      </c>
      <c r="Q42" s="79">
        <v>267.17240353</v>
      </c>
      <c r="R42" s="79">
        <v>0.05</v>
      </c>
      <c r="S42" s="79">
        <v>1.24</v>
      </c>
      <c r="T42" s="79">
        <v>0.2</v>
      </c>
    </row>
    <row r="43" spans="2:20">
      <c r="B43" t="s">
        <v>411</v>
      </c>
      <c r="C43" t="s">
        <v>412</v>
      </c>
      <c r="D43" t="s">
        <v>106</v>
      </c>
      <c r="E43" t="s">
        <v>129</v>
      </c>
      <c r="F43" t="s">
        <v>413</v>
      </c>
      <c r="G43" t="s">
        <v>414</v>
      </c>
      <c r="H43" t="s">
        <v>386</v>
      </c>
      <c r="I43" t="s">
        <v>155</v>
      </c>
      <c r="J43" t="s">
        <v>415</v>
      </c>
      <c r="K43" s="79">
        <v>7.23</v>
      </c>
      <c r="L43" t="s">
        <v>108</v>
      </c>
      <c r="M43" s="79">
        <v>4.5</v>
      </c>
      <c r="N43" s="79">
        <v>0.02</v>
      </c>
      <c r="O43" s="79">
        <v>112000</v>
      </c>
      <c r="P43" s="79">
        <v>118.6</v>
      </c>
      <c r="Q43" s="79">
        <v>132.83199999999999</v>
      </c>
      <c r="R43" s="79">
        <v>0.01</v>
      </c>
      <c r="S43" s="79">
        <v>0.61</v>
      </c>
      <c r="T43" s="79">
        <v>0.1</v>
      </c>
    </row>
    <row r="44" spans="2:20">
      <c r="B44" t="s">
        <v>416</v>
      </c>
      <c r="C44" t="s">
        <v>417</v>
      </c>
      <c r="D44" t="s">
        <v>106</v>
      </c>
      <c r="E44" t="s">
        <v>129</v>
      </c>
      <c r="F44" t="s">
        <v>413</v>
      </c>
      <c r="G44" t="s">
        <v>414</v>
      </c>
      <c r="H44" t="s">
        <v>386</v>
      </c>
      <c r="I44" t="s">
        <v>155</v>
      </c>
      <c r="J44" t="s">
        <v>418</v>
      </c>
      <c r="K44" s="79">
        <v>8.74</v>
      </c>
      <c r="L44" t="s">
        <v>108</v>
      </c>
      <c r="M44" s="79">
        <v>3.85</v>
      </c>
      <c r="N44" s="79">
        <v>0.02</v>
      </c>
      <c r="O44" s="79">
        <v>298635</v>
      </c>
      <c r="P44" s="79">
        <v>114.22</v>
      </c>
      <c r="Q44" s="79">
        <v>341.10089699999997</v>
      </c>
      <c r="R44" s="79">
        <v>0.01</v>
      </c>
      <c r="S44" s="79">
        <v>1.58</v>
      </c>
      <c r="T44" s="79">
        <v>0.26</v>
      </c>
    </row>
    <row r="45" spans="2:20">
      <c r="B45" t="s">
        <v>419</v>
      </c>
      <c r="C45" t="s">
        <v>420</v>
      </c>
      <c r="D45" t="s">
        <v>106</v>
      </c>
      <c r="E45" t="s">
        <v>129</v>
      </c>
      <c r="F45" t="s">
        <v>318</v>
      </c>
      <c r="G45" t="s">
        <v>319</v>
      </c>
      <c r="H45" t="s">
        <v>386</v>
      </c>
      <c r="I45" t="s">
        <v>155</v>
      </c>
      <c r="J45" t="s">
        <v>421</v>
      </c>
      <c r="K45" s="79">
        <v>3.12</v>
      </c>
      <c r="L45" t="s">
        <v>108</v>
      </c>
      <c r="M45" s="79">
        <v>5</v>
      </c>
      <c r="N45" s="79">
        <v>0.01</v>
      </c>
      <c r="O45" s="79">
        <v>604892</v>
      </c>
      <c r="P45" s="79">
        <v>124</v>
      </c>
      <c r="Q45" s="79">
        <v>750.06608000000006</v>
      </c>
      <c r="R45" s="79">
        <v>0.06</v>
      </c>
      <c r="S45" s="79">
        <v>3.47</v>
      </c>
      <c r="T45" s="79">
        <v>0.57999999999999996</v>
      </c>
    </row>
    <row r="46" spans="2:20">
      <c r="B46" t="s">
        <v>422</v>
      </c>
      <c r="C46" t="s">
        <v>423</v>
      </c>
      <c r="D46" t="s">
        <v>106</v>
      </c>
      <c r="E46" t="s">
        <v>129</v>
      </c>
      <c r="F46" t="s">
        <v>339</v>
      </c>
      <c r="G46" t="s">
        <v>319</v>
      </c>
      <c r="H46" t="s">
        <v>386</v>
      </c>
      <c r="I46" t="s">
        <v>155</v>
      </c>
      <c r="J46" t="s">
        <v>424</v>
      </c>
      <c r="K46" s="79">
        <v>2.99</v>
      </c>
      <c r="L46" t="s">
        <v>108</v>
      </c>
      <c r="M46" s="79">
        <v>6.5</v>
      </c>
      <c r="N46" s="79">
        <v>0.01</v>
      </c>
      <c r="O46" s="79">
        <v>329636</v>
      </c>
      <c r="P46" s="79">
        <v>129.11000000000001</v>
      </c>
      <c r="Q46" s="79">
        <v>425.5930396</v>
      </c>
      <c r="R46" s="79">
        <v>0.02</v>
      </c>
      <c r="S46" s="79">
        <v>1.97</v>
      </c>
      <c r="T46" s="79">
        <v>0.33</v>
      </c>
    </row>
    <row r="47" spans="2:20">
      <c r="B47" t="s">
        <v>425</v>
      </c>
      <c r="C47" t="s">
        <v>426</v>
      </c>
      <c r="D47" t="s">
        <v>106</v>
      </c>
      <c r="E47" t="s">
        <v>129</v>
      </c>
      <c r="F47" t="s">
        <v>427</v>
      </c>
      <c r="G47" t="s">
        <v>350</v>
      </c>
      <c r="H47" t="s">
        <v>428</v>
      </c>
      <c r="I47" t="s">
        <v>156</v>
      </c>
      <c r="J47" t="s">
        <v>429</v>
      </c>
      <c r="K47" s="79">
        <v>3.7</v>
      </c>
      <c r="L47" t="s">
        <v>108</v>
      </c>
      <c r="M47" s="79">
        <v>4.8</v>
      </c>
      <c r="N47" s="79">
        <v>0.01</v>
      </c>
      <c r="O47" s="79">
        <v>193576</v>
      </c>
      <c r="P47" s="79">
        <v>118.7</v>
      </c>
      <c r="Q47" s="79">
        <v>229.77471199999999</v>
      </c>
      <c r="R47" s="79">
        <v>0.01</v>
      </c>
      <c r="S47" s="79">
        <v>1.06</v>
      </c>
      <c r="T47" s="79">
        <v>0.18</v>
      </c>
    </row>
    <row r="48" spans="2:20">
      <c r="B48" t="s">
        <v>430</v>
      </c>
      <c r="C48" t="s">
        <v>431</v>
      </c>
      <c r="D48" t="s">
        <v>106</v>
      </c>
      <c r="E48" t="s">
        <v>129</v>
      </c>
      <c r="F48" t="s">
        <v>427</v>
      </c>
      <c r="G48" t="s">
        <v>350</v>
      </c>
      <c r="H48" t="s">
        <v>428</v>
      </c>
      <c r="I48" t="s">
        <v>156</v>
      </c>
      <c r="J48" t="s">
        <v>432</v>
      </c>
      <c r="K48" s="79">
        <v>2.19</v>
      </c>
      <c r="L48" t="s">
        <v>108</v>
      </c>
      <c r="M48" s="79">
        <v>4.9000000000000004</v>
      </c>
      <c r="N48" s="79">
        <v>0.01</v>
      </c>
      <c r="O48" s="79">
        <v>62993.57</v>
      </c>
      <c r="P48" s="79">
        <v>117.88</v>
      </c>
      <c r="Q48" s="79">
        <v>74.256820316000002</v>
      </c>
      <c r="R48" s="79">
        <v>0.02</v>
      </c>
      <c r="S48" s="79">
        <v>0.34</v>
      </c>
      <c r="T48" s="79">
        <v>0.06</v>
      </c>
    </row>
    <row r="49" spans="2:20">
      <c r="B49" t="s">
        <v>433</v>
      </c>
      <c r="C49" t="s">
        <v>434</v>
      </c>
      <c r="D49" t="s">
        <v>106</v>
      </c>
      <c r="E49" t="s">
        <v>129</v>
      </c>
      <c r="F49" t="s">
        <v>427</v>
      </c>
      <c r="G49" t="s">
        <v>350</v>
      </c>
      <c r="H49" t="s">
        <v>428</v>
      </c>
      <c r="I49" t="s">
        <v>156</v>
      </c>
      <c r="J49" t="s">
        <v>435</v>
      </c>
      <c r="K49" s="79">
        <v>7.49</v>
      </c>
      <c r="L49" t="s">
        <v>108</v>
      </c>
      <c r="M49" s="79">
        <v>3.2</v>
      </c>
      <c r="N49" s="79">
        <v>0.02</v>
      </c>
      <c r="O49" s="79">
        <v>11906</v>
      </c>
      <c r="P49" s="79">
        <v>108.23</v>
      </c>
      <c r="Q49" s="79">
        <v>12.885863799999999</v>
      </c>
      <c r="R49" s="79">
        <v>0</v>
      </c>
      <c r="S49" s="79">
        <v>0.06</v>
      </c>
      <c r="T49" s="79">
        <v>0.01</v>
      </c>
    </row>
    <row r="50" spans="2:20">
      <c r="B50" t="s">
        <v>436</v>
      </c>
      <c r="C50" t="s">
        <v>437</v>
      </c>
      <c r="D50" t="s">
        <v>106</v>
      </c>
      <c r="E50" t="s">
        <v>129</v>
      </c>
      <c r="F50" t="s">
        <v>438</v>
      </c>
      <c r="G50" t="s">
        <v>350</v>
      </c>
      <c r="H50" t="s">
        <v>439</v>
      </c>
      <c r="I50" t="s">
        <v>155</v>
      </c>
      <c r="J50" t="s">
        <v>371</v>
      </c>
      <c r="K50" s="79">
        <v>0.99</v>
      </c>
      <c r="L50" t="s">
        <v>108</v>
      </c>
      <c r="M50" s="79">
        <v>4.55</v>
      </c>
      <c r="N50" s="79">
        <v>0.01</v>
      </c>
      <c r="O50" s="79">
        <v>17777.599999999999</v>
      </c>
      <c r="P50" s="79">
        <v>124.14</v>
      </c>
      <c r="Q50" s="79">
        <v>22.06911264</v>
      </c>
      <c r="R50" s="79">
        <v>0.01</v>
      </c>
      <c r="S50" s="79">
        <v>0.1</v>
      </c>
      <c r="T50" s="79">
        <v>0.02</v>
      </c>
    </row>
    <row r="51" spans="2:20">
      <c r="B51" t="s">
        <v>440</v>
      </c>
      <c r="C51" t="s">
        <v>441</v>
      </c>
      <c r="D51" t="s">
        <v>106</v>
      </c>
      <c r="E51" t="s">
        <v>129</v>
      </c>
      <c r="F51" t="s">
        <v>438</v>
      </c>
      <c r="G51" t="s">
        <v>350</v>
      </c>
      <c r="H51" t="s">
        <v>439</v>
      </c>
      <c r="I51" t="s">
        <v>155</v>
      </c>
      <c r="J51" t="s">
        <v>442</v>
      </c>
      <c r="K51" s="79">
        <v>5.77</v>
      </c>
      <c r="L51" t="s">
        <v>108</v>
      </c>
      <c r="M51" s="79">
        <v>4.75</v>
      </c>
      <c r="N51" s="79">
        <v>0.02</v>
      </c>
      <c r="O51" s="79">
        <v>160450</v>
      </c>
      <c r="P51" s="79">
        <v>141.58000000000001</v>
      </c>
      <c r="Q51" s="79">
        <v>227.16511</v>
      </c>
      <c r="R51" s="79">
        <v>0.01</v>
      </c>
      <c r="S51" s="79">
        <v>1.05</v>
      </c>
      <c r="T51" s="79">
        <v>0.17</v>
      </c>
    </row>
    <row r="52" spans="2:20">
      <c r="B52" t="s">
        <v>443</v>
      </c>
      <c r="C52" t="s">
        <v>444</v>
      </c>
      <c r="D52" t="s">
        <v>106</v>
      </c>
      <c r="E52" t="s">
        <v>129</v>
      </c>
      <c r="F52" t="s">
        <v>445</v>
      </c>
      <c r="G52" t="s">
        <v>350</v>
      </c>
      <c r="H52" t="s">
        <v>439</v>
      </c>
      <c r="I52" t="s">
        <v>155</v>
      </c>
      <c r="J52" t="s">
        <v>446</v>
      </c>
      <c r="K52" s="79">
        <v>4.28</v>
      </c>
      <c r="L52" t="s">
        <v>108</v>
      </c>
      <c r="M52" s="79">
        <v>2.5499999999999998</v>
      </c>
      <c r="N52" s="79">
        <v>0.01</v>
      </c>
      <c r="O52" s="79">
        <v>93939.4</v>
      </c>
      <c r="P52" s="79">
        <v>106.19</v>
      </c>
      <c r="Q52" s="79">
        <v>99.754248860000004</v>
      </c>
      <c r="R52" s="79">
        <v>0.01</v>
      </c>
      <c r="S52" s="79">
        <v>0.46</v>
      </c>
      <c r="T52" s="79">
        <v>0.08</v>
      </c>
    </row>
    <row r="53" spans="2:20">
      <c r="B53" t="s">
        <v>447</v>
      </c>
      <c r="C53" t="s">
        <v>448</v>
      </c>
      <c r="D53" t="s">
        <v>106</v>
      </c>
      <c r="E53" t="s">
        <v>129</v>
      </c>
      <c r="F53" t="s">
        <v>445</v>
      </c>
      <c r="G53" t="s">
        <v>350</v>
      </c>
      <c r="H53" t="s">
        <v>439</v>
      </c>
      <c r="I53" t="s">
        <v>155</v>
      </c>
      <c r="J53" t="s">
        <v>449</v>
      </c>
      <c r="K53" s="79">
        <v>2.96</v>
      </c>
      <c r="L53" t="s">
        <v>108</v>
      </c>
      <c r="M53" s="79">
        <v>5.85</v>
      </c>
      <c r="N53" s="79">
        <v>0.01</v>
      </c>
      <c r="O53" s="79">
        <v>52775.99</v>
      </c>
      <c r="P53" s="79">
        <v>123.78</v>
      </c>
      <c r="Q53" s="79">
        <v>65.326120422000002</v>
      </c>
      <c r="R53" s="79">
        <v>0</v>
      </c>
      <c r="S53" s="79">
        <v>0.3</v>
      </c>
      <c r="T53" s="79">
        <v>0.05</v>
      </c>
    </row>
    <row r="54" spans="2:20">
      <c r="B54" t="s">
        <v>450</v>
      </c>
      <c r="C54" t="s">
        <v>451</v>
      </c>
      <c r="D54" t="s">
        <v>106</v>
      </c>
      <c r="E54" t="s">
        <v>129</v>
      </c>
      <c r="F54" t="s">
        <v>445</v>
      </c>
      <c r="G54" t="s">
        <v>350</v>
      </c>
      <c r="H54" t="s">
        <v>439</v>
      </c>
      <c r="I54" t="s">
        <v>155</v>
      </c>
      <c r="J54" t="s">
        <v>371</v>
      </c>
      <c r="K54" s="79">
        <v>0.42</v>
      </c>
      <c r="L54" t="s">
        <v>108</v>
      </c>
      <c r="M54" s="79">
        <v>4.7</v>
      </c>
      <c r="N54" s="79">
        <v>0</v>
      </c>
      <c r="O54" s="79">
        <v>12550.2</v>
      </c>
      <c r="P54" s="79">
        <v>117.94</v>
      </c>
      <c r="Q54" s="79">
        <v>14.80170588</v>
      </c>
      <c r="R54" s="79">
        <v>0.01</v>
      </c>
      <c r="S54" s="79">
        <v>7.0000000000000007E-2</v>
      </c>
      <c r="T54" s="79">
        <v>0.01</v>
      </c>
    </row>
    <row r="55" spans="2:20">
      <c r="B55" t="s">
        <v>452</v>
      </c>
      <c r="C55" t="s">
        <v>453</v>
      </c>
      <c r="D55" t="s">
        <v>106</v>
      </c>
      <c r="E55" t="s">
        <v>129</v>
      </c>
      <c r="F55" t="s">
        <v>445</v>
      </c>
      <c r="G55" t="s">
        <v>350</v>
      </c>
      <c r="H55" t="s">
        <v>439</v>
      </c>
      <c r="I55" t="s">
        <v>155</v>
      </c>
      <c r="J55" t="s">
        <v>446</v>
      </c>
      <c r="K55" s="79">
        <v>2.95</v>
      </c>
      <c r="L55" t="s">
        <v>108</v>
      </c>
      <c r="M55" s="79">
        <v>5.0999999999999996</v>
      </c>
      <c r="N55" s="79">
        <v>0.01</v>
      </c>
      <c r="O55" s="79">
        <v>53897.02</v>
      </c>
      <c r="P55" s="79">
        <v>125.5</v>
      </c>
      <c r="Q55" s="79">
        <v>67.640760099999994</v>
      </c>
      <c r="R55" s="79">
        <v>0.01</v>
      </c>
      <c r="S55" s="79">
        <v>0.31</v>
      </c>
      <c r="T55" s="79">
        <v>0.05</v>
      </c>
    </row>
    <row r="56" spans="2:20">
      <c r="B56" t="s">
        <v>454</v>
      </c>
      <c r="C56" t="s">
        <v>455</v>
      </c>
      <c r="D56" t="s">
        <v>106</v>
      </c>
      <c r="E56" t="s">
        <v>129</v>
      </c>
      <c r="F56" t="s">
        <v>445</v>
      </c>
      <c r="G56" t="s">
        <v>350</v>
      </c>
      <c r="H56" t="s">
        <v>439</v>
      </c>
      <c r="I56" t="s">
        <v>155</v>
      </c>
      <c r="J56" t="s">
        <v>456</v>
      </c>
      <c r="K56" s="79">
        <v>3.34</v>
      </c>
      <c r="L56" t="s">
        <v>108</v>
      </c>
      <c r="M56" s="79">
        <v>4.9000000000000004</v>
      </c>
      <c r="N56" s="79">
        <v>0.01</v>
      </c>
      <c r="O56" s="79">
        <v>401706.31</v>
      </c>
      <c r="P56" s="79">
        <v>113.8</v>
      </c>
      <c r="Q56" s="79">
        <v>457.14178077999998</v>
      </c>
      <c r="R56" s="79">
        <v>0.04</v>
      </c>
      <c r="S56" s="79">
        <v>2.11</v>
      </c>
      <c r="T56" s="79">
        <v>0.35</v>
      </c>
    </row>
    <row r="57" spans="2:20">
      <c r="B57" t="s">
        <v>457</v>
      </c>
      <c r="C57" t="s">
        <v>458</v>
      </c>
      <c r="D57" t="s">
        <v>106</v>
      </c>
      <c r="E57" t="s">
        <v>129</v>
      </c>
      <c r="F57" t="s">
        <v>445</v>
      </c>
      <c r="G57" t="s">
        <v>350</v>
      </c>
      <c r="H57" t="s">
        <v>439</v>
      </c>
      <c r="I57" t="s">
        <v>155</v>
      </c>
      <c r="J57" t="s">
        <v>459</v>
      </c>
      <c r="K57" s="79">
        <v>6.92</v>
      </c>
      <c r="L57" t="s">
        <v>108</v>
      </c>
      <c r="M57" s="79">
        <v>2.2999999999999998</v>
      </c>
      <c r="N57" s="79">
        <v>0.02</v>
      </c>
      <c r="O57" s="79">
        <v>37543.1</v>
      </c>
      <c r="P57" s="79">
        <v>99.62</v>
      </c>
      <c r="Q57" s="79">
        <v>37.400436220000003</v>
      </c>
      <c r="R57" s="79">
        <v>0</v>
      </c>
      <c r="S57" s="79">
        <v>0.17</v>
      </c>
      <c r="T57" s="79">
        <v>0.03</v>
      </c>
    </row>
    <row r="58" spans="2:20">
      <c r="B58" t="s">
        <v>460</v>
      </c>
      <c r="C58" t="s">
        <v>461</v>
      </c>
      <c r="D58" t="s">
        <v>106</v>
      </c>
      <c r="E58" t="s">
        <v>129</v>
      </c>
      <c r="F58" t="s">
        <v>445</v>
      </c>
      <c r="G58" t="s">
        <v>350</v>
      </c>
      <c r="H58" t="s">
        <v>439</v>
      </c>
      <c r="I58" t="s">
        <v>155</v>
      </c>
      <c r="J58" t="s">
        <v>462</v>
      </c>
      <c r="K58" s="79">
        <v>7.44</v>
      </c>
      <c r="L58" t="s">
        <v>108</v>
      </c>
      <c r="M58" s="79">
        <v>2.15</v>
      </c>
      <c r="N58" s="79">
        <v>2.35</v>
      </c>
      <c r="O58" s="79">
        <v>97280.37</v>
      </c>
      <c r="P58" s="79">
        <v>99.94</v>
      </c>
      <c r="Q58" s="79">
        <v>97.222001778000006</v>
      </c>
      <c r="R58" s="79">
        <v>0.02</v>
      </c>
      <c r="S58" s="79">
        <v>0.45</v>
      </c>
      <c r="T58" s="79">
        <v>7.0000000000000007E-2</v>
      </c>
    </row>
    <row r="59" spans="2:20">
      <c r="B59" t="s">
        <v>463</v>
      </c>
      <c r="C59" t="s">
        <v>464</v>
      </c>
      <c r="D59" t="s">
        <v>106</v>
      </c>
      <c r="E59" t="s">
        <v>129</v>
      </c>
      <c r="F59" t="s">
        <v>445</v>
      </c>
      <c r="G59" t="s">
        <v>350</v>
      </c>
      <c r="H59" t="s">
        <v>439</v>
      </c>
      <c r="I59" t="s">
        <v>155</v>
      </c>
      <c r="J59" t="s">
        <v>465</v>
      </c>
      <c r="K59" s="79">
        <v>8.14</v>
      </c>
      <c r="L59" t="s">
        <v>108</v>
      </c>
      <c r="M59" s="79">
        <v>2.35</v>
      </c>
      <c r="N59" s="79">
        <v>0.02</v>
      </c>
      <c r="O59" s="79">
        <v>62370</v>
      </c>
      <c r="P59" s="79">
        <v>99</v>
      </c>
      <c r="Q59" s="79">
        <v>61.746299999999998</v>
      </c>
      <c r="R59" s="79">
        <v>0.02</v>
      </c>
      <c r="S59" s="79">
        <v>0.28999999999999998</v>
      </c>
      <c r="T59" s="79">
        <v>0.05</v>
      </c>
    </row>
    <row r="60" spans="2:20">
      <c r="B60" t="s">
        <v>466</v>
      </c>
      <c r="C60" t="s">
        <v>467</v>
      </c>
      <c r="D60" t="s">
        <v>106</v>
      </c>
      <c r="E60" t="s">
        <v>129</v>
      </c>
      <c r="F60" t="s">
        <v>445</v>
      </c>
      <c r="G60" t="s">
        <v>350</v>
      </c>
      <c r="H60" t="s">
        <v>439</v>
      </c>
      <c r="I60" t="s">
        <v>155</v>
      </c>
      <c r="J60" t="s">
        <v>468</v>
      </c>
      <c r="K60" s="79">
        <v>7.05</v>
      </c>
      <c r="L60" t="s">
        <v>108</v>
      </c>
      <c r="M60" s="79">
        <v>0.88</v>
      </c>
      <c r="N60" s="79">
        <v>0.02</v>
      </c>
      <c r="O60" s="79">
        <v>129538</v>
      </c>
      <c r="P60" s="79">
        <v>97.35</v>
      </c>
      <c r="Q60" s="79">
        <v>126.105243</v>
      </c>
      <c r="R60" s="79">
        <v>0.02</v>
      </c>
      <c r="S60" s="79">
        <v>0.57999999999999996</v>
      </c>
      <c r="T60" s="79">
        <v>0.1</v>
      </c>
    </row>
    <row r="61" spans="2:20">
      <c r="B61" t="s">
        <v>469</v>
      </c>
      <c r="C61" t="s">
        <v>470</v>
      </c>
      <c r="D61" t="s">
        <v>106</v>
      </c>
      <c r="E61" t="s">
        <v>129</v>
      </c>
      <c r="F61" t="s">
        <v>471</v>
      </c>
      <c r="G61" t="s">
        <v>414</v>
      </c>
      <c r="H61" t="s">
        <v>439</v>
      </c>
      <c r="I61" t="s">
        <v>155</v>
      </c>
      <c r="J61" t="s">
        <v>472</v>
      </c>
      <c r="K61" s="79">
        <v>5.77</v>
      </c>
      <c r="L61" t="s">
        <v>108</v>
      </c>
      <c r="M61" s="79">
        <v>1.94</v>
      </c>
      <c r="N61" s="79">
        <v>1.38</v>
      </c>
      <c r="O61" s="79">
        <v>93938</v>
      </c>
      <c r="P61" s="79">
        <v>103.28</v>
      </c>
      <c r="Q61" s="79">
        <v>97.019166400000003</v>
      </c>
      <c r="R61" s="79">
        <v>0.01</v>
      </c>
      <c r="S61" s="79">
        <v>0.45</v>
      </c>
      <c r="T61" s="79">
        <v>7.0000000000000007E-2</v>
      </c>
    </row>
    <row r="62" spans="2:20">
      <c r="B62" t="s">
        <v>473</v>
      </c>
      <c r="C62" t="s">
        <v>474</v>
      </c>
      <c r="D62" t="s">
        <v>106</v>
      </c>
      <c r="E62" t="s">
        <v>129</v>
      </c>
      <c r="F62" t="s">
        <v>475</v>
      </c>
      <c r="G62" t="s">
        <v>350</v>
      </c>
      <c r="H62" t="s">
        <v>439</v>
      </c>
      <c r="I62" t="s">
        <v>155</v>
      </c>
      <c r="J62" t="s">
        <v>476</v>
      </c>
      <c r="K62" s="79">
        <v>2.2799999999999998</v>
      </c>
      <c r="L62" t="s">
        <v>108</v>
      </c>
      <c r="M62" s="79">
        <v>3.9</v>
      </c>
      <c r="N62" s="79">
        <v>0.01</v>
      </c>
      <c r="O62" s="79">
        <v>30100.49</v>
      </c>
      <c r="P62" s="79">
        <v>113.7</v>
      </c>
      <c r="Q62" s="79">
        <v>34.224257129999998</v>
      </c>
      <c r="R62" s="79">
        <v>0.01</v>
      </c>
      <c r="S62" s="79">
        <v>0.16</v>
      </c>
      <c r="T62" s="79">
        <v>0.03</v>
      </c>
    </row>
    <row r="63" spans="2:20">
      <c r="B63" t="s">
        <v>477</v>
      </c>
      <c r="C63" t="s">
        <v>478</v>
      </c>
      <c r="D63" t="s">
        <v>106</v>
      </c>
      <c r="E63" t="s">
        <v>129</v>
      </c>
      <c r="F63" t="s">
        <v>475</v>
      </c>
      <c r="G63" t="s">
        <v>350</v>
      </c>
      <c r="H63" t="s">
        <v>439</v>
      </c>
      <c r="I63" t="s">
        <v>155</v>
      </c>
      <c r="J63" t="s">
        <v>479</v>
      </c>
      <c r="K63" s="79">
        <v>5.12</v>
      </c>
      <c r="L63" t="s">
        <v>108</v>
      </c>
      <c r="M63" s="79">
        <v>4</v>
      </c>
      <c r="N63" s="79">
        <v>0.01</v>
      </c>
      <c r="O63" s="79">
        <v>0.69</v>
      </c>
      <c r="P63" s="79">
        <v>112.46</v>
      </c>
      <c r="Q63" s="79">
        <v>7.7597400000000002E-4</v>
      </c>
      <c r="R63" s="79">
        <v>0</v>
      </c>
      <c r="S63" s="79">
        <v>0</v>
      </c>
      <c r="T63" s="79">
        <v>0</v>
      </c>
    </row>
    <row r="64" spans="2:20">
      <c r="B64" t="s">
        <v>480</v>
      </c>
      <c r="C64" t="s">
        <v>481</v>
      </c>
      <c r="D64" t="s">
        <v>106</v>
      </c>
      <c r="E64" t="s">
        <v>129</v>
      </c>
      <c r="F64" t="s">
        <v>475</v>
      </c>
      <c r="G64" t="s">
        <v>350</v>
      </c>
      <c r="H64" t="s">
        <v>439</v>
      </c>
      <c r="I64" t="s">
        <v>155</v>
      </c>
      <c r="J64" t="s">
        <v>482</v>
      </c>
      <c r="K64" s="79">
        <v>8.7799999999999994</v>
      </c>
      <c r="L64" t="s">
        <v>108</v>
      </c>
      <c r="M64" s="79">
        <v>3.5</v>
      </c>
      <c r="N64" s="79">
        <v>0.03</v>
      </c>
      <c r="O64" s="79">
        <v>15514.45</v>
      </c>
      <c r="P64" s="79">
        <v>109.04</v>
      </c>
      <c r="Q64" s="79">
        <v>16.916956280000001</v>
      </c>
      <c r="R64" s="79">
        <v>0.01</v>
      </c>
      <c r="S64" s="79">
        <v>0.08</v>
      </c>
      <c r="T64" s="79">
        <v>0.01</v>
      </c>
    </row>
    <row r="65" spans="2:20">
      <c r="B65" t="s">
        <v>483</v>
      </c>
      <c r="C65" t="s">
        <v>484</v>
      </c>
      <c r="D65" t="s">
        <v>106</v>
      </c>
      <c r="E65" t="s">
        <v>129</v>
      </c>
      <c r="F65" t="s">
        <v>475</v>
      </c>
      <c r="G65" t="s">
        <v>350</v>
      </c>
      <c r="H65" t="s">
        <v>439</v>
      </c>
      <c r="I65" t="s">
        <v>155</v>
      </c>
      <c r="J65" t="s">
        <v>485</v>
      </c>
      <c r="K65" s="79">
        <v>7.45</v>
      </c>
      <c r="L65" t="s">
        <v>108</v>
      </c>
      <c r="M65" s="79">
        <v>4</v>
      </c>
      <c r="N65" s="79">
        <v>0.02</v>
      </c>
      <c r="O65" s="79">
        <v>71230.429999999993</v>
      </c>
      <c r="P65" s="79">
        <v>114.52</v>
      </c>
      <c r="Q65" s="79">
        <v>81.573088436000006</v>
      </c>
      <c r="R65" s="79">
        <v>0.04</v>
      </c>
      <c r="S65" s="79">
        <v>0.38</v>
      </c>
      <c r="T65" s="79">
        <v>0.06</v>
      </c>
    </row>
    <row r="66" spans="2:20">
      <c r="B66" t="s">
        <v>486</v>
      </c>
      <c r="C66" t="s">
        <v>487</v>
      </c>
      <c r="D66" t="s">
        <v>106</v>
      </c>
      <c r="E66" t="s">
        <v>129</v>
      </c>
      <c r="F66" t="s">
        <v>488</v>
      </c>
      <c r="G66" t="s">
        <v>489</v>
      </c>
      <c r="H66" t="s">
        <v>439</v>
      </c>
      <c r="I66" t="s">
        <v>155</v>
      </c>
      <c r="J66" t="s">
        <v>490</v>
      </c>
      <c r="K66" s="79">
        <v>8.83</v>
      </c>
      <c r="L66" t="s">
        <v>108</v>
      </c>
      <c r="M66" s="79">
        <v>5.15</v>
      </c>
      <c r="N66" s="79">
        <v>0.04</v>
      </c>
      <c r="O66" s="79">
        <v>314072</v>
      </c>
      <c r="P66" s="79">
        <v>137</v>
      </c>
      <c r="Q66" s="79">
        <v>430.27864</v>
      </c>
      <c r="R66" s="79">
        <v>0.01</v>
      </c>
      <c r="S66" s="79">
        <v>1.99</v>
      </c>
      <c r="T66" s="79">
        <v>0.33</v>
      </c>
    </row>
    <row r="67" spans="2:20">
      <c r="B67" t="s">
        <v>491</v>
      </c>
      <c r="C67" t="s">
        <v>492</v>
      </c>
      <c r="D67" t="s">
        <v>106</v>
      </c>
      <c r="E67" t="s">
        <v>129</v>
      </c>
      <c r="F67" t="s">
        <v>493</v>
      </c>
      <c r="G67" t="s">
        <v>350</v>
      </c>
      <c r="H67" t="s">
        <v>439</v>
      </c>
      <c r="I67" t="s">
        <v>155</v>
      </c>
      <c r="J67" t="s">
        <v>494</v>
      </c>
      <c r="K67" s="79">
        <v>4.79</v>
      </c>
      <c r="L67" t="s">
        <v>108</v>
      </c>
      <c r="M67" s="79">
        <v>3.29</v>
      </c>
      <c r="N67" s="79">
        <v>0.02</v>
      </c>
      <c r="O67" s="79">
        <v>56874.99</v>
      </c>
      <c r="P67" s="79">
        <v>108.7</v>
      </c>
      <c r="Q67" s="79">
        <v>61.82311413</v>
      </c>
      <c r="R67" s="79">
        <v>0.03</v>
      </c>
      <c r="S67" s="79">
        <v>0.28999999999999998</v>
      </c>
      <c r="T67" s="79">
        <v>0.05</v>
      </c>
    </row>
    <row r="68" spans="2:20">
      <c r="B68" t="s">
        <v>495</v>
      </c>
      <c r="C68" t="s">
        <v>496</v>
      </c>
      <c r="D68" t="s">
        <v>106</v>
      </c>
      <c r="E68" t="s">
        <v>129</v>
      </c>
      <c r="F68" t="s">
        <v>497</v>
      </c>
      <c r="G68" t="s">
        <v>350</v>
      </c>
      <c r="H68" t="s">
        <v>439</v>
      </c>
      <c r="I68" t="s">
        <v>155</v>
      </c>
      <c r="J68" t="s">
        <v>498</v>
      </c>
      <c r="K68" s="79">
        <v>0.98</v>
      </c>
      <c r="L68" t="s">
        <v>108</v>
      </c>
      <c r="M68" s="79">
        <v>4.95</v>
      </c>
      <c r="N68" s="79">
        <v>0.01</v>
      </c>
      <c r="O68" s="79">
        <v>51860.65</v>
      </c>
      <c r="P68" s="79">
        <v>129.13999999999999</v>
      </c>
      <c r="Q68" s="79">
        <v>66.972843409999996</v>
      </c>
      <c r="R68" s="79">
        <v>0.01</v>
      </c>
      <c r="S68" s="79">
        <v>0.31</v>
      </c>
      <c r="T68" s="79">
        <v>0.05</v>
      </c>
    </row>
    <row r="69" spans="2:20">
      <c r="B69" t="s">
        <v>499</v>
      </c>
      <c r="C69" t="s">
        <v>500</v>
      </c>
      <c r="D69" t="s">
        <v>106</v>
      </c>
      <c r="E69" t="s">
        <v>129</v>
      </c>
      <c r="F69" t="s">
        <v>497</v>
      </c>
      <c r="G69" t="s">
        <v>350</v>
      </c>
      <c r="H69" t="s">
        <v>439</v>
      </c>
      <c r="I69" t="s">
        <v>155</v>
      </c>
      <c r="J69" t="s">
        <v>501</v>
      </c>
      <c r="K69" s="79">
        <v>1.21</v>
      </c>
      <c r="L69" t="s">
        <v>108</v>
      </c>
      <c r="M69" s="79">
        <v>5.3</v>
      </c>
      <c r="N69" s="79">
        <v>0.01</v>
      </c>
      <c r="O69" s="79">
        <v>0.14000000000000001</v>
      </c>
      <c r="P69" s="79">
        <v>123.49</v>
      </c>
      <c r="Q69" s="79">
        <v>1.72886E-4</v>
      </c>
      <c r="R69" s="79">
        <v>0</v>
      </c>
      <c r="S69" s="79">
        <v>0</v>
      </c>
      <c r="T69" s="79">
        <v>0</v>
      </c>
    </row>
    <row r="70" spans="2:20">
      <c r="B70" t="s">
        <v>502</v>
      </c>
      <c r="C70" t="s">
        <v>503</v>
      </c>
      <c r="D70" t="s">
        <v>106</v>
      </c>
      <c r="E70" t="s">
        <v>129</v>
      </c>
      <c r="F70" t="s">
        <v>497</v>
      </c>
      <c r="G70" t="s">
        <v>350</v>
      </c>
      <c r="H70" t="s">
        <v>439</v>
      </c>
      <c r="I70" t="s">
        <v>155</v>
      </c>
      <c r="J70" t="s">
        <v>504</v>
      </c>
      <c r="K70" s="79">
        <v>2.31</v>
      </c>
      <c r="L70" t="s">
        <v>108</v>
      </c>
      <c r="M70" s="79">
        <v>6.5</v>
      </c>
      <c r="N70" s="79">
        <v>0.01</v>
      </c>
      <c r="O70" s="79">
        <v>145055.16</v>
      </c>
      <c r="P70" s="79">
        <v>126.63</v>
      </c>
      <c r="Q70" s="79">
        <v>183.68334910799999</v>
      </c>
      <c r="R70" s="79">
        <v>0.02</v>
      </c>
      <c r="S70" s="79">
        <v>0.85</v>
      </c>
      <c r="T70" s="79">
        <v>0.14000000000000001</v>
      </c>
    </row>
    <row r="71" spans="2:20">
      <c r="B71" t="s">
        <v>505</v>
      </c>
      <c r="C71" t="s">
        <v>506</v>
      </c>
      <c r="D71" t="s">
        <v>106</v>
      </c>
      <c r="E71" t="s">
        <v>129</v>
      </c>
      <c r="F71" t="s">
        <v>507</v>
      </c>
      <c r="G71" t="s">
        <v>350</v>
      </c>
      <c r="H71" t="s">
        <v>439</v>
      </c>
      <c r="I71" t="s">
        <v>155</v>
      </c>
      <c r="J71" t="s">
        <v>508</v>
      </c>
      <c r="K71" s="79">
        <v>2.76</v>
      </c>
      <c r="L71" t="s">
        <v>108</v>
      </c>
      <c r="M71" s="79">
        <v>4.95</v>
      </c>
      <c r="N71" s="79">
        <v>1.65</v>
      </c>
      <c r="O71" s="79">
        <v>243372.63</v>
      </c>
      <c r="P71" s="79">
        <v>110.16</v>
      </c>
      <c r="Q71" s="79">
        <v>268.09928920800002</v>
      </c>
      <c r="R71" s="79">
        <v>0.09</v>
      </c>
      <c r="S71" s="79">
        <v>1.24</v>
      </c>
      <c r="T71" s="79">
        <v>0.21</v>
      </c>
    </row>
    <row r="72" spans="2:20">
      <c r="B72" t="s">
        <v>509</v>
      </c>
      <c r="C72" t="s">
        <v>510</v>
      </c>
      <c r="D72" t="s">
        <v>106</v>
      </c>
      <c r="E72" t="s">
        <v>129</v>
      </c>
      <c r="F72" t="s">
        <v>511</v>
      </c>
      <c r="G72" t="s">
        <v>319</v>
      </c>
      <c r="H72" t="s">
        <v>439</v>
      </c>
      <c r="I72" t="s">
        <v>155</v>
      </c>
      <c r="J72" t="s">
        <v>512</v>
      </c>
      <c r="K72" s="79">
        <v>6.48</v>
      </c>
      <c r="L72" t="s">
        <v>108</v>
      </c>
      <c r="M72" s="79">
        <v>1.5</v>
      </c>
      <c r="N72" s="79">
        <v>0.01</v>
      </c>
      <c r="O72" s="79">
        <v>170273.9</v>
      </c>
      <c r="P72" s="79">
        <v>100.1</v>
      </c>
      <c r="Q72" s="79">
        <v>170.44417390000001</v>
      </c>
      <c r="R72" s="79">
        <v>0.03</v>
      </c>
      <c r="S72" s="79">
        <v>0.79</v>
      </c>
      <c r="T72" s="79">
        <v>0.13</v>
      </c>
    </row>
    <row r="73" spans="2:20">
      <c r="B73" t="s">
        <v>513</v>
      </c>
      <c r="C73" t="s">
        <v>514</v>
      </c>
      <c r="D73" t="s">
        <v>106</v>
      </c>
      <c r="E73" t="s">
        <v>129</v>
      </c>
      <c r="F73" t="s">
        <v>511</v>
      </c>
      <c r="G73" t="s">
        <v>319</v>
      </c>
      <c r="H73" t="s">
        <v>439</v>
      </c>
      <c r="I73" t="s">
        <v>155</v>
      </c>
      <c r="J73" t="s">
        <v>515</v>
      </c>
      <c r="K73" s="79">
        <v>3.18</v>
      </c>
      <c r="L73" t="s">
        <v>108</v>
      </c>
      <c r="M73" s="79">
        <v>3.55</v>
      </c>
      <c r="N73" s="79">
        <v>0.01</v>
      </c>
      <c r="O73" s="79">
        <v>35548.620000000003</v>
      </c>
      <c r="P73" s="79">
        <v>118.52</v>
      </c>
      <c r="Q73" s="79">
        <v>42.132224424</v>
      </c>
      <c r="R73" s="79">
        <v>0.01</v>
      </c>
      <c r="S73" s="79">
        <v>0.19</v>
      </c>
      <c r="T73" s="79">
        <v>0.03</v>
      </c>
    </row>
    <row r="74" spans="2:20">
      <c r="B74" t="s">
        <v>516</v>
      </c>
      <c r="C74" t="s">
        <v>517</v>
      </c>
      <c r="D74" t="s">
        <v>106</v>
      </c>
      <c r="E74" t="s">
        <v>129</v>
      </c>
      <c r="F74" t="s">
        <v>511</v>
      </c>
      <c r="G74" t="s">
        <v>319</v>
      </c>
      <c r="H74" t="s">
        <v>439</v>
      </c>
      <c r="I74" t="s">
        <v>155</v>
      </c>
      <c r="J74" t="s">
        <v>518</v>
      </c>
      <c r="K74" s="79">
        <v>2.13</v>
      </c>
      <c r="L74" t="s">
        <v>108</v>
      </c>
      <c r="M74" s="79">
        <v>4.6500000000000004</v>
      </c>
      <c r="N74" s="79">
        <v>0.01</v>
      </c>
      <c r="O74" s="79">
        <v>75191.600000000006</v>
      </c>
      <c r="P74" s="79">
        <v>130.49</v>
      </c>
      <c r="Q74" s="79">
        <v>98.117518840000002</v>
      </c>
      <c r="R74" s="79">
        <v>0.01</v>
      </c>
      <c r="S74" s="79">
        <v>0.45</v>
      </c>
      <c r="T74" s="79">
        <v>0.08</v>
      </c>
    </row>
    <row r="75" spans="2:20">
      <c r="B75" t="s">
        <v>519</v>
      </c>
      <c r="C75" t="s">
        <v>520</v>
      </c>
      <c r="D75" t="s">
        <v>106</v>
      </c>
      <c r="E75" t="s">
        <v>129</v>
      </c>
      <c r="F75" t="s">
        <v>521</v>
      </c>
      <c r="G75" t="s">
        <v>522</v>
      </c>
      <c r="H75" t="s">
        <v>439</v>
      </c>
      <c r="I75" t="s">
        <v>155</v>
      </c>
      <c r="J75" t="s">
        <v>523</v>
      </c>
      <c r="K75" s="79">
        <v>5.54</v>
      </c>
      <c r="L75" t="s">
        <v>108</v>
      </c>
      <c r="M75" s="79">
        <v>3.85</v>
      </c>
      <c r="N75" s="79">
        <v>0.02</v>
      </c>
      <c r="O75" s="79">
        <v>63765</v>
      </c>
      <c r="P75" s="79">
        <v>117.17</v>
      </c>
      <c r="Q75" s="79">
        <v>74.713450499999993</v>
      </c>
      <c r="R75" s="79">
        <v>0.03</v>
      </c>
      <c r="S75" s="79">
        <v>0.35</v>
      </c>
      <c r="T75" s="79">
        <v>0.06</v>
      </c>
    </row>
    <row r="76" spans="2:20">
      <c r="B76" t="s">
        <v>524</v>
      </c>
      <c r="C76" t="s">
        <v>525</v>
      </c>
      <c r="D76" t="s">
        <v>106</v>
      </c>
      <c r="E76" t="s">
        <v>129</v>
      </c>
      <c r="F76" t="s">
        <v>521</v>
      </c>
      <c r="G76" t="s">
        <v>522</v>
      </c>
      <c r="H76" t="s">
        <v>439</v>
      </c>
      <c r="I76" t="s">
        <v>155</v>
      </c>
      <c r="J76" t="s">
        <v>523</v>
      </c>
      <c r="K76" s="79">
        <v>6.33</v>
      </c>
      <c r="L76" t="s">
        <v>108</v>
      </c>
      <c r="M76" s="79">
        <v>3.85</v>
      </c>
      <c r="N76" s="79">
        <v>0.02</v>
      </c>
      <c r="O76" s="79">
        <v>46203</v>
      </c>
      <c r="P76" s="79">
        <v>117.96</v>
      </c>
      <c r="Q76" s="79">
        <v>54.501058800000003</v>
      </c>
      <c r="R76" s="79">
        <v>0.02</v>
      </c>
      <c r="S76" s="79">
        <v>0.25</v>
      </c>
      <c r="T76" s="79">
        <v>0.04</v>
      </c>
    </row>
    <row r="77" spans="2:20">
      <c r="B77" t="s">
        <v>526</v>
      </c>
      <c r="C77" t="s">
        <v>527</v>
      </c>
      <c r="D77" t="s">
        <v>106</v>
      </c>
      <c r="E77" t="s">
        <v>129</v>
      </c>
      <c r="F77" t="s">
        <v>521</v>
      </c>
      <c r="G77" t="s">
        <v>522</v>
      </c>
      <c r="H77" t="s">
        <v>439</v>
      </c>
      <c r="I77" t="s">
        <v>155</v>
      </c>
      <c r="J77" t="s">
        <v>528</v>
      </c>
      <c r="K77" s="79">
        <v>2.99</v>
      </c>
      <c r="L77" t="s">
        <v>108</v>
      </c>
      <c r="M77" s="79">
        <v>3.9</v>
      </c>
      <c r="N77" s="79">
        <v>0.01</v>
      </c>
      <c r="O77" s="79">
        <v>600</v>
      </c>
      <c r="P77" s="79">
        <v>118.26</v>
      </c>
      <c r="Q77" s="79">
        <v>0.70955999999999997</v>
      </c>
      <c r="R77" s="79">
        <v>0</v>
      </c>
      <c r="S77" s="79">
        <v>0</v>
      </c>
      <c r="T77" s="79">
        <v>0</v>
      </c>
    </row>
    <row r="78" spans="2:20">
      <c r="B78" t="s">
        <v>529</v>
      </c>
      <c r="C78" t="s">
        <v>530</v>
      </c>
      <c r="D78" t="s">
        <v>106</v>
      </c>
      <c r="E78" t="s">
        <v>129</v>
      </c>
      <c r="F78" t="s">
        <v>521</v>
      </c>
      <c r="G78" t="s">
        <v>522</v>
      </c>
      <c r="H78" t="s">
        <v>439</v>
      </c>
      <c r="I78" t="s">
        <v>155</v>
      </c>
      <c r="J78" t="s">
        <v>346</v>
      </c>
      <c r="K78" s="79">
        <v>3.86</v>
      </c>
      <c r="L78" t="s">
        <v>108</v>
      </c>
      <c r="M78" s="79">
        <v>3.9</v>
      </c>
      <c r="N78" s="79">
        <v>0.01</v>
      </c>
      <c r="O78" s="79">
        <v>64234</v>
      </c>
      <c r="P78" s="79">
        <v>120.3</v>
      </c>
      <c r="Q78" s="79">
        <v>77.273501999999993</v>
      </c>
      <c r="R78" s="79">
        <v>0.02</v>
      </c>
      <c r="S78" s="79">
        <v>0.36</v>
      </c>
      <c r="T78" s="79">
        <v>0.06</v>
      </c>
    </row>
    <row r="79" spans="2:20">
      <c r="B79" t="s">
        <v>531</v>
      </c>
      <c r="C79" t="s">
        <v>532</v>
      </c>
      <c r="D79" t="s">
        <v>106</v>
      </c>
      <c r="E79" t="s">
        <v>129</v>
      </c>
      <c r="F79" t="s">
        <v>533</v>
      </c>
      <c r="G79" t="s">
        <v>522</v>
      </c>
      <c r="H79" t="s">
        <v>439</v>
      </c>
      <c r="I79" t="s">
        <v>155</v>
      </c>
      <c r="J79" t="s">
        <v>534</v>
      </c>
      <c r="K79" s="79">
        <v>4.03</v>
      </c>
      <c r="L79" t="s">
        <v>108</v>
      </c>
      <c r="M79" s="79">
        <v>3.75</v>
      </c>
      <c r="N79" s="79">
        <v>1.1599999999999999</v>
      </c>
      <c r="O79" s="79">
        <v>189344</v>
      </c>
      <c r="P79" s="79">
        <v>118.37</v>
      </c>
      <c r="Q79" s="79">
        <v>224.12649279999999</v>
      </c>
      <c r="R79" s="79">
        <v>0.02</v>
      </c>
      <c r="S79" s="79">
        <v>1.04</v>
      </c>
      <c r="T79" s="79">
        <v>0.17</v>
      </c>
    </row>
    <row r="80" spans="2:20">
      <c r="B80" t="s">
        <v>535</v>
      </c>
      <c r="C80" t="s">
        <v>536</v>
      </c>
      <c r="D80" t="s">
        <v>106</v>
      </c>
      <c r="E80" t="s">
        <v>129</v>
      </c>
      <c r="F80" t="s">
        <v>533</v>
      </c>
      <c r="G80" t="s">
        <v>522</v>
      </c>
      <c r="H80" t="s">
        <v>428</v>
      </c>
      <c r="I80" t="s">
        <v>156</v>
      </c>
      <c r="J80" t="s">
        <v>537</v>
      </c>
      <c r="K80" s="79">
        <v>7.57</v>
      </c>
      <c r="L80" t="s">
        <v>108</v>
      </c>
      <c r="M80" s="79">
        <v>2.48</v>
      </c>
      <c r="N80" s="79">
        <v>2</v>
      </c>
      <c r="O80" s="79">
        <v>66216</v>
      </c>
      <c r="P80" s="79">
        <v>102.92</v>
      </c>
      <c r="Q80" s="79">
        <v>68.149507200000002</v>
      </c>
      <c r="R80" s="79">
        <v>0.02</v>
      </c>
      <c r="S80" s="79">
        <v>0.32</v>
      </c>
      <c r="T80" s="79">
        <v>0.05</v>
      </c>
    </row>
    <row r="81" spans="2:20">
      <c r="B81" t="s">
        <v>538</v>
      </c>
      <c r="C81" t="s">
        <v>539</v>
      </c>
      <c r="D81" t="s">
        <v>106</v>
      </c>
      <c r="E81" t="s">
        <v>129</v>
      </c>
      <c r="F81" t="s">
        <v>540</v>
      </c>
      <c r="G81" t="s">
        <v>522</v>
      </c>
      <c r="H81" t="s">
        <v>428</v>
      </c>
      <c r="I81" t="s">
        <v>156</v>
      </c>
      <c r="J81" t="s">
        <v>541</v>
      </c>
      <c r="K81" s="79">
        <v>1.26</v>
      </c>
      <c r="L81" t="s">
        <v>108</v>
      </c>
      <c r="M81" s="79">
        <v>4.28</v>
      </c>
      <c r="N81" s="79">
        <v>0.01</v>
      </c>
      <c r="O81" s="79">
        <v>187500.59</v>
      </c>
      <c r="P81" s="79">
        <v>127.95</v>
      </c>
      <c r="Q81" s="79">
        <v>239.90700490500001</v>
      </c>
      <c r="R81" s="79">
        <v>0.09</v>
      </c>
      <c r="S81" s="79">
        <v>1.1100000000000001</v>
      </c>
      <c r="T81" s="79">
        <v>0.18</v>
      </c>
    </row>
    <row r="82" spans="2:20">
      <c r="B82" t="s">
        <v>542</v>
      </c>
      <c r="C82" t="s">
        <v>543</v>
      </c>
      <c r="D82" t="s">
        <v>106</v>
      </c>
      <c r="E82" t="s">
        <v>129</v>
      </c>
      <c r="F82" t="s">
        <v>544</v>
      </c>
      <c r="G82" t="s">
        <v>522</v>
      </c>
      <c r="H82" t="s">
        <v>439</v>
      </c>
      <c r="I82" t="s">
        <v>155</v>
      </c>
      <c r="J82" t="s">
        <v>545</v>
      </c>
      <c r="K82" s="79">
        <v>2.42</v>
      </c>
      <c r="L82" t="s">
        <v>108</v>
      </c>
      <c r="M82" s="79">
        <v>3.6</v>
      </c>
      <c r="N82" s="79">
        <v>0.01</v>
      </c>
      <c r="O82" s="79">
        <v>450000</v>
      </c>
      <c r="P82" s="79">
        <v>112.34</v>
      </c>
      <c r="Q82" s="79">
        <v>505.53</v>
      </c>
      <c r="R82" s="79">
        <v>0.11</v>
      </c>
      <c r="S82" s="79">
        <v>2.34</v>
      </c>
      <c r="T82" s="79">
        <v>0.39</v>
      </c>
    </row>
    <row r="83" spans="2:20">
      <c r="B83" t="s">
        <v>546</v>
      </c>
      <c r="C83" t="s">
        <v>547</v>
      </c>
      <c r="D83" t="s">
        <v>106</v>
      </c>
      <c r="E83" t="s">
        <v>129</v>
      </c>
      <c r="F83" t="s">
        <v>544</v>
      </c>
      <c r="G83" t="s">
        <v>522</v>
      </c>
      <c r="H83" t="s">
        <v>428</v>
      </c>
      <c r="I83" t="s">
        <v>156</v>
      </c>
      <c r="J83" t="s">
        <v>548</v>
      </c>
      <c r="K83" s="79">
        <v>8.6</v>
      </c>
      <c r="L83" t="s">
        <v>108</v>
      </c>
      <c r="M83" s="79">
        <v>2.25</v>
      </c>
      <c r="N83" s="79">
        <v>0.02</v>
      </c>
      <c r="O83" s="79">
        <v>21238</v>
      </c>
      <c r="P83" s="79">
        <v>101.03</v>
      </c>
      <c r="Q83" s="79">
        <v>21.456751400000002</v>
      </c>
      <c r="R83" s="79">
        <v>0.01</v>
      </c>
      <c r="S83" s="79">
        <v>0.1</v>
      </c>
      <c r="T83" s="79">
        <v>0.02</v>
      </c>
    </row>
    <row r="84" spans="2:20">
      <c r="B84" t="s">
        <v>549</v>
      </c>
      <c r="C84" t="s">
        <v>550</v>
      </c>
      <c r="D84" t="s">
        <v>106</v>
      </c>
      <c r="E84" t="s">
        <v>129</v>
      </c>
      <c r="F84" t="s">
        <v>551</v>
      </c>
      <c r="G84" t="s">
        <v>350</v>
      </c>
      <c r="H84" t="s">
        <v>552</v>
      </c>
      <c r="I84" t="s">
        <v>156</v>
      </c>
      <c r="J84" t="s">
        <v>553</v>
      </c>
      <c r="K84" s="79">
        <v>6.38</v>
      </c>
      <c r="L84" t="s">
        <v>108</v>
      </c>
      <c r="M84" s="79">
        <v>1.34</v>
      </c>
      <c r="N84" s="79">
        <v>0.02</v>
      </c>
      <c r="O84" s="79">
        <v>176455</v>
      </c>
      <c r="P84" s="79">
        <v>97.92</v>
      </c>
      <c r="Q84" s="79">
        <v>172.78473600000001</v>
      </c>
      <c r="R84" s="79">
        <v>0.05</v>
      </c>
      <c r="S84" s="79">
        <v>0.8</v>
      </c>
      <c r="T84" s="79">
        <v>0.13</v>
      </c>
    </row>
    <row r="85" spans="2:20">
      <c r="B85" t="s">
        <v>554</v>
      </c>
      <c r="C85" t="s">
        <v>555</v>
      </c>
      <c r="D85" t="s">
        <v>106</v>
      </c>
      <c r="E85" t="s">
        <v>129</v>
      </c>
      <c r="F85" t="s">
        <v>551</v>
      </c>
      <c r="G85" t="s">
        <v>350</v>
      </c>
      <c r="H85" t="s">
        <v>556</v>
      </c>
      <c r="I85" t="s">
        <v>155</v>
      </c>
      <c r="J85" t="s">
        <v>557</v>
      </c>
      <c r="K85" s="79">
        <v>1.46</v>
      </c>
      <c r="L85" t="s">
        <v>108</v>
      </c>
      <c r="M85" s="79">
        <v>4.8499999999999996</v>
      </c>
      <c r="N85" s="79">
        <v>0.8</v>
      </c>
      <c r="O85" s="79">
        <v>2242</v>
      </c>
      <c r="P85" s="79">
        <v>126.87</v>
      </c>
      <c r="Q85" s="79">
        <v>2.8444254</v>
      </c>
      <c r="R85" s="79">
        <v>0</v>
      </c>
      <c r="S85" s="79">
        <v>0.01</v>
      </c>
      <c r="T85" s="79">
        <v>0</v>
      </c>
    </row>
    <row r="86" spans="2:20">
      <c r="B86" t="s">
        <v>558</v>
      </c>
      <c r="C86" t="s">
        <v>559</v>
      </c>
      <c r="D86" t="s">
        <v>106</v>
      </c>
      <c r="E86" t="s">
        <v>129</v>
      </c>
      <c r="F86" t="s">
        <v>551</v>
      </c>
      <c r="G86" t="s">
        <v>350</v>
      </c>
      <c r="H86" t="s">
        <v>556</v>
      </c>
      <c r="I86" t="s">
        <v>155</v>
      </c>
      <c r="J86" t="s">
        <v>442</v>
      </c>
      <c r="K86" s="79">
        <v>2.5</v>
      </c>
      <c r="L86" t="s">
        <v>108</v>
      </c>
      <c r="M86" s="79">
        <v>3.77</v>
      </c>
      <c r="N86" s="79">
        <v>0.01</v>
      </c>
      <c r="O86" s="79">
        <v>17038.7</v>
      </c>
      <c r="P86" s="79">
        <v>116.66</v>
      </c>
      <c r="Q86" s="79">
        <v>19.87734742</v>
      </c>
      <c r="R86" s="79">
        <v>0</v>
      </c>
      <c r="S86" s="79">
        <v>0.09</v>
      </c>
      <c r="T86" s="79">
        <v>0.02</v>
      </c>
    </row>
    <row r="87" spans="2:20">
      <c r="B87" t="s">
        <v>560</v>
      </c>
      <c r="C87" t="s">
        <v>561</v>
      </c>
      <c r="D87" t="s">
        <v>106</v>
      </c>
      <c r="E87" t="s">
        <v>129</v>
      </c>
      <c r="F87" t="s">
        <v>551</v>
      </c>
      <c r="G87" t="s">
        <v>350</v>
      </c>
      <c r="H87" t="s">
        <v>552</v>
      </c>
      <c r="I87" t="s">
        <v>156</v>
      </c>
      <c r="J87" t="s">
        <v>562</v>
      </c>
      <c r="K87" s="79">
        <v>5.79</v>
      </c>
      <c r="L87" t="s">
        <v>108</v>
      </c>
      <c r="M87" s="79">
        <v>2.5</v>
      </c>
      <c r="N87" s="79">
        <v>0.02</v>
      </c>
      <c r="O87" s="79">
        <v>17615</v>
      </c>
      <c r="P87" s="79">
        <v>104.12</v>
      </c>
      <c r="Q87" s="79">
        <v>18.340738000000002</v>
      </c>
      <c r="R87" s="79">
        <v>0</v>
      </c>
      <c r="S87" s="79">
        <v>0.08</v>
      </c>
      <c r="T87" s="79">
        <v>0.01</v>
      </c>
    </row>
    <row r="88" spans="2:20">
      <c r="B88" t="s">
        <v>563</v>
      </c>
      <c r="C88" t="s">
        <v>564</v>
      </c>
      <c r="D88" t="s">
        <v>106</v>
      </c>
      <c r="E88" t="s">
        <v>129</v>
      </c>
      <c r="F88" t="s">
        <v>551</v>
      </c>
      <c r="G88" t="s">
        <v>350</v>
      </c>
      <c r="H88" t="s">
        <v>556</v>
      </c>
      <c r="I88" t="s">
        <v>155</v>
      </c>
      <c r="J88" t="s">
        <v>565</v>
      </c>
      <c r="K88" s="79">
        <v>3.95</v>
      </c>
      <c r="L88" t="s">
        <v>108</v>
      </c>
      <c r="M88" s="79">
        <v>2.85</v>
      </c>
      <c r="N88" s="79">
        <v>0.01</v>
      </c>
      <c r="O88" s="79">
        <v>598.69000000000005</v>
      </c>
      <c r="P88" s="79">
        <v>106.09</v>
      </c>
      <c r="Q88" s="79">
        <v>0.63515022099999996</v>
      </c>
      <c r="R88" s="79">
        <v>0</v>
      </c>
      <c r="S88" s="79">
        <v>0</v>
      </c>
      <c r="T88" s="79">
        <v>0</v>
      </c>
    </row>
    <row r="89" spans="2:20">
      <c r="B89" t="s">
        <v>566</v>
      </c>
      <c r="C89" t="s">
        <v>567</v>
      </c>
      <c r="D89" t="s">
        <v>106</v>
      </c>
      <c r="E89" t="s">
        <v>129</v>
      </c>
      <c r="F89" t="s">
        <v>362</v>
      </c>
      <c r="G89" t="s">
        <v>319</v>
      </c>
      <c r="H89" t="s">
        <v>556</v>
      </c>
      <c r="I89" t="s">
        <v>155</v>
      </c>
      <c r="J89" t="s">
        <v>568</v>
      </c>
      <c r="K89" s="79">
        <v>3.98</v>
      </c>
      <c r="L89" t="s">
        <v>108</v>
      </c>
      <c r="M89" s="79">
        <v>2.8</v>
      </c>
      <c r="N89" s="79">
        <v>2.0099999999999998</v>
      </c>
      <c r="O89" s="79">
        <v>2</v>
      </c>
      <c r="P89" s="79">
        <v>5260000</v>
      </c>
      <c r="Q89" s="79">
        <v>105.2</v>
      </c>
      <c r="R89" s="79">
        <v>0.01</v>
      </c>
      <c r="S89" s="79">
        <v>0.49</v>
      </c>
      <c r="T89" s="79">
        <v>0.08</v>
      </c>
    </row>
    <row r="90" spans="2:20">
      <c r="B90" t="s">
        <v>569</v>
      </c>
      <c r="C90" t="s">
        <v>570</v>
      </c>
      <c r="D90" t="s">
        <v>106</v>
      </c>
      <c r="E90" t="s">
        <v>129</v>
      </c>
      <c r="F90" t="s">
        <v>571</v>
      </c>
      <c r="G90" t="s">
        <v>319</v>
      </c>
      <c r="H90" t="s">
        <v>556</v>
      </c>
      <c r="I90" t="s">
        <v>155</v>
      </c>
      <c r="J90" t="s">
        <v>572</v>
      </c>
      <c r="K90" s="79">
        <v>2.7</v>
      </c>
      <c r="L90" t="s">
        <v>108</v>
      </c>
      <c r="M90" s="79">
        <v>2</v>
      </c>
      <c r="N90" s="79">
        <v>0.01</v>
      </c>
      <c r="O90" s="79">
        <v>257553</v>
      </c>
      <c r="P90" s="79">
        <v>104.19</v>
      </c>
      <c r="Q90" s="79">
        <v>268.34447069999999</v>
      </c>
      <c r="R90" s="79">
        <v>0.04</v>
      </c>
      <c r="S90" s="79">
        <v>1.24</v>
      </c>
      <c r="T90" s="79">
        <v>0.21</v>
      </c>
    </row>
    <row r="91" spans="2:20">
      <c r="B91" t="s">
        <v>573</v>
      </c>
      <c r="C91" t="s">
        <v>574</v>
      </c>
      <c r="D91" t="s">
        <v>106</v>
      </c>
      <c r="E91" t="s">
        <v>129</v>
      </c>
      <c r="F91" t="s">
        <v>575</v>
      </c>
      <c r="G91" t="s">
        <v>350</v>
      </c>
      <c r="H91" t="s">
        <v>552</v>
      </c>
      <c r="I91" t="s">
        <v>156</v>
      </c>
      <c r="J91" t="s">
        <v>576</v>
      </c>
      <c r="K91" s="79">
        <v>6.81</v>
      </c>
      <c r="L91" t="s">
        <v>108</v>
      </c>
      <c r="M91" s="79">
        <v>1.58</v>
      </c>
      <c r="N91" s="79">
        <v>1.78</v>
      </c>
      <c r="O91" s="79">
        <v>77643</v>
      </c>
      <c r="P91" s="79">
        <v>99.31</v>
      </c>
      <c r="Q91" s="79">
        <v>77.1072633</v>
      </c>
      <c r="R91" s="79">
        <v>0.02</v>
      </c>
      <c r="S91" s="79">
        <v>0.36</v>
      </c>
      <c r="T91" s="79">
        <v>0.06</v>
      </c>
    </row>
    <row r="92" spans="2:20">
      <c r="B92" t="s">
        <v>577</v>
      </c>
      <c r="C92" t="s">
        <v>578</v>
      </c>
      <c r="D92" t="s">
        <v>106</v>
      </c>
      <c r="E92" t="s">
        <v>129</v>
      </c>
      <c r="F92" t="s">
        <v>579</v>
      </c>
      <c r="G92" t="s">
        <v>319</v>
      </c>
      <c r="H92" t="s">
        <v>556</v>
      </c>
      <c r="I92" t="s">
        <v>155</v>
      </c>
      <c r="J92" t="s">
        <v>377</v>
      </c>
      <c r="K92" s="79">
        <v>4.3499999999999996</v>
      </c>
      <c r="L92" t="s">
        <v>108</v>
      </c>
      <c r="M92" s="79">
        <v>4.5</v>
      </c>
      <c r="N92" s="79">
        <v>0.02</v>
      </c>
      <c r="O92" s="79">
        <v>155287</v>
      </c>
      <c r="P92" s="79">
        <v>135.13999999999999</v>
      </c>
      <c r="Q92" s="79">
        <v>209.85485180000001</v>
      </c>
      <c r="R92" s="79">
        <v>0.01</v>
      </c>
      <c r="S92" s="79">
        <v>0.97</v>
      </c>
      <c r="T92" s="79">
        <v>0.16</v>
      </c>
    </row>
    <row r="93" spans="2:20">
      <c r="B93" t="s">
        <v>580</v>
      </c>
      <c r="C93" t="s">
        <v>581</v>
      </c>
      <c r="D93" t="s">
        <v>106</v>
      </c>
      <c r="E93" t="s">
        <v>129</v>
      </c>
      <c r="F93" t="s">
        <v>582</v>
      </c>
      <c r="G93" t="s">
        <v>350</v>
      </c>
      <c r="H93" t="s">
        <v>552</v>
      </c>
      <c r="I93" t="s">
        <v>156</v>
      </c>
      <c r="J93" t="s">
        <v>583</v>
      </c>
      <c r="K93" s="79">
        <v>5.1100000000000003</v>
      </c>
      <c r="L93" t="s">
        <v>108</v>
      </c>
      <c r="M93" s="79">
        <v>2.74</v>
      </c>
      <c r="N93" s="79">
        <v>1.51</v>
      </c>
      <c r="O93" s="79">
        <v>28369.57</v>
      </c>
      <c r="P93" s="79">
        <v>105.4</v>
      </c>
      <c r="Q93" s="79">
        <v>29.901526780000001</v>
      </c>
      <c r="R93" s="79">
        <v>0.01</v>
      </c>
      <c r="S93" s="79">
        <v>0.14000000000000001</v>
      </c>
      <c r="T93" s="79">
        <v>0.02</v>
      </c>
    </row>
    <row r="94" spans="2:20">
      <c r="B94" t="s">
        <v>584</v>
      </c>
      <c r="C94" t="s">
        <v>585</v>
      </c>
      <c r="D94" t="s">
        <v>106</v>
      </c>
      <c r="E94" t="s">
        <v>129</v>
      </c>
      <c r="F94" t="s">
        <v>582</v>
      </c>
      <c r="G94" t="s">
        <v>350</v>
      </c>
      <c r="H94" t="s">
        <v>552</v>
      </c>
      <c r="I94" t="s">
        <v>156</v>
      </c>
      <c r="J94" t="s">
        <v>586</v>
      </c>
      <c r="K94" s="79">
        <v>7.04</v>
      </c>
      <c r="L94" t="s">
        <v>108</v>
      </c>
      <c r="M94" s="79">
        <v>1.96</v>
      </c>
      <c r="N94" s="79">
        <v>2.0499999999999998</v>
      </c>
      <c r="O94" s="79">
        <v>58000</v>
      </c>
      <c r="P94" s="79">
        <v>99.86</v>
      </c>
      <c r="Q94" s="79">
        <v>57.918799999999997</v>
      </c>
      <c r="R94" s="79">
        <v>0.02</v>
      </c>
      <c r="S94" s="79">
        <v>0.27</v>
      </c>
      <c r="T94" s="79">
        <v>0.04</v>
      </c>
    </row>
    <row r="95" spans="2:20">
      <c r="B95" t="s">
        <v>587</v>
      </c>
      <c r="C95" t="s">
        <v>588</v>
      </c>
      <c r="D95" t="s">
        <v>106</v>
      </c>
      <c r="E95" t="s">
        <v>129</v>
      </c>
      <c r="F95" t="s">
        <v>589</v>
      </c>
      <c r="G95" t="s">
        <v>138</v>
      </c>
      <c r="H95" t="s">
        <v>556</v>
      </c>
      <c r="I95" t="s">
        <v>155</v>
      </c>
      <c r="J95" t="s">
        <v>371</v>
      </c>
      <c r="K95" s="79">
        <v>0.25</v>
      </c>
      <c r="L95" t="s">
        <v>108</v>
      </c>
      <c r="M95" s="79">
        <v>5.19</v>
      </c>
      <c r="N95" s="79">
        <v>0.01</v>
      </c>
      <c r="O95" s="79">
        <v>32696.67</v>
      </c>
      <c r="P95" s="79">
        <v>121.76</v>
      </c>
      <c r="Q95" s="79">
        <v>39.811465392000002</v>
      </c>
      <c r="R95" s="79">
        <v>0.01</v>
      </c>
      <c r="S95" s="79">
        <v>0.18</v>
      </c>
      <c r="T95" s="79">
        <v>0.03</v>
      </c>
    </row>
    <row r="96" spans="2:20">
      <c r="B96" t="s">
        <v>590</v>
      </c>
      <c r="C96" t="s">
        <v>591</v>
      </c>
      <c r="D96" t="s">
        <v>106</v>
      </c>
      <c r="E96" t="s">
        <v>129</v>
      </c>
      <c r="F96" t="s">
        <v>589</v>
      </c>
      <c r="G96" t="s">
        <v>138</v>
      </c>
      <c r="H96" t="s">
        <v>556</v>
      </c>
      <c r="I96" t="s">
        <v>155</v>
      </c>
      <c r="J96" t="s">
        <v>592</v>
      </c>
      <c r="K96" s="79">
        <v>1.71</v>
      </c>
      <c r="L96" t="s">
        <v>108</v>
      </c>
      <c r="M96" s="79">
        <v>4.3499999999999996</v>
      </c>
      <c r="N96" s="79">
        <v>0.01</v>
      </c>
      <c r="O96" s="79">
        <v>7336.8</v>
      </c>
      <c r="P96" s="79">
        <v>109.32</v>
      </c>
      <c r="Q96" s="79">
        <v>8.02058976</v>
      </c>
      <c r="R96" s="79">
        <v>0</v>
      </c>
      <c r="S96" s="79">
        <v>0.04</v>
      </c>
      <c r="T96" s="79">
        <v>0.01</v>
      </c>
    </row>
    <row r="97" spans="2:20">
      <c r="B97" t="s">
        <v>593</v>
      </c>
      <c r="C97" t="s">
        <v>594</v>
      </c>
      <c r="D97" t="s">
        <v>106</v>
      </c>
      <c r="E97" t="s">
        <v>129</v>
      </c>
      <c r="F97" t="s">
        <v>589</v>
      </c>
      <c r="G97" t="s">
        <v>138</v>
      </c>
      <c r="H97" t="s">
        <v>556</v>
      </c>
      <c r="I97" t="s">
        <v>155</v>
      </c>
      <c r="J97" t="s">
        <v>595</v>
      </c>
      <c r="K97" s="79">
        <v>4.3099999999999996</v>
      </c>
      <c r="L97" t="s">
        <v>108</v>
      </c>
      <c r="M97" s="79">
        <v>1.98</v>
      </c>
      <c r="N97" s="79">
        <v>0.01</v>
      </c>
      <c r="O97" s="79">
        <v>284868</v>
      </c>
      <c r="P97" s="79">
        <v>102.01</v>
      </c>
      <c r="Q97" s="79">
        <v>290.59384679999999</v>
      </c>
      <c r="R97" s="79">
        <v>0.03</v>
      </c>
      <c r="S97" s="79">
        <v>1.34</v>
      </c>
      <c r="T97" s="79">
        <v>0.22</v>
      </c>
    </row>
    <row r="98" spans="2:20">
      <c r="B98" t="s">
        <v>596</v>
      </c>
      <c r="C98" t="s">
        <v>597</v>
      </c>
      <c r="D98" t="s">
        <v>106</v>
      </c>
      <c r="E98" t="s">
        <v>129</v>
      </c>
      <c r="F98" t="s">
        <v>598</v>
      </c>
      <c r="G98" t="s">
        <v>138</v>
      </c>
      <c r="H98" t="s">
        <v>556</v>
      </c>
      <c r="I98" t="s">
        <v>155</v>
      </c>
      <c r="J98" t="s">
        <v>343</v>
      </c>
      <c r="K98" s="79">
        <v>1.22</v>
      </c>
      <c r="L98" t="s">
        <v>108</v>
      </c>
      <c r="M98" s="79">
        <v>3.35</v>
      </c>
      <c r="N98" s="79">
        <v>0.69</v>
      </c>
      <c r="O98" s="79">
        <v>58036.67</v>
      </c>
      <c r="P98" s="79">
        <v>112.2</v>
      </c>
      <c r="Q98" s="79">
        <v>65.117143740000003</v>
      </c>
      <c r="R98" s="79">
        <v>0.01</v>
      </c>
      <c r="S98" s="79">
        <v>0.3</v>
      </c>
      <c r="T98" s="79">
        <v>0.05</v>
      </c>
    </row>
    <row r="99" spans="2:20">
      <c r="B99" t="s">
        <v>599</v>
      </c>
      <c r="C99" t="s">
        <v>600</v>
      </c>
      <c r="D99" t="s">
        <v>106</v>
      </c>
      <c r="E99" t="s">
        <v>129</v>
      </c>
      <c r="F99" t="s">
        <v>601</v>
      </c>
      <c r="G99" t="s">
        <v>350</v>
      </c>
      <c r="H99" t="s">
        <v>552</v>
      </c>
      <c r="I99" t="s">
        <v>156</v>
      </c>
      <c r="J99" t="s">
        <v>336</v>
      </c>
      <c r="K99" s="79">
        <v>4.42</v>
      </c>
      <c r="L99" t="s">
        <v>108</v>
      </c>
      <c r="M99" s="79">
        <v>3.3</v>
      </c>
      <c r="N99" s="79">
        <v>0.02</v>
      </c>
      <c r="O99" s="79">
        <v>56</v>
      </c>
      <c r="P99" s="79">
        <v>107.16</v>
      </c>
      <c r="Q99" s="79">
        <v>6.0009600000000003E-2</v>
      </c>
      <c r="R99" s="79">
        <v>0</v>
      </c>
      <c r="S99" s="79">
        <v>0</v>
      </c>
      <c r="T99" s="79">
        <v>0</v>
      </c>
    </row>
    <row r="100" spans="2:20">
      <c r="B100" t="s">
        <v>602</v>
      </c>
      <c r="C100" t="s">
        <v>603</v>
      </c>
      <c r="D100" t="s">
        <v>106</v>
      </c>
      <c r="E100" t="s">
        <v>129</v>
      </c>
      <c r="F100" t="s">
        <v>410</v>
      </c>
      <c r="G100" t="s">
        <v>319</v>
      </c>
      <c r="H100" t="s">
        <v>556</v>
      </c>
      <c r="I100" t="s">
        <v>155</v>
      </c>
      <c r="J100" t="s">
        <v>604</v>
      </c>
      <c r="K100" s="79">
        <v>2.79</v>
      </c>
      <c r="L100" t="s">
        <v>108</v>
      </c>
      <c r="M100" s="79">
        <v>6.4</v>
      </c>
      <c r="N100" s="79">
        <v>0.01</v>
      </c>
      <c r="O100" s="79">
        <v>286601</v>
      </c>
      <c r="P100" s="79">
        <v>131.51</v>
      </c>
      <c r="Q100" s="79">
        <v>376.90897510000002</v>
      </c>
      <c r="R100" s="79">
        <v>0.02</v>
      </c>
      <c r="S100" s="79">
        <v>1.74</v>
      </c>
      <c r="T100" s="79">
        <v>0.28999999999999998</v>
      </c>
    </row>
    <row r="101" spans="2:20">
      <c r="B101" t="s">
        <v>605</v>
      </c>
      <c r="C101" t="s">
        <v>606</v>
      </c>
      <c r="D101" t="s">
        <v>106</v>
      </c>
      <c r="E101" t="s">
        <v>129</v>
      </c>
      <c r="F101" t="s">
        <v>607</v>
      </c>
      <c r="G101" t="s">
        <v>350</v>
      </c>
      <c r="H101" t="s">
        <v>608</v>
      </c>
      <c r="I101" t="s">
        <v>155</v>
      </c>
      <c r="J101" t="s">
        <v>432</v>
      </c>
      <c r="K101" s="79">
        <v>5.18</v>
      </c>
      <c r="L101" t="s">
        <v>108</v>
      </c>
      <c r="M101" s="79">
        <v>4.09</v>
      </c>
      <c r="N101" s="79">
        <v>0.02</v>
      </c>
      <c r="O101" s="79">
        <v>25568.639999999999</v>
      </c>
      <c r="P101" s="79">
        <v>108.88</v>
      </c>
      <c r="Q101" s="79">
        <v>27.839135232</v>
      </c>
      <c r="R101" s="79">
        <v>0</v>
      </c>
      <c r="S101" s="79">
        <v>0.13</v>
      </c>
      <c r="T101" s="79">
        <v>0.02</v>
      </c>
    </row>
    <row r="102" spans="2:20">
      <c r="B102" t="s">
        <v>609</v>
      </c>
      <c r="C102" t="s">
        <v>610</v>
      </c>
      <c r="D102" t="s">
        <v>106</v>
      </c>
      <c r="E102" t="s">
        <v>129</v>
      </c>
      <c r="F102" t="s">
        <v>611</v>
      </c>
      <c r="G102" t="s">
        <v>350</v>
      </c>
      <c r="H102" t="s">
        <v>608</v>
      </c>
      <c r="I102" t="s">
        <v>155</v>
      </c>
      <c r="J102" t="s">
        <v>612</v>
      </c>
      <c r="K102" s="79">
        <v>2.75</v>
      </c>
      <c r="L102" t="s">
        <v>108</v>
      </c>
      <c r="M102" s="79">
        <v>4.5999999999999996</v>
      </c>
      <c r="N102" s="79">
        <v>1.48</v>
      </c>
      <c r="O102" s="79">
        <v>122039.09</v>
      </c>
      <c r="P102" s="79">
        <v>110.28</v>
      </c>
      <c r="Q102" s="79">
        <v>134.584708452</v>
      </c>
      <c r="R102" s="79">
        <v>0.03</v>
      </c>
      <c r="S102" s="79">
        <v>0.62</v>
      </c>
      <c r="T102" s="79">
        <v>0.1</v>
      </c>
    </row>
    <row r="103" spans="2:20">
      <c r="B103" t="s">
        <v>613</v>
      </c>
      <c r="C103" t="s">
        <v>614</v>
      </c>
      <c r="D103" t="s">
        <v>106</v>
      </c>
      <c r="E103" t="s">
        <v>129</v>
      </c>
      <c r="F103" t="s">
        <v>611</v>
      </c>
      <c r="G103" t="s">
        <v>350</v>
      </c>
      <c r="H103" t="s">
        <v>608</v>
      </c>
      <c r="I103" t="s">
        <v>155</v>
      </c>
      <c r="J103" t="s">
        <v>615</v>
      </c>
      <c r="K103" s="79">
        <v>6.42</v>
      </c>
      <c r="L103" t="s">
        <v>108</v>
      </c>
      <c r="M103" s="79">
        <v>3.06</v>
      </c>
      <c r="N103" s="79">
        <v>2.6</v>
      </c>
      <c r="O103" s="79">
        <v>34000</v>
      </c>
      <c r="P103" s="79">
        <v>103.31</v>
      </c>
      <c r="Q103" s="79">
        <v>35.125399999999999</v>
      </c>
      <c r="R103" s="79">
        <v>0.03</v>
      </c>
      <c r="S103" s="79">
        <v>0.16</v>
      </c>
      <c r="T103" s="79">
        <v>0.03</v>
      </c>
    </row>
    <row r="104" spans="2:20">
      <c r="B104" t="s">
        <v>616</v>
      </c>
      <c r="C104" t="s">
        <v>617</v>
      </c>
      <c r="D104" t="s">
        <v>106</v>
      </c>
      <c r="E104" t="s">
        <v>129</v>
      </c>
      <c r="F104" t="s">
        <v>618</v>
      </c>
      <c r="G104" t="s">
        <v>350</v>
      </c>
      <c r="H104" t="s">
        <v>619</v>
      </c>
      <c r="I104" t="s">
        <v>156</v>
      </c>
      <c r="J104" t="s">
        <v>620</v>
      </c>
      <c r="K104" s="79">
        <v>4.41</v>
      </c>
      <c r="L104" t="s">
        <v>108</v>
      </c>
      <c r="M104" s="79">
        <v>3.25</v>
      </c>
      <c r="N104" s="79">
        <v>1.69</v>
      </c>
      <c r="O104" s="79">
        <v>59500</v>
      </c>
      <c r="P104" s="79">
        <v>105.87</v>
      </c>
      <c r="Q104" s="79">
        <v>62.992649999999998</v>
      </c>
      <c r="R104" s="79">
        <v>0.05</v>
      </c>
      <c r="S104" s="79">
        <v>0.28999999999999998</v>
      </c>
      <c r="T104" s="79">
        <v>0.05</v>
      </c>
    </row>
    <row r="105" spans="2:20">
      <c r="B105" t="s">
        <v>621</v>
      </c>
      <c r="C105" t="s">
        <v>622</v>
      </c>
      <c r="D105" t="s">
        <v>106</v>
      </c>
      <c r="E105" t="s">
        <v>129</v>
      </c>
      <c r="F105" t="s">
        <v>623</v>
      </c>
      <c r="G105" t="s">
        <v>319</v>
      </c>
      <c r="H105" t="s">
        <v>608</v>
      </c>
      <c r="I105" t="s">
        <v>155</v>
      </c>
      <c r="J105" t="s">
        <v>424</v>
      </c>
      <c r="K105" s="79">
        <v>4.3</v>
      </c>
      <c r="L105" t="s">
        <v>108</v>
      </c>
      <c r="M105" s="79">
        <v>5.0999999999999996</v>
      </c>
      <c r="N105" s="79">
        <v>0.02</v>
      </c>
      <c r="O105" s="79">
        <v>420904</v>
      </c>
      <c r="P105" s="79">
        <v>138.27000000000001</v>
      </c>
      <c r="Q105" s="79">
        <v>581.98396079999998</v>
      </c>
      <c r="R105" s="79">
        <v>0.04</v>
      </c>
      <c r="S105" s="79">
        <v>2.69</v>
      </c>
      <c r="T105" s="79">
        <v>0.45</v>
      </c>
    </row>
    <row r="106" spans="2:20">
      <c r="B106" t="s">
        <v>624</v>
      </c>
      <c r="C106" t="s">
        <v>625</v>
      </c>
      <c r="D106" t="s">
        <v>106</v>
      </c>
      <c r="E106" t="s">
        <v>129</v>
      </c>
      <c r="F106" t="s">
        <v>626</v>
      </c>
      <c r="G106" t="s">
        <v>350</v>
      </c>
      <c r="H106" t="s">
        <v>619</v>
      </c>
      <c r="I106" t="s">
        <v>156</v>
      </c>
      <c r="J106" t="s">
        <v>627</v>
      </c>
      <c r="K106" s="79">
        <v>2.15</v>
      </c>
      <c r="L106" t="s">
        <v>108</v>
      </c>
      <c r="M106" s="79">
        <v>4.5999999999999996</v>
      </c>
      <c r="N106" s="79">
        <v>1.41</v>
      </c>
      <c r="O106" s="79">
        <v>51157.14</v>
      </c>
      <c r="P106" s="79">
        <v>131.18</v>
      </c>
      <c r="Q106" s="79">
        <v>67.107936252000002</v>
      </c>
      <c r="R106" s="79">
        <v>0.01</v>
      </c>
      <c r="S106" s="79">
        <v>0.31</v>
      </c>
      <c r="T106" s="79">
        <v>0.05</v>
      </c>
    </row>
    <row r="107" spans="2:20">
      <c r="B107" t="s">
        <v>628</v>
      </c>
      <c r="C107" t="s">
        <v>629</v>
      </c>
      <c r="D107" t="s">
        <v>106</v>
      </c>
      <c r="E107" t="s">
        <v>129</v>
      </c>
      <c r="F107" t="s">
        <v>630</v>
      </c>
      <c r="G107" t="s">
        <v>350</v>
      </c>
      <c r="H107" t="s">
        <v>608</v>
      </c>
      <c r="I107" t="s">
        <v>155</v>
      </c>
      <c r="J107" t="s">
        <v>631</v>
      </c>
      <c r="K107" s="79">
        <v>2.5499999999999998</v>
      </c>
      <c r="L107" t="s">
        <v>108</v>
      </c>
      <c r="M107" s="79">
        <v>4.4000000000000004</v>
      </c>
      <c r="N107" s="79">
        <v>0.77</v>
      </c>
      <c r="O107" s="79">
        <v>85727.81</v>
      </c>
      <c r="P107" s="79">
        <v>110.63</v>
      </c>
      <c r="Q107" s="79">
        <v>94.840676203000001</v>
      </c>
      <c r="R107" s="79">
        <v>0.05</v>
      </c>
      <c r="S107" s="79">
        <v>0.44</v>
      </c>
      <c r="T107" s="79">
        <v>7.0000000000000007E-2</v>
      </c>
    </row>
    <row r="108" spans="2:20">
      <c r="B108" t="s">
        <v>632</v>
      </c>
      <c r="C108" t="s">
        <v>633</v>
      </c>
      <c r="D108" t="s">
        <v>106</v>
      </c>
      <c r="E108" t="s">
        <v>129</v>
      </c>
      <c r="F108" t="s">
        <v>634</v>
      </c>
      <c r="G108" t="s">
        <v>350</v>
      </c>
      <c r="H108" t="s">
        <v>608</v>
      </c>
      <c r="I108" t="s">
        <v>155</v>
      </c>
      <c r="J108" t="s">
        <v>635</v>
      </c>
      <c r="K108" s="79">
        <v>0.64</v>
      </c>
      <c r="L108" t="s">
        <v>108</v>
      </c>
      <c r="M108" s="79">
        <v>5</v>
      </c>
      <c r="N108" s="79">
        <v>0.12</v>
      </c>
      <c r="O108" s="79">
        <v>4995.12</v>
      </c>
      <c r="P108" s="79">
        <v>124.51</v>
      </c>
      <c r="Q108" s="79">
        <v>6.2194239119999999</v>
      </c>
      <c r="R108" s="79">
        <v>0</v>
      </c>
      <c r="S108" s="79">
        <v>0.03</v>
      </c>
      <c r="T108" s="79">
        <v>0</v>
      </c>
    </row>
    <row r="109" spans="2:20">
      <c r="B109" t="s">
        <v>636</v>
      </c>
      <c r="C109" t="s">
        <v>637</v>
      </c>
      <c r="D109" t="s">
        <v>106</v>
      </c>
      <c r="E109" t="s">
        <v>129</v>
      </c>
      <c r="F109" t="s">
        <v>638</v>
      </c>
      <c r="G109" t="s">
        <v>350</v>
      </c>
      <c r="H109" t="s">
        <v>639</v>
      </c>
      <c r="I109" t="s">
        <v>155</v>
      </c>
      <c r="J109" t="s">
        <v>640</v>
      </c>
      <c r="K109" s="79">
        <v>0.74</v>
      </c>
      <c r="L109" t="s">
        <v>108</v>
      </c>
      <c r="M109" s="79">
        <v>5.5</v>
      </c>
      <c r="N109" s="79">
        <v>0.01</v>
      </c>
      <c r="O109" s="79">
        <v>0.2</v>
      </c>
      <c r="P109" s="79">
        <v>124.15</v>
      </c>
      <c r="Q109" s="79">
        <v>2.4830000000000002E-4</v>
      </c>
      <c r="R109" s="79">
        <v>0</v>
      </c>
      <c r="S109" s="79">
        <v>0</v>
      </c>
      <c r="T109" s="79">
        <v>0</v>
      </c>
    </row>
    <row r="110" spans="2:20">
      <c r="B110" t="s">
        <v>641</v>
      </c>
      <c r="C110" t="s">
        <v>642</v>
      </c>
      <c r="D110" t="s">
        <v>106</v>
      </c>
      <c r="E110" t="s">
        <v>129</v>
      </c>
      <c r="F110" t="s">
        <v>643</v>
      </c>
      <c r="G110" t="s">
        <v>350</v>
      </c>
      <c r="H110" t="s">
        <v>644</v>
      </c>
      <c r="I110" t="s">
        <v>156</v>
      </c>
      <c r="J110" t="s">
        <v>645</v>
      </c>
      <c r="K110" s="79">
        <v>1.68</v>
      </c>
      <c r="L110" t="s">
        <v>108</v>
      </c>
      <c r="M110" s="79">
        <v>5.6</v>
      </c>
      <c r="N110" s="79">
        <v>1.26</v>
      </c>
      <c r="O110" s="79">
        <v>20650</v>
      </c>
      <c r="P110" s="79">
        <v>113.71</v>
      </c>
      <c r="Q110" s="79">
        <v>23.481114999999999</v>
      </c>
      <c r="R110" s="79">
        <v>0.01</v>
      </c>
      <c r="S110" s="79">
        <v>0.11</v>
      </c>
      <c r="T110" s="79">
        <v>0.02</v>
      </c>
    </row>
    <row r="111" spans="2:20">
      <c r="B111" t="s">
        <v>646</v>
      </c>
      <c r="C111" t="s">
        <v>647</v>
      </c>
      <c r="D111" t="s">
        <v>106</v>
      </c>
      <c r="E111" t="s">
        <v>129</v>
      </c>
      <c r="F111" t="s">
        <v>648</v>
      </c>
      <c r="G111" t="s">
        <v>133</v>
      </c>
      <c r="H111" t="s">
        <v>644</v>
      </c>
      <c r="I111" t="s">
        <v>156</v>
      </c>
      <c r="J111" t="s">
        <v>649</v>
      </c>
      <c r="K111" s="79">
        <v>1.1399999999999999</v>
      </c>
      <c r="L111" t="s">
        <v>108</v>
      </c>
      <c r="M111" s="79">
        <v>4.2</v>
      </c>
      <c r="N111" s="79">
        <v>1.5</v>
      </c>
      <c r="O111" s="79">
        <v>10715.64</v>
      </c>
      <c r="P111" s="79">
        <v>103.89</v>
      </c>
      <c r="Q111" s="79">
        <v>11.132478396</v>
      </c>
      <c r="R111" s="79">
        <v>0</v>
      </c>
      <c r="S111" s="79">
        <v>0.05</v>
      </c>
      <c r="T111" s="79">
        <v>0.01</v>
      </c>
    </row>
    <row r="112" spans="2:20">
      <c r="B112" t="s">
        <v>650</v>
      </c>
      <c r="C112" t="s">
        <v>651</v>
      </c>
      <c r="D112" t="s">
        <v>106</v>
      </c>
      <c r="E112" t="s">
        <v>129</v>
      </c>
      <c r="F112" t="s">
        <v>652</v>
      </c>
      <c r="G112" t="s">
        <v>350</v>
      </c>
      <c r="H112" t="s">
        <v>644</v>
      </c>
      <c r="I112" t="s">
        <v>156</v>
      </c>
      <c r="J112" t="s">
        <v>653</v>
      </c>
      <c r="K112" s="79">
        <v>2.25</v>
      </c>
      <c r="L112" t="s">
        <v>108</v>
      </c>
      <c r="M112" s="79">
        <v>4.8</v>
      </c>
      <c r="N112" s="79">
        <v>0.01</v>
      </c>
      <c r="O112" s="79">
        <v>69700</v>
      </c>
      <c r="P112" s="79">
        <v>107.56</v>
      </c>
      <c r="Q112" s="79">
        <v>74.969319999999996</v>
      </c>
      <c r="R112" s="79">
        <v>0.03</v>
      </c>
      <c r="S112" s="79">
        <v>0.35</v>
      </c>
      <c r="T112" s="79">
        <v>0.06</v>
      </c>
    </row>
    <row r="113" spans="2:20">
      <c r="B113" t="s">
        <v>654</v>
      </c>
      <c r="C113" t="s">
        <v>655</v>
      </c>
      <c r="D113" t="s">
        <v>106</v>
      </c>
      <c r="E113" t="s">
        <v>129</v>
      </c>
      <c r="F113" t="s">
        <v>656</v>
      </c>
      <c r="G113" t="s">
        <v>414</v>
      </c>
      <c r="H113" t="s">
        <v>639</v>
      </c>
      <c r="I113" t="s">
        <v>155</v>
      </c>
      <c r="J113" t="s">
        <v>657</v>
      </c>
      <c r="K113" s="79">
        <v>1.69</v>
      </c>
      <c r="L113" t="s">
        <v>108</v>
      </c>
      <c r="M113" s="79">
        <v>4.8</v>
      </c>
      <c r="N113" s="79">
        <v>0.02</v>
      </c>
      <c r="O113" s="79">
        <v>210850.2</v>
      </c>
      <c r="P113" s="79">
        <v>124.07</v>
      </c>
      <c r="Q113" s="79">
        <v>261.60184314000003</v>
      </c>
      <c r="R113" s="79">
        <v>0.03</v>
      </c>
      <c r="S113" s="79">
        <v>1.21</v>
      </c>
      <c r="T113" s="79">
        <v>0.2</v>
      </c>
    </row>
    <row r="114" spans="2:20">
      <c r="B114" t="s">
        <v>658</v>
      </c>
      <c r="C114" t="s">
        <v>659</v>
      </c>
      <c r="D114" t="s">
        <v>106</v>
      </c>
      <c r="E114" t="s">
        <v>129</v>
      </c>
      <c r="F114" t="s">
        <v>660</v>
      </c>
      <c r="G114" t="s">
        <v>350</v>
      </c>
      <c r="H114" t="s">
        <v>639</v>
      </c>
      <c r="I114" t="s">
        <v>155</v>
      </c>
      <c r="J114" t="s">
        <v>661</v>
      </c>
      <c r="K114" s="79">
        <v>3.33</v>
      </c>
      <c r="L114" t="s">
        <v>108</v>
      </c>
      <c r="M114" s="79">
        <v>2.5</v>
      </c>
      <c r="N114" s="79">
        <v>4.0999999999999996</v>
      </c>
      <c r="O114" s="79">
        <v>72174</v>
      </c>
      <c r="P114" s="79">
        <v>94.95</v>
      </c>
      <c r="Q114" s="79">
        <v>68.529212999999999</v>
      </c>
      <c r="R114" s="79">
        <v>0.02</v>
      </c>
      <c r="S114" s="79">
        <v>0.32</v>
      </c>
      <c r="T114" s="79">
        <v>0.05</v>
      </c>
    </row>
    <row r="115" spans="2:20">
      <c r="B115" t="s">
        <v>662</v>
      </c>
      <c r="C115" t="s">
        <v>663</v>
      </c>
      <c r="D115" t="s">
        <v>106</v>
      </c>
      <c r="E115" t="s">
        <v>129</v>
      </c>
      <c r="F115" t="s">
        <v>664</v>
      </c>
      <c r="G115" t="s">
        <v>118</v>
      </c>
      <c r="H115" t="s">
        <v>639</v>
      </c>
      <c r="I115" t="s">
        <v>155</v>
      </c>
      <c r="J115" t="s">
        <v>665</v>
      </c>
      <c r="K115" s="79">
        <v>2.38</v>
      </c>
      <c r="L115" t="s">
        <v>108</v>
      </c>
      <c r="M115" s="79">
        <v>5</v>
      </c>
      <c r="N115" s="79">
        <v>1.26</v>
      </c>
      <c r="O115" s="79">
        <v>37</v>
      </c>
      <c r="P115" s="79">
        <v>107.57</v>
      </c>
      <c r="Q115" s="79">
        <v>3.98009E-2</v>
      </c>
      <c r="R115" s="79">
        <v>0</v>
      </c>
      <c r="S115" s="79">
        <v>0</v>
      </c>
      <c r="T115" s="79">
        <v>0</v>
      </c>
    </row>
    <row r="116" spans="2:20">
      <c r="B116" t="s">
        <v>666</v>
      </c>
      <c r="C116" t="s">
        <v>667</v>
      </c>
      <c r="D116" t="s">
        <v>106</v>
      </c>
      <c r="E116" t="s">
        <v>129</v>
      </c>
      <c r="F116" t="s">
        <v>571</v>
      </c>
      <c r="G116" t="s">
        <v>319</v>
      </c>
      <c r="H116" t="s">
        <v>639</v>
      </c>
      <c r="I116" t="s">
        <v>155</v>
      </c>
      <c r="J116" t="s">
        <v>515</v>
      </c>
      <c r="K116" s="79">
        <v>3.13</v>
      </c>
      <c r="L116" t="s">
        <v>108</v>
      </c>
      <c r="M116" s="79">
        <v>2.4</v>
      </c>
      <c r="N116" s="79">
        <v>1.03</v>
      </c>
      <c r="O116" s="79">
        <v>19658</v>
      </c>
      <c r="P116" s="79">
        <v>105.4</v>
      </c>
      <c r="Q116" s="79">
        <v>20.719532000000001</v>
      </c>
      <c r="R116" s="79">
        <v>0.02</v>
      </c>
      <c r="S116" s="79">
        <v>0.1</v>
      </c>
      <c r="T116" s="79">
        <v>0.02</v>
      </c>
    </row>
    <row r="117" spans="2:20">
      <c r="B117" t="s">
        <v>668</v>
      </c>
      <c r="C117" t="s">
        <v>669</v>
      </c>
      <c r="D117" t="s">
        <v>106</v>
      </c>
      <c r="E117" t="s">
        <v>129</v>
      </c>
      <c r="F117" t="s">
        <v>670</v>
      </c>
      <c r="G117" t="s">
        <v>350</v>
      </c>
      <c r="H117" t="s">
        <v>639</v>
      </c>
      <c r="I117" t="s">
        <v>155</v>
      </c>
      <c r="J117" t="s">
        <v>671</v>
      </c>
      <c r="K117" s="79">
        <v>0.91</v>
      </c>
      <c r="L117" t="s">
        <v>108</v>
      </c>
      <c r="M117" s="79">
        <v>4.6500000000000004</v>
      </c>
      <c r="N117" s="79">
        <v>0.01</v>
      </c>
      <c r="O117" s="79">
        <v>0.64</v>
      </c>
      <c r="P117" s="79">
        <v>124.61</v>
      </c>
      <c r="Q117" s="79">
        <v>7.9750399999999999E-4</v>
      </c>
      <c r="R117" s="79">
        <v>0</v>
      </c>
      <c r="S117" s="79">
        <v>0</v>
      </c>
      <c r="T117" s="79">
        <v>0</v>
      </c>
    </row>
    <row r="118" spans="2:20">
      <c r="B118" t="s">
        <v>672</v>
      </c>
      <c r="C118" t="s">
        <v>673</v>
      </c>
      <c r="D118" t="s">
        <v>106</v>
      </c>
      <c r="E118" t="s">
        <v>129</v>
      </c>
      <c r="F118" t="s">
        <v>670</v>
      </c>
      <c r="G118" t="s">
        <v>350</v>
      </c>
      <c r="H118" t="s">
        <v>639</v>
      </c>
      <c r="I118" t="s">
        <v>155</v>
      </c>
      <c r="J118" t="s">
        <v>674</v>
      </c>
      <c r="K118" s="79">
        <v>0.75</v>
      </c>
      <c r="L118" t="s">
        <v>108</v>
      </c>
      <c r="M118" s="79">
        <v>5.05</v>
      </c>
      <c r="N118" s="79">
        <v>0.01</v>
      </c>
      <c r="O118" s="79">
        <v>14202.69</v>
      </c>
      <c r="P118" s="79">
        <v>124.34</v>
      </c>
      <c r="Q118" s="79">
        <v>17.659624745999999</v>
      </c>
      <c r="R118" s="79">
        <v>0.01</v>
      </c>
      <c r="S118" s="79">
        <v>0.08</v>
      </c>
      <c r="T118" s="79">
        <v>0.01</v>
      </c>
    </row>
    <row r="119" spans="2:20">
      <c r="B119" t="s">
        <v>675</v>
      </c>
      <c r="C119" t="s">
        <v>676</v>
      </c>
      <c r="D119" t="s">
        <v>106</v>
      </c>
      <c r="E119" t="s">
        <v>129</v>
      </c>
      <c r="F119" t="s">
        <v>670</v>
      </c>
      <c r="G119" t="s">
        <v>350</v>
      </c>
      <c r="H119" t="s">
        <v>639</v>
      </c>
      <c r="I119" t="s">
        <v>155</v>
      </c>
      <c r="J119" t="s">
        <v>677</v>
      </c>
      <c r="K119" s="79">
        <v>5.77</v>
      </c>
      <c r="L119" t="s">
        <v>108</v>
      </c>
      <c r="M119" s="79">
        <v>3.7</v>
      </c>
      <c r="N119" s="79">
        <v>2.79</v>
      </c>
      <c r="O119" s="79">
        <v>155679</v>
      </c>
      <c r="P119" s="79">
        <v>104.97</v>
      </c>
      <c r="Q119" s="79">
        <v>163.41624630000001</v>
      </c>
      <c r="R119" s="79">
        <v>0.02</v>
      </c>
      <c r="S119" s="79">
        <v>0.76</v>
      </c>
      <c r="T119" s="79">
        <v>0.13</v>
      </c>
    </row>
    <row r="120" spans="2:20">
      <c r="B120" t="s">
        <v>678</v>
      </c>
      <c r="C120" t="s">
        <v>679</v>
      </c>
      <c r="D120" t="s">
        <v>106</v>
      </c>
      <c r="E120" t="s">
        <v>129</v>
      </c>
      <c r="F120" t="s">
        <v>670</v>
      </c>
      <c r="G120" t="s">
        <v>350</v>
      </c>
      <c r="H120" t="s">
        <v>639</v>
      </c>
      <c r="I120" t="s">
        <v>155</v>
      </c>
      <c r="J120" t="s">
        <v>680</v>
      </c>
      <c r="K120" s="79">
        <v>6.15</v>
      </c>
      <c r="L120" t="s">
        <v>108</v>
      </c>
      <c r="M120" s="79">
        <v>2.85</v>
      </c>
      <c r="N120" s="79">
        <v>0.02</v>
      </c>
      <c r="O120" s="79">
        <v>147086</v>
      </c>
      <c r="P120" s="79">
        <v>108.86</v>
      </c>
      <c r="Q120" s="79">
        <v>160.11781959999999</v>
      </c>
      <c r="R120" s="79">
        <v>0.02</v>
      </c>
      <c r="S120" s="79">
        <v>0.74</v>
      </c>
      <c r="T120" s="79">
        <v>0.12</v>
      </c>
    </row>
    <row r="121" spans="2:20">
      <c r="B121" t="s">
        <v>681</v>
      </c>
      <c r="C121" t="s">
        <v>682</v>
      </c>
      <c r="D121" t="s">
        <v>106</v>
      </c>
      <c r="E121" t="s">
        <v>129</v>
      </c>
      <c r="F121" t="s">
        <v>670</v>
      </c>
      <c r="G121" t="s">
        <v>350</v>
      </c>
      <c r="H121" t="s">
        <v>639</v>
      </c>
      <c r="I121" t="s">
        <v>155</v>
      </c>
      <c r="J121" t="s">
        <v>683</v>
      </c>
      <c r="K121" s="79">
        <v>1.61</v>
      </c>
      <c r="L121" t="s">
        <v>108</v>
      </c>
      <c r="M121" s="79">
        <v>6.1</v>
      </c>
      <c r="N121" s="79">
        <v>0.01</v>
      </c>
      <c r="O121" s="79">
        <v>111434.52</v>
      </c>
      <c r="P121" s="79">
        <v>110.3</v>
      </c>
      <c r="Q121" s="79">
        <v>122.91227556</v>
      </c>
      <c r="R121" s="79">
        <v>0.01</v>
      </c>
      <c r="S121" s="79">
        <v>0.56999999999999995</v>
      </c>
      <c r="T121" s="79">
        <v>0.09</v>
      </c>
    </row>
    <row r="122" spans="2:20">
      <c r="B122" t="s">
        <v>684</v>
      </c>
      <c r="C122" t="s">
        <v>685</v>
      </c>
      <c r="D122" t="s">
        <v>106</v>
      </c>
      <c r="E122" t="s">
        <v>129</v>
      </c>
      <c r="F122" t="s">
        <v>686</v>
      </c>
      <c r="G122" t="s">
        <v>350</v>
      </c>
      <c r="H122" t="s">
        <v>199</v>
      </c>
      <c r="I122" t="s">
        <v>156</v>
      </c>
      <c r="J122" t="s">
        <v>687</v>
      </c>
      <c r="K122" s="79">
        <v>0.75</v>
      </c>
      <c r="L122" t="s">
        <v>108</v>
      </c>
      <c r="M122" s="79">
        <v>5.35</v>
      </c>
      <c r="N122" s="79">
        <v>0.88</v>
      </c>
      <c r="O122" s="79">
        <v>7296.36</v>
      </c>
      <c r="P122" s="79">
        <v>124.69</v>
      </c>
      <c r="Q122" s="79">
        <v>9.0978312839999997</v>
      </c>
      <c r="R122" s="79">
        <v>0</v>
      </c>
      <c r="S122" s="79">
        <v>0.04</v>
      </c>
      <c r="T122" s="79">
        <v>0.01</v>
      </c>
    </row>
    <row r="123" spans="2:20">
      <c r="B123" t="s">
        <v>688</v>
      </c>
      <c r="C123" t="s">
        <v>689</v>
      </c>
      <c r="D123" t="s">
        <v>106</v>
      </c>
      <c r="E123" t="s">
        <v>129</v>
      </c>
      <c r="F123" t="s">
        <v>686</v>
      </c>
      <c r="G123" t="s">
        <v>350</v>
      </c>
      <c r="H123" t="s">
        <v>199</v>
      </c>
      <c r="I123" t="s">
        <v>156</v>
      </c>
      <c r="J123" t="s">
        <v>690</v>
      </c>
      <c r="K123" s="79">
        <v>3.07</v>
      </c>
      <c r="L123" t="s">
        <v>108</v>
      </c>
      <c r="M123" s="79">
        <v>7</v>
      </c>
      <c r="N123" s="79">
        <v>1.97</v>
      </c>
      <c r="O123" s="79">
        <v>102556.12</v>
      </c>
      <c r="P123" s="79">
        <v>118.86</v>
      </c>
      <c r="Q123" s="79">
        <v>121.898204232</v>
      </c>
      <c r="R123" s="79">
        <v>0.02</v>
      </c>
      <c r="S123" s="79">
        <v>0.56000000000000005</v>
      </c>
      <c r="T123" s="79">
        <v>0.09</v>
      </c>
    </row>
    <row r="124" spans="2:20">
      <c r="B124" t="s">
        <v>691</v>
      </c>
      <c r="C124" t="s">
        <v>692</v>
      </c>
      <c r="D124" t="s">
        <v>106</v>
      </c>
      <c r="E124" t="s">
        <v>129</v>
      </c>
      <c r="F124" t="s">
        <v>686</v>
      </c>
      <c r="G124" t="s">
        <v>350</v>
      </c>
      <c r="H124" t="s">
        <v>199</v>
      </c>
      <c r="I124" t="s">
        <v>156</v>
      </c>
      <c r="J124" t="s">
        <v>693</v>
      </c>
      <c r="K124" s="79">
        <v>4.4000000000000004</v>
      </c>
      <c r="L124" t="s">
        <v>108</v>
      </c>
      <c r="M124" s="79">
        <v>4.4000000000000004</v>
      </c>
      <c r="N124" s="79">
        <v>2.21</v>
      </c>
      <c r="O124" s="79">
        <v>4626.5</v>
      </c>
      <c r="P124" s="79">
        <v>112.11</v>
      </c>
      <c r="Q124" s="79">
        <v>5.1867691499999999</v>
      </c>
      <c r="R124" s="79">
        <v>0</v>
      </c>
      <c r="S124" s="79">
        <v>0.02</v>
      </c>
      <c r="T124" s="79">
        <v>0</v>
      </c>
    </row>
    <row r="125" spans="2:20">
      <c r="B125" t="s">
        <v>694</v>
      </c>
      <c r="C125" t="s">
        <v>695</v>
      </c>
      <c r="D125" t="s">
        <v>106</v>
      </c>
      <c r="E125" t="s">
        <v>129</v>
      </c>
      <c r="F125" t="s">
        <v>696</v>
      </c>
      <c r="G125" t="s">
        <v>522</v>
      </c>
      <c r="H125" t="s">
        <v>697</v>
      </c>
      <c r="I125" t="s">
        <v>156</v>
      </c>
      <c r="J125" t="s">
        <v>698</v>
      </c>
      <c r="K125" s="79">
        <v>1.85</v>
      </c>
      <c r="L125" t="s">
        <v>108</v>
      </c>
      <c r="M125" s="79">
        <v>3.59</v>
      </c>
      <c r="N125" s="79">
        <v>1.94</v>
      </c>
      <c r="O125" s="79">
        <v>3950</v>
      </c>
      <c r="P125" s="79">
        <v>102.57</v>
      </c>
      <c r="Q125" s="79">
        <v>4.0515150000000002</v>
      </c>
      <c r="R125" s="79">
        <v>0.01</v>
      </c>
      <c r="S125" s="79">
        <v>0.02</v>
      </c>
      <c r="T125" s="79">
        <v>0</v>
      </c>
    </row>
    <row r="126" spans="2:20">
      <c r="B126" t="s">
        <v>699</v>
      </c>
      <c r="C126" t="s">
        <v>700</v>
      </c>
      <c r="D126" t="s">
        <v>106</v>
      </c>
      <c r="E126" t="s">
        <v>129</v>
      </c>
      <c r="F126" t="s">
        <v>701</v>
      </c>
      <c r="G126" t="s">
        <v>118</v>
      </c>
      <c r="H126" t="s">
        <v>702</v>
      </c>
      <c r="I126" t="s">
        <v>155</v>
      </c>
      <c r="J126" t="s">
        <v>703</v>
      </c>
      <c r="K126" s="79">
        <v>0.67</v>
      </c>
      <c r="L126" t="s">
        <v>108</v>
      </c>
      <c r="M126" s="79">
        <v>4.5</v>
      </c>
      <c r="N126" s="79">
        <v>5.01</v>
      </c>
      <c r="O126" s="79">
        <v>0.5</v>
      </c>
      <c r="P126" s="79">
        <v>125.76</v>
      </c>
      <c r="Q126" s="79">
        <v>6.288E-4</v>
      </c>
      <c r="R126" s="79">
        <v>0</v>
      </c>
      <c r="S126" s="79">
        <v>0</v>
      </c>
      <c r="T126" s="79">
        <v>0</v>
      </c>
    </row>
    <row r="127" spans="2:20">
      <c r="B127" t="s">
        <v>704</v>
      </c>
      <c r="C127" t="s">
        <v>705</v>
      </c>
      <c r="D127" t="s">
        <v>106</v>
      </c>
      <c r="E127" t="s">
        <v>129</v>
      </c>
      <c r="F127" t="s">
        <v>706</v>
      </c>
      <c r="G127" t="s">
        <v>350</v>
      </c>
      <c r="H127" t="s">
        <v>707</v>
      </c>
      <c r="I127" t="s">
        <v>155</v>
      </c>
      <c r="J127" t="s">
        <v>708</v>
      </c>
      <c r="K127" s="79">
        <v>2.4300000000000002</v>
      </c>
      <c r="L127" t="s">
        <v>108</v>
      </c>
      <c r="M127" s="79">
        <v>6.9</v>
      </c>
      <c r="N127" s="79">
        <v>19.27</v>
      </c>
      <c r="O127" s="79">
        <v>0.02</v>
      </c>
      <c r="P127" s="79">
        <v>88.71</v>
      </c>
      <c r="Q127" s="79">
        <v>1.7742000000000001E-5</v>
      </c>
      <c r="R127" s="79">
        <v>0</v>
      </c>
      <c r="S127" s="79">
        <v>0</v>
      </c>
      <c r="T127" s="79">
        <v>0</v>
      </c>
    </row>
    <row r="128" spans="2:20">
      <c r="B128" t="s">
        <v>709</v>
      </c>
      <c r="C128" t="s">
        <v>710</v>
      </c>
      <c r="D128" t="s">
        <v>106</v>
      </c>
      <c r="E128" t="s">
        <v>129</v>
      </c>
      <c r="F128" t="s">
        <v>711</v>
      </c>
      <c r="G128" t="s">
        <v>350</v>
      </c>
      <c r="H128" t="s">
        <v>712</v>
      </c>
      <c r="I128" t="s">
        <v>156</v>
      </c>
      <c r="J128" t="s">
        <v>713</v>
      </c>
      <c r="K128" s="79">
        <v>2.89</v>
      </c>
      <c r="L128" t="s">
        <v>108</v>
      </c>
      <c r="M128" s="79">
        <v>7.5</v>
      </c>
      <c r="N128" s="79">
        <v>0.25</v>
      </c>
      <c r="O128" s="79">
        <v>0.53</v>
      </c>
      <c r="P128" s="79">
        <v>71</v>
      </c>
      <c r="Q128" s="79">
        <v>3.7629999999999999E-4</v>
      </c>
      <c r="R128" s="79">
        <v>0</v>
      </c>
      <c r="S128" s="79">
        <v>0</v>
      </c>
      <c r="T128" s="79">
        <v>0</v>
      </c>
    </row>
    <row r="129" spans="2:20">
      <c r="B129" t="s">
        <v>714</v>
      </c>
      <c r="C129" t="s">
        <v>715</v>
      </c>
      <c r="D129" t="s">
        <v>106</v>
      </c>
      <c r="E129" t="s">
        <v>129</v>
      </c>
      <c r="F129" t="s">
        <v>711</v>
      </c>
      <c r="G129" t="s">
        <v>350</v>
      </c>
      <c r="H129" t="s">
        <v>712</v>
      </c>
      <c r="I129" t="s">
        <v>156</v>
      </c>
      <c r="J129" t="s">
        <v>716</v>
      </c>
      <c r="K129" s="79">
        <v>3.83</v>
      </c>
      <c r="L129" t="s">
        <v>108</v>
      </c>
      <c r="M129" s="79">
        <v>5.7</v>
      </c>
      <c r="N129" s="79">
        <v>0.25</v>
      </c>
      <c r="O129" s="79">
        <v>0.86</v>
      </c>
      <c r="P129" s="79">
        <v>53.39</v>
      </c>
      <c r="Q129" s="79">
        <v>4.5915399999999997E-4</v>
      </c>
      <c r="R129" s="79">
        <v>0</v>
      </c>
      <c r="S129" s="79">
        <v>0</v>
      </c>
      <c r="T129" s="79">
        <v>0</v>
      </c>
    </row>
    <row r="130" spans="2:20">
      <c r="B130" t="s">
        <v>717</v>
      </c>
      <c r="C130" t="s">
        <v>718</v>
      </c>
      <c r="D130" t="s">
        <v>106</v>
      </c>
      <c r="E130" t="s">
        <v>129</v>
      </c>
      <c r="F130" t="s">
        <v>719</v>
      </c>
      <c r="G130" t="s">
        <v>138</v>
      </c>
      <c r="H130" t="s">
        <v>222</v>
      </c>
      <c r="I130" t="s">
        <v>720</v>
      </c>
      <c r="J130" t="s">
        <v>721</v>
      </c>
      <c r="K130" s="79">
        <v>2.77</v>
      </c>
      <c r="L130" t="s">
        <v>108</v>
      </c>
      <c r="M130" s="79">
        <v>3.85</v>
      </c>
      <c r="N130" s="79">
        <v>1.6</v>
      </c>
      <c r="O130" s="79">
        <v>30000</v>
      </c>
      <c r="P130" s="79">
        <v>106.3</v>
      </c>
      <c r="Q130" s="79">
        <v>31.89</v>
      </c>
      <c r="R130" s="79">
        <v>0.01</v>
      </c>
      <c r="S130" s="79">
        <v>0.15</v>
      </c>
      <c r="T130" s="79">
        <v>0.02</v>
      </c>
    </row>
    <row r="131" spans="2:20">
      <c r="B131" s="80" t="s">
        <v>263</v>
      </c>
      <c r="C131" s="16"/>
      <c r="D131" s="16"/>
      <c r="E131" s="16"/>
      <c r="F131" s="16"/>
      <c r="K131" s="81">
        <v>3.87</v>
      </c>
      <c r="N131" s="81">
        <v>1.48</v>
      </c>
      <c r="O131" s="81">
        <v>4538327.82</v>
      </c>
      <c r="Q131" s="81">
        <v>5016.2048802569998</v>
      </c>
      <c r="S131" s="81">
        <v>23.2</v>
      </c>
      <c r="T131" s="81">
        <v>3.85</v>
      </c>
    </row>
    <row r="132" spans="2:20">
      <c r="B132" t="s">
        <v>722</v>
      </c>
      <c r="C132" t="s">
        <v>723</v>
      </c>
      <c r="D132" t="s">
        <v>106</v>
      </c>
      <c r="E132" t="s">
        <v>129</v>
      </c>
      <c r="F132" t="s">
        <v>318</v>
      </c>
      <c r="G132" t="s">
        <v>319</v>
      </c>
      <c r="H132" t="s">
        <v>203</v>
      </c>
      <c r="I132" t="s">
        <v>155</v>
      </c>
      <c r="J132" t="s">
        <v>537</v>
      </c>
      <c r="K132" s="79">
        <v>6.39</v>
      </c>
      <c r="L132" t="s">
        <v>108</v>
      </c>
      <c r="M132" s="79">
        <v>3.01</v>
      </c>
      <c r="N132" s="79">
        <v>0.02</v>
      </c>
      <c r="O132" s="79">
        <v>157000</v>
      </c>
      <c r="P132" s="79">
        <v>104.57</v>
      </c>
      <c r="Q132" s="79">
        <v>164.17490000000001</v>
      </c>
      <c r="R132" s="79">
        <v>0.01</v>
      </c>
      <c r="S132" s="79">
        <v>0.76</v>
      </c>
      <c r="T132" s="79">
        <v>0.13</v>
      </c>
    </row>
    <row r="133" spans="2:20">
      <c r="B133" t="s">
        <v>724</v>
      </c>
      <c r="C133" t="s">
        <v>725</v>
      </c>
      <c r="D133" t="s">
        <v>106</v>
      </c>
      <c r="E133" t="s">
        <v>129</v>
      </c>
      <c r="F133" t="s">
        <v>339</v>
      </c>
      <c r="G133" t="s">
        <v>319</v>
      </c>
      <c r="H133" t="s">
        <v>203</v>
      </c>
      <c r="I133" t="s">
        <v>155</v>
      </c>
      <c r="J133" t="s">
        <v>726</v>
      </c>
      <c r="K133" s="79">
        <v>1.1399999999999999</v>
      </c>
      <c r="L133" t="s">
        <v>108</v>
      </c>
      <c r="M133" s="79">
        <v>5.9</v>
      </c>
      <c r="N133" s="79">
        <v>0.01</v>
      </c>
      <c r="O133" s="79">
        <v>129555</v>
      </c>
      <c r="P133" s="79">
        <v>108.09</v>
      </c>
      <c r="Q133" s="79">
        <v>140.0359995</v>
      </c>
      <c r="R133" s="79">
        <v>0.01</v>
      </c>
      <c r="S133" s="79">
        <v>0.65</v>
      </c>
      <c r="T133" s="79">
        <v>0.11</v>
      </c>
    </row>
    <row r="134" spans="2:20">
      <c r="B134" t="s">
        <v>727</v>
      </c>
      <c r="C134" t="s">
        <v>728</v>
      </c>
      <c r="D134" t="s">
        <v>106</v>
      </c>
      <c r="E134" t="s">
        <v>129</v>
      </c>
      <c r="F134" t="s">
        <v>729</v>
      </c>
      <c r="G134" t="s">
        <v>730</v>
      </c>
      <c r="H134" t="s">
        <v>355</v>
      </c>
      <c r="I134" t="s">
        <v>156</v>
      </c>
      <c r="J134" t="s">
        <v>731</v>
      </c>
      <c r="K134" s="79">
        <v>1.7</v>
      </c>
      <c r="L134" t="s">
        <v>108</v>
      </c>
      <c r="M134" s="79">
        <v>4.84</v>
      </c>
      <c r="N134" s="79">
        <v>0.01</v>
      </c>
      <c r="O134" s="79">
        <v>577777.79</v>
      </c>
      <c r="P134" s="79">
        <v>108.04</v>
      </c>
      <c r="Q134" s="79">
        <v>624.23112431599998</v>
      </c>
      <c r="R134" s="79">
        <v>7.0000000000000007E-2</v>
      </c>
      <c r="S134" s="79">
        <v>2.89</v>
      </c>
      <c r="T134" s="79">
        <v>0.48</v>
      </c>
    </row>
    <row r="135" spans="2:20">
      <c r="B135" t="s">
        <v>732</v>
      </c>
      <c r="C135" t="s">
        <v>733</v>
      </c>
      <c r="D135" t="s">
        <v>106</v>
      </c>
      <c r="E135" t="s">
        <v>129</v>
      </c>
      <c r="F135" t="s">
        <v>362</v>
      </c>
      <c r="G135" t="s">
        <v>319</v>
      </c>
      <c r="H135" t="s">
        <v>351</v>
      </c>
      <c r="I135" t="s">
        <v>155</v>
      </c>
      <c r="J135" t="s">
        <v>734</v>
      </c>
      <c r="K135" s="79">
        <v>2.73</v>
      </c>
      <c r="L135" t="s">
        <v>108</v>
      </c>
      <c r="M135" s="79">
        <v>1.95</v>
      </c>
      <c r="N135" s="79">
        <v>0.01</v>
      </c>
      <c r="O135" s="79">
        <v>110000</v>
      </c>
      <c r="P135" s="79">
        <v>102.51</v>
      </c>
      <c r="Q135" s="79">
        <v>112.761</v>
      </c>
      <c r="R135" s="79">
        <v>0.02</v>
      </c>
      <c r="S135" s="79">
        <v>0.52</v>
      </c>
      <c r="T135" s="79">
        <v>0.09</v>
      </c>
    </row>
    <row r="136" spans="2:20">
      <c r="B136" t="s">
        <v>735</v>
      </c>
      <c r="C136" t="s">
        <v>736</v>
      </c>
      <c r="D136" t="s">
        <v>106</v>
      </c>
      <c r="E136" t="s">
        <v>129</v>
      </c>
      <c r="F136" t="s">
        <v>737</v>
      </c>
      <c r="G136" t="s">
        <v>319</v>
      </c>
      <c r="H136" t="s">
        <v>351</v>
      </c>
      <c r="I136" t="s">
        <v>155</v>
      </c>
      <c r="J136" t="s">
        <v>738</v>
      </c>
      <c r="K136" s="79">
        <v>4.8</v>
      </c>
      <c r="L136" t="s">
        <v>108</v>
      </c>
      <c r="M136" s="79">
        <v>2.0699999999999998</v>
      </c>
      <c r="N136" s="79">
        <v>1.76</v>
      </c>
      <c r="O136" s="79">
        <v>61000</v>
      </c>
      <c r="P136" s="79">
        <v>101.48</v>
      </c>
      <c r="Q136" s="79">
        <v>61.902799999999999</v>
      </c>
      <c r="R136" s="79">
        <v>0.02</v>
      </c>
      <c r="S136" s="79">
        <v>0.28999999999999998</v>
      </c>
      <c r="T136" s="79">
        <v>0.05</v>
      </c>
    </row>
    <row r="137" spans="2:20">
      <c r="B137" t="s">
        <v>739</v>
      </c>
      <c r="C137" t="s">
        <v>740</v>
      </c>
      <c r="D137" t="s">
        <v>106</v>
      </c>
      <c r="E137" t="s">
        <v>129</v>
      </c>
      <c r="F137" t="s">
        <v>396</v>
      </c>
      <c r="G137" t="s">
        <v>138</v>
      </c>
      <c r="H137" t="s">
        <v>386</v>
      </c>
      <c r="I137" t="s">
        <v>155</v>
      </c>
      <c r="J137" t="s">
        <v>397</v>
      </c>
      <c r="K137" s="79">
        <v>6.55</v>
      </c>
      <c r="L137" t="s">
        <v>108</v>
      </c>
      <c r="M137" s="79">
        <v>3.65</v>
      </c>
      <c r="N137" s="79">
        <v>0.03</v>
      </c>
      <c r="O137" s="79">
        <v>64000</v>
      </c>
      <c r="P137" s="79">
        <v>106.19</v>
      </c>
      <c r="Q137" s="79">
        <v>67.961600000000004</v>
      </c>
      <c r="R137" s="79">
        <v>0.01</v>
      </c>
      <c r="S137" s="79">
        <v>0.31</v>
      </c>
      <c r="T137" s="79">
        <v>0.05</v>
      </c>
    </row>
    <row r="138" spans="2:20">
      <c r="B138" t="s">
        <v>741</v>
      </c>
      <c r="C138" t="s">
        <v>742</v>
      </c>
      <c r="D138" t="s">
        <v>106</v>
      </c>
      <c r="E138" t="s">
        <v>129</v>
      </c>
      <c r="F138" t="s">
        <v>413</v>
      </c>
      <c r="G138" t="s">
        <v>133</v>
      </c>
      <c r="H138" t="s">
        <v>386</v>
      </c>
      <c r="I138" t="s">
        <v>155</v>
      </c>
      <c r="J138" t="s">
        <v>418</v>
      </c>
      <c r="K138" s="79">
        <v>4.67</v>
      </c>
      <c r="L138" t="s">
        <v>108</v>
      </c>
      <c r="M138" s="79">
        <v>4.8</v>
      </c>
      <c r="N138" s="79">
        <v>2.0699999999999998</v>
      </c>
      <c r="O138" s="79">
        <v>213522.75</v>
      </c>
      <c r="P138" s="79">
        <v>115.52</v>
      </c>
      <c r="Q138" s="79">
        <v>246.66148079999999</v>
      </c>
      <c r="R138" s="79">
        <v>0.01</v>
      </c>
      <c r="S138" s="79">
        <v>1.1399999999999999</v>
      </c>
      <c r="T138" s="79">
        <v>0.19</v>
      </c>
    </row>
    <row r="139" spans="2:20">
      <c r="B139" t="s">
        <v>743</v>
      </c>
      <c r="C139" t="s">
        <v>744</v>
      </c>
      <c r="D139" t="s">
        <v>106</v>
      </c>
      <c r="E139" t="s">
        <v>129</v>
      </c>
      <c r="F139" t="s">
        <v>623</v>
      </c>
      <c r="G139" t="s">
        <v>319</v>
      </c>
      <c r="H139" t="s">
        <v>386</v>
      </c>
      <c r="I139" t="s">
        <v>155</v>
      </c>
      <c r="J139" t="s">
        <v>545</v>
      </c>
      <c r="K139" s="79">
        <v>3.35</v>
      </c>
      <c r="L139" t="s">
        <v>108</v>
      </c>
      <c r="M139" s="79">
        <v>6.4</v>
      </c>
      <c r="N139" s="79">
        <v>0.01</v>
      </c>
      <c r="O139" s="79">
        <v>150000</v>
      </c>
      <c r="P139" s="79">
        <v>119.91</v>
      </c>
      <c r="Q139" s="79">
        <v>179.86500000000001</v>
      </c>
      <c r="R139" s="79">
        <v>0.05</v>
      </c>
      <c r="S139" s="79">
        <v>0.83</v>
      </c>
      <c r="T139" s="79">
        <v>0.14000000000000001</v>
      </c>
    </row>
    <row r="140" spans="2:20">
      <c r="B140" t="s">
        <v>745</v>
      </c>
      <c r="C140" t="s">
        <v>746</v>
      </c>
      <c r="D140" t="s">
        <v>106</v>
      </c>
      <c r="E140" t="s">
        <v>129</v>
      </c>
      <c r="F140" t="s">
        <v>318</v>
      </c>
      <c r="G140" t="s">
        <v>319</v>
      </c>
      <c r="H140" t="s">
        <v>386</v>
      </c>
      <c r="I140" t="s">
        <v>155</v>
      </c>
      <c r="J140" t="s">
        <v>747</v>
      </c>
      <c r="K140" s="79">
        <v>3.6</v>
      </c>
      <c r="L140" t="s">
        <v>108</v>
      </c>
      <c r="M140" s="79">
        <v>3.25</v>
      </c>
      <c r="N140" s="79">
        <v>2.4</v>
      </c>
      <c r="O140" s="79">
        <v>2</v>
      </c>
      <c r="P140" s="79">
        <v>5157668</v>
      </c>
      <c r="Q140" s="79">
        <v>103.15336000000001</v>
      </c>
      <c r="R140" s="79">
        <v>0.01</v>
      </c>
      <c r="S140" s="79">
        <v>0.48</v>
      </c>
      <c r="T140" s="79">
        <v>0.08</v>
      </c>
    </row>
    <row r="141" spans="2:20">
      <c r="B141" t="s">
        <v>748</v>
      </c>
      <c r="C141" t="s">
        <v>749</v>
      </c>
      <c r="D141" t="s">
        <v>106</v>
      </c>
      <c r="E141" t="s">
        <v>129</v>
      </c>
      <c r="F141" t="s">
        <v>318</v>
      </c>
      <c r="G141" t="s">
        <v>319</v>
      </c>
      <c r="H141" t="s">
        <v>386</v>
      </c>
      <c r="I141" t="s">
        <v>155</v>
      </c>
      <c r="K141" s="79">
        <v>3.25</v>
      </c>
      <c r="L141" t="s">
        <v>108</v>
      </c>
      <c r="M141" s="79">
        <v>3.22</v>
      </c>
      <c r="N141" s="79">
        <v>0.01</v>
      </c>
      <c r="O141" s="79">
        <v>2690</v>
      </c>
      <c r="P141" s="79">
        <v>103.25</v>
      </c>
      <c r="Q141" s="79">
        <v>2.777425</v>
      </c>
      <c r="R141" s="79">
        <v>0</v>
      </c>
      <c r="S141" s="79">
        <v>0.01</v>
      </c>
      <c r="T141" s="79">
        <v>0</v>
      </c>
    </row>
    <row r="142" spans="2:20">
      <c r="B142" t="s">
        <v>750</v>
      </c>
      <c r="C142" t="s">
        <v>751</v>
      </c>
      <c r="D142" t="s">
        <v>106</v>
      </c>
      <c r="E142" t="s">
        <v>129</v>
      </c>
      <c r="F142" t="s">
        <v>427</v>
      </c>
      <c r="G142" t="s">
        <v>350</v>
      </c>
      <c r="H142" t="s">
        <v>428</v>
      </c>
      <c r="I142" t="s">
        <v>156</v>
      </c>
      <c r="J142" t="s">
        <v>752</v>
      </c>
      <c r="K142" s="79">
        <v>6.03</v>
      </c>
      <c r="L142" t="s">
        <v>108</v>
      </c>
      <c r="M142" s="79">
        <v>3.39</v>
      </c>
      <c r="N142" s="79">
        <v>0.03</v>
      </c>
      <c r="O142" s="79">
        <v>8547</v>
      </c>
      <c r="P142" s="79">
        <v>104.23</v>
      </c>
      <c r="Q142" s="79">
        <v>8.9085380999999995</v>
      </c>
      <c r="R142" s="79">
        <v>0</v>
      </c>
      <c r="S142" s="79">
        <v>0.04</v>
      </c>
      <c r="T142" s="79">
        <v>0.01</v>
      </c>
    </row>
    <row r="143" spans="2:20">
      <c r="B143" t="s">
        <v>753</v>
      </c>
      <c r="C143" t="s">
        <v>754</v>
      </c>
      <c r="D143" t="s">
        <v>106</v>
      </c>
      <c r="E143" t="s">
        <v>129</v>
      </c>
      <c r="F143" t="s">
        <v>471</v>
      </c>
      <c r="G143" t="s">
        <v>414</v>
      </c>
      <c r="H143" t="s">
        <v>439</v>
      </c>
      <c r="I143" t="s">
        <v>155</v>
      </c>
      <c r="J143" t="s">
        <v>472</v>
      </c>
      <c r="K143" s="79">
        <v>5.21</v>
      </c>
      <c r="L143" t="s">
        <v>108</v>
      </c>
      <c r="M143" s="79">
        <v>2.95</v>
      </c>
      <c r="N143" s="79">
        <v>2.36</v>
      </c>
      <c r="O143" s="79">
        <v>82000</v>
      </c>
      <c r="P143" s="79">
        <v>104.21</v>
      </c>
      <c r="Q143" s="79">
        <v>85.452200000000005</v>
      </c>
      <c r="R143" s="79">
        <v>0.02</v>
      </c>
      <c r="S143" s="79">
        <v>0.4</v>
      </c>
      <c r="T143" s="79">
        <v>7.0000000000000007E-2</v>
      </c>
    </row>
    <row r="144" spans="2:20">
      <c r="B144" t="s">
        <v>755</v>
      </c>
      <c r="C144" t="s">
        <v>756</v>
      </c>
      <c r="D144" t="s">
        <v>106</v>
      </c>
      <c r="E144" t="s">
        <v>129</v>
      </c>
      <c r="F144" t="s">
        <v>471</v>
      </c>
      <c r="G144" t="s">
        <v>414</v>
      </c>
      <c r="H144" t="s">
        <v>439</v>
      </c>
      <c r="I144" t="s">
        <v>155</v>
      </c>
      <c r="J144" t="s">
        <v>371</v>
      </c>
      <c r="K144" s="79">
        <v>2.1</v>
      </c>
      <c r="L144" t="s">
        <v>108</v>
      </c>
      <c r="M144" s="79">
        <v>2.2999999999999998</v>
      </c>
      <c r="N144" s="79">
        <v>0.01</v>
      </c>
      <c r="O144" s="79">
        <v>392361</v>
      </c>
      <c r="P144" s="79">
        <v>102.32</v>
      </c>
      <c r="Q144" s="79">
        <v>401.46377519999999</v>
      </c>
      <c r="R144" s="79">
        <v>0.01</v>
      </c>
      <c r="S144" s="79">
        <v>1.86</v>
      </c>
      <c r="T144" s="79">
        <v>0.31</v>
      </c>
    </row>
    <row r="145" spans="2:20">
      <c r="B145" t="s">
        <v>757</v>
      </c>
      <c r="C145" t="s">
        <v>758</v>
      </c>
      <c r="D145" t="s">
        <v>106</v>
      </c>
      <c r="E145" t="s">
        <v>129</v>
      </c>
      <c r="F145" t="s">
        <v>471</v>
      </c>
      <c r="G145" t="s">
        <v>414</v>
      </c>
      <c r="H145" t="s">
        <v>439</v>
      </c>
      <c r="I145" t="s">
        <v>155</v>
      </c>
      <c r="J145" t="s">
        <v>759</v>
      </c>
      <c r="K145" s="79">
        <v>6.75</v>
      </c>
      <c r="L145" t="s">
        <v>108</v>
      </c>
      <c r="M145" s="79">
        <v>2.4</v>
      </c>
      <c r="N145" s="79">
        <v>0.02</v>
      </c>
      <c r="O145" s="79">
        <v>268944</v>
      </c>
      <c r="P145" s="79">
        <v>99.81</v>
      </c>
      <c r="Q145" s="79">
        <v>268.43300640000001</v>
      </c>
      <c r="R145" s="79">
        <v>0.02</v>
      </c>
      <c r="S145" s="79">
        <v>1.24</v>
      </c>
      <c r="T145" s="79">
        <v>0.21</v>
      </c>
    </row>
    <row r="146" spans="2:20">
      <c r="B146" t="s">
        <v>760</v>
      </c>
      <c r="C146" t="s">
        <v>761</v>
      </c>
      <c r="D146" t="s">
        <v>106</v>
      </c>
      <c r="E146" t="s">
        <v>129</v>
      </c>
      <c r="F146" t="s">
        <v>507</v>
      </c>
      <c r="G146" t="s">
        <v>350</v>
      </c>
      <c r="H146" t="s">
        <v>439</v>
      </c>
      <c r="I146" t="s">
        <v>155</v>
      </c>
      <c r="J146" t="s">
        <v>762</v>
      </c>
      <c r="K146" s="79">
        <v>5.48</v>
      </c>
      <c r="L146" t="s">
        <v>108</v>
      </c>
      <c r="M146" s="79">
        <v>4.3499999999999996</v>
      </c>
      <c r="N146" s="79">
        <v>3.78</v>
      </c>
      <c r="O146" s="79">
        <v>42365</v>
      </c>
      <c r="P146" s="79">
        <v>104.98</v>
      </c>
      <c r="Q146" s="79">
        <v>44.474777000000003</v>
      </c>
      <c r="R146" s="79">
        <v>0.01</v>
      </c>
      <c r="S146" s="79">
        <v>0.21</v>
      </c>
      <c r="T146" s="79">
        <v>0.03</v>
      </c>
    </row>
    <row r="147" spans="2:20">
      <c r="B147" t="s">
        <v>763</v>
      </c>
      <c r="C147" t="s">
        <v>764</v>
      </c>
      <c r="D147" t="s">
        <v>106</v>
      </c>
      <c r="E147" t="s">
        <v>129</v>
      </c>
      <c r="F147" t="s">
        <v>507</v>
      </c>
      <c r="G147" t="s">
        <v>350</v>
      </c>
      <c r="H147" t="s">
        <v>439</v>
      </c>
      <c r="I147" t="s">
        <v>155</v>
      </c>
      <c r="J147" t="s">
        <v>765</v>
      </c>
      <c r="K147" s="79">
        <v>3.59</v>
      </c>
      <c r="L147" t="s">
        <v>108</v>
      </c>
      <c r="M147" s="79">
        <v>5.05</v>
      </c>
      <c r="N147" s="79">
        <v>2.75</v>
      </c>
      <c r="O147" s="79">
        <v>26779.25</v>
      </c>
      <c r="P147" s="79">
        <v>109.51</v>
      </c>
      <c r="Q147" s="79">
        <v>29.325956675</v>
      </c>
      <c r="R147" s="79">
        <v>0</v>
      </c>
      <c r="S147" s="79">
        <v>0.14000000000000001</v>
      </c>
      <c r="T147" s="79">
        <v>0.02</v>
      </c>
    </row>
    <row r="148" spans="2:20">
      <c r="B148" t="s">
        <v>766</v>
      </c>
      <c r="C148" t="s">
        <v>767</v>
      </c>
      <c r="D148" t="s">
        <v>106</v>
      </c>
      <c r="E148" t="s">
        <v>129</v>
      </c>
      <c r="F148" t="s">
        <v>511</v>
      </c>
      <c r="G148" t="s">
        <v>319</v>
      </c>
      <c r="H148" t="s">
        <v>439</v>
      </c>
      <c r="I148" t="s">
        <v>155</v>
      </c>
      <c r="J148" t="s">
        <v>512</v>
      </c>
      <c r="K148" s="79">
        <v>2.96</v>
      </c>
      <c r="L148" t="s">
        <v>108</v>
      </c>
      <c r="M148" s="79">
        <v>1.05</v>
      </c>
      <c r="N148" s="79">
        <v>0.01</v>
      </c>
      <c r="O148" s="79">
        <v>40300</v>
      </c>
      <c r="P148" s="79">
        <v>99.95</v>
      </c>
      <c r="Q148" s="79">
        <v>40.279850000000003</v>
      </c>
      <c r="R148" s="79">
        <v>0.01</v>
      </c>
      <c r="S148" s="79">
        <v>0.19</v>
      </c>
      <c r="T148" s="79">
        <v>0.03</v>
      </c>
    </row>
    <row r="149" spans="2:20">
      <c r="B149" t="s">
        <v>768</v>
      </c>
      <c r="C149" t="s">
        <v>769</v>
      </c>
      <c r="D149" t="s">
        <v>106</v>
      </c>
      <c r="E149" t="s">
        <v>129</v>
      </c>
      <c r="F149" t="s">
        <v>521</v>
      </c>
      <c r="G149" t="s">
        <v>522</v>
      </c>
      <c r="H149" t="s">
        <v>439</v>
      </c>
      <c r="I149" t="s">
        <v>155</v>
      </c>
      <c r="J149" t="s">
        <v>770</v>
      </c>
      <c r="K149" s="79">
        <v>9.4600000000000009</v>
      </c>
      <c r="L149" t="s">
        <v>108</v>
      </c>
      <c r="M149" s="79">
        <v>3.95</v>
      </c>
      <c r="N149" s="79">
        <v>0.04</v>
      </c>
      <c r="O149" s="79">
        <v>46263</v>
      </c>
      <c r="P149" s="79">
        <v>103.14</v>
      </c>
      <c r="Q149" s="79">
        <v>47.7156582</v>
      </c>
      <c r="R149" s="79">
        <v>0.02</v>
      </c>
      <c r="S149" s="79">
        <v>0.22</v>
      </c>
      <c r="T149" s="79">
        <v>0.04</v>
      </c>
    </row>
    <row r="150" spans="2:20">
      <c r="B150" t="s">
        <v>771</v>
      </c>
      <c r="C150" t="s">
        <v>772</v>
      </c>
      <c r="D150" t="s">
        <v>106</v>
      </c>
      <c r="E150" t="s">
        <v>129</v>
      </c>
      <c r="F150" t="s">
        <v>521</v>
      </c>
      <c r="G150" t="s">
        <v>522</v>
      </c>
      <c r="H150" t="s">
        <v>439</v>
      </c>
      <c r="I150" t="s">
        <v>155</v>
      </c>
      <c r="J150" t="s">
        <v>770</v>
      </c>
      <c r="K150" s="79">
        <v>10.08</v>
      </c>
      <c r="L150" t="s">
        <v>108</v>
      </c>
      <c r="M150" s="79">
        <v>3.95</v>
      </c>
      <c r="N150" s="79">
        <v>0.04</v>
      </c>
      <c r="O150" s="79">
        <v>36500</v>
      </c>
      <c r="P150" s="79">
        <v>102.58</v>
      </c>
      <c r="Q150" s="79">
        <v>37.441699999999997</v>
      </c>
      <c r="R150" s="79">
        <v>0.02</v>
      </c>
      <c r="S150" s="79">
        <v>0.17</v>
      </c>
      <c r="T150" s="79">
        <v>0.03</v>
      </c>
    </row>
    <row r="151" spans="2:20">
      <c r="B151" t="s">
        <v>773</v>
      </c>
      <c r="C151" t="s">
        <v>774</v>
      </c>
      <c r="D151" t="s">
        <v>106</v>
      </c>
      <c r="E151" t="s">
        <v>129</v>
      </c>
      <c r="F151">
        <v>1104040</v>
      </c>
      <c r="G151" t="s">
        <v>129</v>
      </c>
      <c r="H151" t="s">
        <v>439</v>
      </c>
      <c r="I151" t="s">
        <v>155</v>
      </c>
      <c r="J151" t="s">
        <v>775</v>
      </c>
      <c r="K151" s="79">
        <v>4.43</v>
      </c>
      <c r="L151" t="s">
        <v>108</v>
      </c>
      <c r="M151" s="79">
        <v>3.9</v>
      </c>
      <c r="N151" s="79">
        <v>3.78</v>
      </c>
      <c r="O151" s="79">
        <v>84000</v>
      </c>
      <c r="P151" s="79">
        <v>101.15</v>
      </c>
      <c r="Q151" s="79">
        <v>84.965999999999994</v>
      </c>
      <c r="R151" s="79">
        <v>0.01</v>
      </c>
      <c r="S151" s="79">
        <v>0.39</v>
      </c>
      <c r="T151" s="79">
        <v>7.0000000000000007E-2</v>
      </c>
    </row>
    <row r="152" spans="2:20">
      <c r="B152" t="s">
        <v>776</v>
      </c>
      <c r="C152" t="s">
        <v>777</v>
      </c>
      <c r="D152" t="s">
        <v>106</v>
      </c>
      <c r="E152" t="s">
        <v>129</v>
      </c>
      <c r="F152" t="s">
        <v>533</v>
      </c>
      <c r="G152" t="s">
        <v>522</v>
      </c>
      <c r="H152" t="s">
        <v>428</v>
      </c>
      <c r="I152" t="s">
        <v>156</v>
      </c>
      <c r="J152" t="s">
        <v>537</v>
      </c>
      <c r="K152" s="79">
        <v>6.43</v>
      </c>
      <c r="L152" t="s">
        <v>108</v>
      </c>
      <c r="M152" s="79">
        <v>3.92</v>
      </c>
      <c r="N152" s="79">
        <v>3.13</v>
      </c>
      <c r="O152" s="79">
        <v>88731</v>
      </c>
      <c r="P152" s="79">
        <v>105.98</v>
      </c>
      <c r="Q152" s="79">
        <v>94.0371138</v>
      </c>
      <c r="R152" s="79">
        <v>0.01</v>
      </c>
      <c r="S152" s="79">
        <v>0.43</v>
      </c>
      <c r="T152" s="79">
        <v>7.0000000000000007E-2</v>
      </c>
    </row>
    <row r="153" spans="2:20">
      <c r="B153" t="s">
        <v>778</v>
      </c>
      <c r="C153" t="s">
        <v>779</v>
      </c>
      <c r="D153" t="s">
        <v>106</v>
      </c>
      <c r="E153" t="s">
        <v>129</v>
      </c>
      <c r="F153" t="s">
        <v>780</v>
      </c>
      <c r="G153" t="s">
        <v>350</v>
      </c>
      <c r="H153" t="s">
        <v>428</v>
      </c>
      <c r="I153" t="s">
        <v>156</v>
      </c>
      <c r="J153" t="s">
        <v>781</v>
      </c>
      <c r="K153" s="79">
        <v>3.36</v>
      </c>
      <c r="L153" t="s">
        <v>108</v>
      </c>
      <c r="M153" s="79">
        <v>4.2</v>
      </c>
      <c r="N153" s="79">
        <v>3.61</v>
      </c>
      <c r="O153" s="79">
        <v>222392</v>
      </c>
      <c r="P153" s="79">
        <v>103.15</v>
      </c>
      <c r="Q153" s="79">
        <v>229.39734799999999</v>
      </c>
      <c r="R153" s="79">
        <v>0.02</v>
      </c>
      <c r="S153" s="79">
        <v>1.06</v>
      </c>
      <c r="T153" s="79">
        <v>0.18</v>
      </c>
    </row>
    <row r="154" spans="2:20">
      <c r="B154" t="s">
        <v>782</v>
      </c>
      <c r="C154" t="s">
        <v>783</v>
      </c>
      <c r="D154" t="s">
        <v>106</v>
      </c>
      <c r="E154" t="s">
        <v>129</v>
      </c>
      <c r="F154" t="s">
        <v>544</v>
      </c>
      <c r="G154" t="s">
        <v>522</v>
      </c>
      <c r="H154" t="s">
        <v>428</v>
      </c>
      <c r="I154" t="s">
        <v>156</v>
      </c>
      <c r="J154" t="s">
        <v>465</v>
      </c>
      <c r="K154" s="79">
        <v>7.23</v>
      </c>
      <c r="L154" t="s">
        <v>108</v>
      </c>
      <c r="M154" s="79">
        <v>3.61</v>
      </c>
      <c r="N154" s="79">
        <v>3.35</v>
      </c>
      <c r="O154" s="79">
        <v>116531</v>
      </c>
      <c r="P154" s="79">
        <v>102.89</v>
      </c>
      <c r="Q154" s="79">
        <v>119.89874589999999</v>
      </c>
      <c r="R154" s="79">
        <v>0.03</v>
      </c>
      <c r="S154" s="79">
        <v>0.55000000000000004</v>
      </c>
      <c r="T154" s="79">
        <v>0.09</v>
      </c>
    </row>
    <row r="155" spans="2:20">
      <c r="B155" t="s">
        <v>784</v>
      </c>
      <c r="C155" t="s">
        <v>785</v>
      </c>
      <c r="D155" t="s">
        <v>106</v>
      </c>
      <c r="E155" t="s">
        <v>129</v>
      </c>
      <c r="F155" t="s">
        <v>786</v>
      </c>
      <c r="G155" t="s">
        <v>787</v>
      </c>
      <c r="H155" t="s">
        <v>428</v>
      </c>
      <c r="I155" t="s">
        <v>156</v>
      </c>
      <c r="J155" t="s">
        <v>788</v>
      </c>
      <c r="K155" s="79">
        <v>4.5599999999999996</v>
      </c>
      <c r="L155" t="s">
        <v>108</v>
      </c>
      <c r="M155" s="79">
        <v>2.75</v>
      </c>
      <c r="N155" s="79">
        <v>2.39</v>
      </c>
      <c r="O155" s="79">
        <v>73397.41</v>
      </c>
      <c r="P155" s="79">
        <v>101.92</v>
      </c>
      <c r="Q155" s="79">
        <v>74.806640271999996</v>
      </c>
      <c r="R155" s="79">
        <v>0.01</v>
      </c>
      <c r="S155" s="79">
        <v>0.35</v>
      </c>
      <c r="T155" s="79">
        <v>0.06</v>
      </c>
    </row>
    <row r="156" spans="2:20">
      <c r="B156" t="s">
        <v>789</v>
      </c>
      <c r="C156" t="s">
        <v>790</v>
      </c>
      <c r="D156" t="s">
        <v>106</v>
      </c>
      <c r="E156" t="s">
        <v>129</v>
      </c>
      <c r="F156" t="s">
        <v>551</v>
      </c>
      <c r="G156" t="s">
        <v>350</v>
      </c>
      <c r="H156" t="s">
        <v>556</v>
      </c>
      <c r="I156" t="s">
        <v>155</v>
      </c>
      <c r="J156" t="s">
        <v>791</v>
      </c>
      <c r="K156" s="79">
        <v>4.66</v>
      </c>
      <c r="L156" t="s">
        <v>108</v>
      </c>
      <c r="M156" s="79">
        <v>3.5</v>
      </c>
      <c r="N156" s="79">
        <v>2.2599999999999998</v>
      </c>
      <c r="O156" s="79">
        <v>39600</v>
      </c>
      <c r="P156" s="79">
        <v>106.82</v>
      </c>
      <c r="Q156" s="79">
        <v>42.300719999999998</v>
      </c>
      <c r="R156" s="79">
        <v>0.04</v>
      </c>
      <c r="S156" s="79">
        <v>0.2</v>
      </c>
      <c r="T156" s="79">
        <v>0.03</v>
      </c>
    </row>
    <row r="157" spans="2:20">
      <c r="B157" t="s">
        <v>792</v>
      </c>
      <c r="C157" t="s">
        <v>793</v>
      </c>
      <c r="D157" t="s">
        <v>106</v>
      </c>
      <c r="E157" t="s">
        <v>129</v>
      </c>
      <c r="F157" t="s">
        <v>623</v>
      </c>
      <c r="G157" t="s">
        <v>319</v>
      </c>
      <c r="H157" t="s">
        <v>556</v>
      </c>
      <c r="I157" t="s">
        <v>155</v>
      </c>
      <c r="J157" t="s">
        <v>794</v>
      </c>
      <c r="K157" s="79">
        <v>4.45</v>
      </c>
      <c r="L157" t="s">
        <v>108</v>
      </c>
      <c r="M157" s="79">
        <v>3.6</v>
      </c>
      <c r="N157" s="79">
        <v>0.03</v>
      </c>
      <c r="O157" s="79">
        <v>2</v>
      </c>
      <c r="P157" s="79">
        <v>5170125</v>
      </c>
      <c r="Q157" s="79">
        <v>103.4025</v>
      </c>
      <c r="R157" s="79">
        <v>0.01</v>
      </c>
      <c r="S157" s="79">
        <v>0.48</v>
      </c>
      <c r="T157" s="79">
        <v>0.08</v>
      </c>
    </row>
    <row r="158" spans="2:20">
      <c r="B158" t="s">
        <v>795</v>
      </c>
      <c r="C158" t="s">
        <v>796</v>
      </c>
      <c r="D158" t="s">
        <v>106</v>
      </c>
      <c r="E158" t="s">
        <v>129</v>
      </c>
      <c r="F158" t="s">
        <v>797</v>
      </c>
      <c r="G158" t="s">
        <v>350</v>
      </c>
      <c r="H158" t="s">
        <v>556</v>
      </c>
      <c r="I158" t="s">
        <v>155</v>
      </c>
      <c r="J158" t="s">
        <v>798</v>
      </c>
      <c r="K158" s="79">
        <v>3.65</v>
      </c>
      <c r="L158" t="s">
        <v>108</v>
      </c>
      <c r="M158" s="79">
        <v>6.05</v>
      </c>
      <c r="N158" s="79">
        <v>4.26</v>
      </c>
      <c r="O158" s="79">
        <v>66927</v>
      </c>
      <c r="P158" s="79">
        <v>108.85</v>
      </c>
      <c r="Q158" s="79">
        <v>72.850039499999994</v>
      </c>
      <c r="R158" s="79">
        <v>0.01</v>
      </c>
      <c r="S158" s="79">
        <v>0.34</v>
      </c>
      <c r="T158" s="79">
        <v>0.06</v>
      </c>
    </row>
    <row r="159" spans="2:20">
      <c r="B159" t="s">
        <v>799</v>
      </c>
      <c r="C159" t="s">
        <v>800</v>
      </c>
      <c r="D159" t="s">
        <v>106</v>
      </c>
      <c r="E159" t="s">
        <v>129</v>
      </c>
      <c r="F159" t="s">
        <v>801</v>
      </c>
      <c r="G159" t="s">
        <v>133</v>
      </c>
      <c r="H159" t="s">
        <v>556</v>
      </c>
      <c r="I159" t="s">
        <v>155</v>
      </c>
      <c r="J159" t="s">
        <v>435</v>
      </c>
      <c r="K159" s="79">
        <v>3.75</v>
      </c>
      <c r="L159" t="s">
        <v>108</v>
      </c>
      <c r="M159" s="79">
        <v>2.95</v>
      </c>
      <c r="N159" s="79">
        <v>2.0299999999999998</v>
      </c>
      <c r="O159" s="79">
        <v>62117.65</v>
      </c>
      <c r="P159" s="79">
        <v>104.25</v>
      </c>
      <c r="Q159" s="79">
        <v>64.757650124999998</v>
      </c>
      <c r="R159" s="79">
        <v>0.02</v>
      </c>
      <c r="S159" s="79">
        <v>0.3</v>
      </c>
      <c r="T159" s="79">
        <v>0.05</v>
      </c>
    </row>
    <row r="160" spans="2:20">
      <c r="B160" t="s">
        <v>802</v>
      </c>
      <c r="C160" t="s">
        <v>803</v>
      </c>
      <c r="D160" t="s">
        <v>106</v>
      </c>
      <c r="E160" t="s">
        <v>129</v>
      </c>
      <c r="F160" t="s">
        <v>589</v>
      </c>
      <c r="G160" t="s">
        <v>138</v>
      </c>
      <c r="H160" t="s">
        <v>556</v>
      </c>
      <c r="I160" t="s">
        <v>155</v>
      </c>
      <c r="J160" t="s">
        <v>595</v>
      </c>
      <c r="K160" s="79">
        <v>4.57</v>
      </c>
      <c r="L160" t="s">
        <v>108</v>
      </c>
      <c r="M160" s="79">
        <v>4.1399999999999997</v>
      </c>
      <c r="N160" s="79">
        <v>2.5299999999999998</v>
      </c>
      <c r="O160" s="79">
        <v>388730</v>
      </c>
      <c r="P160" s="79">
        <v>108.57</v>
      </c>
      <c r="Q160" s="79">
        <v>422.04416099999997</v>
      </c>
      <c r="R160" s="79">
        <v>0.05</v>
      </c>
      <c r="S160" s="79">
        <v>1.95</v>
      </c>
      <c r="T160" s="79">
        <v>0.32</v>
      </c>
    </row>
    <row r="161" spans="2:20">
      <c r="B161" t="s">
        <v>804</v>
      </c>
      <c r="C161" t="s">
        <v>805</v>
      </c>
      <c r="D161" t="s">
        <v>106</v>
      </c>
      <c r="E161" t="s">
        <v>129</v>
      </c>
      <c r="F161" t="s">
        <v>598</v>
      </c>
      <c r="G161" t="s">
        <v>138</v>
      </c>
      <c r="H161" t="s">
        <v>556</v>
      </c>
      <c r="I161" t="s">
        <v>155</v>
      </c>
      <c r="J161" t="s">
        <v>806</v>
      </c>
      <c r="K161" s="79">
        <v>2.7</v>
      </c>
      <c r="L161" t="s">
        <v>108</v>
      </c>
      <c r="M161" s="79">
        <v>1.86</v>
      </c>
      <c r="N161" s="79">
        <v>0.01</v>
      </c>
      <c r="O161" s="79">
        <v>24661</v>
      </c>
      <c r="P161" s="79">
        <v>100.39</v>
      </c>
      <c r="Q161" s="79">
        <v>24.757177899999999</v>
      </c>
      <c r="R161" s="79">
        <v>0</v>
      </c>
      <c r="S161" s="79">
        <v>0.11</v>
      </c>
      <c r="T161" s="79">
        <v>0.02</v>
      </c>
    </row>
    <row r="162" spans="2:20">
      <c r="B162" t="s">
        <v>807</v>
      </c>
      <c r="C162" t="s">
        <v>808</v>
      </c>
      <c r="D162" t="s">
        <v>106</v>
      </c>
      <c r="E162" t="s">
        <v>129</v>
      </c>
      <c r="F162" t="s">
        <v>786</v>
      </c>
      <c r="G162" t="s">
        <v>787</v>
      </c>
      <c r="H162" t="s">
        <v>552</v>
      </c>
      <c r="I162" t="s">
        <v>156</v>
      </c>
      <c r="J162" t="s">
        <v>809</v>
      </c>
      <c r="K162" s="79">
        <v>3.49</v>
      </c>
      <c r="L162" t="s">
        <v>108</v>
      </c>
      <c r="M162" s="79">
        <v>2.4</v>
      </c>
      <c r="N162" s="79">
        <v>1.88</v>
      </c>
      <c r="O162" s="79">
        <v>31901.1</v>
      </c>
      <c r="P162" s="79">
        <v>102.07</v>
      </c>
      <c r="Q162" s="79">
        <v>32.561452770000002</v>
      </c>
      <c r="R162" s="79">
        <v>0.01</v>
      </c>
      <c r="S162" s="79">
        <v>0.15</v>
      </c>
      <c r="T162" s="79">
        <v>0.02</v>
      </c>
    </row>
    <row r="163" spans="2:20">
      <c r="B163" t="s">
        <v>810</v>
      </c>
      <c r="C163" t="s">
        <v>811</v>
      </c>
      <c r="D163" t="s">
        <v>106</v>
      </c>
      <c r="E163" t="s">
        <v>129</v>
      </c>
      <c r="F163" t="s">
        <v>812</v>
      </c>
      <c r="G163" t="s">
        <v>350</v>
      </c>
      <c r="H163" t="s">
        <v>556</v>
      </c>
      <c r="I163" t="s">
        <v>155</v>
      </c>
      <c r="J163" t="s">
        <v>340</v>
      </c>
      <c r="K163" s="79">
        <v>3.04</v>
      </c>
      <c r="L163" t="s">
        <v>108</v>
      </c>
      <c r="M163" s="79">
        <v>4</v>
      </c>
      <c r="N163" s="79">
        <v>3.39</v>
      </c>
      <c r="O163" s="79">
        <v>174383</v>
      </c>
      <c r="P163" s="79">
        <v>105.31</v>
      </c>
      <c r="Q163" s="79">
        <v>183.64273729999999</v>
      </c>
      <c r="R163" s="79">
        <v>0.02</v>
      </c>
      <c r="S163" s="79">
        <v>0.85</v>
      </c>
      <c r="T163" s="79">
        <v>0.14000000000000001</v>
      </c>
    </row>
    <row r="164" spans="2:20">
      <c r="B164" t="s">
        <v>813</v>
      </c>
      <c r="C164" t="s">
        <v>814</v>
      </c>
      <c r="D164" t="s">
        <v>106</v>
      </c>
      <c r="E164" t="s">
        <v>129</v>
      </c>
      <c r="F164" t="s">
        <v>815</v>
      </c>
      <c r="G164" t="s">
        <v>816</v>
      </c>
      <c r="H164" t="s">
        <v>556</v>
      </c>
      <c r="I164" t="s">
        <v>155</v>
      </c>
      <c r="J164" t="s">
        <v>817</v>
      </c>
      <c r="K164" s="79">
        <v>4.18</v>
      </c>
      <c r="L164" t="s">
        <v>108</v>
      </c>
      <c r="M164" s="79">
        <v>3.35</v>
      </c>
      <c r="N164" s="79">
        <v>2.39</v>
      </c>
      <c r="O164" s="79">
        <v>99900</v>
      </c>
      <c r="P164" s="79">
        <v>104.05</v>
      </c>
      <c r="Q164" s="79">
        <v>103.94595</v>
      </c>
      <c r="R164" s="79">
        <v>0.02</v>
      </c>
      <c r="S164" s="79">
        <v>0.48</v>
      </c>
      <c r="T164" s="79">
        <v>0.08</v>
      </c>
    </row>
    <row r="165" spans="2:20">
      <c r="B165" t="s">
        <v>818</v>
      </c>
      <c r="C165" t="s">
        <v>819</v>
      </c>
      <c r="D165" t="s">
        <v>106</v>
      </c>
      <c r="E165" t="s">
        <v>129</v>
      </c>
      <c r="F165" t="s">
        <v>820</v>
      </c>
      <c r="G165" t="s">
        <v>821</v>
      </c>
      <c r="H165" t="s">
        <v>608</v>
      </c>
      <c r="I165" t="s">
        <v>155</v>
      </c>
      <c r="J165" t="s">
        <v>822</v>
      </c>
      <c r="K165" s="79">
        <v>4.6900000000000004</v>
      </c>
      <c r="L165" t="s">
        <v>108</v>
      </c>
      <c r="M165" s="79">
        <v>4.75</v>
      </c>
      <c r="N165" s="79">
        <v>0.03</v>
      </c>
      <c r="O165" s="79">
        <v>27534</v>
      </c>
      <c r="P165" s="79">
        <v>111.21</v>
      </c>
      <c r="Q165" s="79">
        <v>30.6205614</v>
      </c>
      <c r="R165" s="79">
        <v>0.01</v>
      </c>
      <c r="S165" s="79">
        <v>0.14000000000000001</v>
      </c>
      <c r="T165" s="79">
        <v>0.02</v>
      </c>
    </row>
    <row r="166" spans="2:20">
      <c r="B166" t="s">
        <v>823</v>
      </c>
      <c r="C166" t="s">
        <v>824</v>
      </c>
      <c r="D166" t="s">
        <v>106</v>
      </c>
      <c r="E166" t="s">
        <v>129</v>
      </c>
      <c r="F166" t="s">
        <v>638</v>
      </c>
      <c r="G166" t="s">
        <v>350</v>
      </c>
      <c r="H166" t="s">
        <v>619</v>
      </c>
      <c r="I166" t="s">
        <v>156</v>
      </c>
      <c r="J166" t="s">
        <v>825</v>
      </c>
      <c r="K166" s="79">
        <v>2.5499999999999998</v>
      </c>
      <c r="L166" t="s">
        <v>108</v>
      </c>
      <c r="M166" s="79">
        <v>5</v>
      </c>
      <c r="N166" s="79">
        <v>2.23</v>
      </c>
      <c r="O166" s="79">
        <v>66897.17</v>
      </c>
      <c r="P166" s="79">
        <v>108.49</v>
      </c>
      <c r="Q166" s="79">
        <v>72.576739732999997</v>
      </c>
      <c r="R166" s="79">
        <v>0.03</v>
      </c>
      <c r="S166" s="79">
        <v>0.34</v>
      </c>
      <c r="T166" s="79">
        <v>0.06</v>
      </c>
    </row>
    <row r="167" spans="2:20">
      <c r="B167" t="s">
        <v>826</v>
      </c>
      <c r="C167" t="s">
        <v>827</v>
      </c>
      <c r="D167" t="s">
        <v>106</v>
      </c>
      <c r="E167" t="s">
        <v>129</v>
      </c>
      <c r="F167" t="s">
        <v>638</v>
      </c>
      <c r="G167" t="s">
        <v>350</v>
      </c>
      <c r="H167" t="s">
        <v>619</v>
      </c>
      <c r="I167" t="s">
        <v>156</v>
      </c>
      <c r="J167" t="s">
        <v>828</v>
      </c>
      <c r="K167" s="79">
        <v>3.41</v>
      </c>
      <c r="L167" t="s">
        <v>108</v>
      </c>
      <c r="M167" s="79">
        <v>4.6500000000000004</v>
      </c>
      <c r="N167" s="79">
        <v>2.5</v>
      </c>
      <c r="O167" s="79">
        <v>18</v>
      </c>
      <c r="P167" s="79">
        <v>108.7</v>
      </c>
      <c r="Q167" s="79">
        <v>1.9566E-2</v>
      </c>
      <c r="R167" s="79">
        <v>0</v>
      </c>
      <c r="S167" s="79">
        <v>0</v>
      </c>
      <c r="T167" s="79">
        <v>0</v>
      </c>
    </row>
    <row r="168" spans="2:20">
      <c r="B168" t="s">
        <v>829</v>
      </c>
      <c r="C168" t="s">
        <v>830</v>
      </c>
      <c r="D168" t="s">
        <v>106</v>
      </c>
      <c r="E168" t="s">
        <v>129</v>
      </c>
      <c r="F168" t="s">
        <v>831</v>
      </c>
      <c r="G168" t="s">
        <v>133</v>
      </c>
      <c r="H168" t="s">
        <v>608</v>
      </c>
      <c r="I168" t="s">
        <v>155</v>
      </c>
      <c r="J168" t="s">
        <v>832</v>
      </c>
      <c r="K168" s="79">
        <v>3.03</v>
      </c>
      <c r="L168" t="s">
        <v>108</v>
      </c>
      <c r="M168" s="79">
        <v>3.4</v>
      </c>
      <c r="N168" s="79">
        <v>0.03</v>
      </c>
      <c r="O168" s="79">
        <v>64780.38</v>
      </c>
      <c r="P168" s="79">
        <v>101.76</v>
      </c>
      <c r="Q168" s="79">
        <v>65.920514687999997</v>
      </c>
      <c r="R168" s="79">
        <v>0.01</v>
      </c>
      <c r="S168" s="79">
        <v>0.3</v>
      </c>
      <c r="T168" s="79">
        <v>0.05</v>
      </c>
    </row>
    <row r="169" spans="2:20">
      <c r="B169" t="s">
        <v>833</v>
      </c>
      <c r="C169" t="s">
        <v>834</v>
      </c>
      <c r="D169" t="s">
        <v>106</v>
      </c>
      <c r="E169" t="s">
        <v>129</v>
      </c>
      <c r="F169" t="s">
        <v>630</v>
      </c>
      <c r="G169" t="s">
        <v>350</v>
      </c>
      <c r="H169" t="s">
        <v>608</v>
      </c>
      <c r="I169" t="s">
        <v>155</v>
      </c>
      <c r="J169" t="s">
        <v>615</v>
      </c>
      <c r="K169" s="79">
        <v>4.67</v>
      </c>
      <c r="L169" t="s">
        <v>108</v>
      </c>
      <c r="M169" s="79">
        <v>3.7</v>
      </c>
      <c r="N169" s="79">
        <v>2.39</v>
      </c>
      <c r="O169" s="79">
        <v>16247.48</v>
      </c>
      <c r="P169" s="79">
        <v>107.21</v>
      </c>
      <c r="Q169" s="79">
        <v>17.418923308</v>
      </c>
      <c r="R169" s="79">
        <v>0.01</v>
      </c>
      <c r="S169" s="79">
        <v>0.08</v>
      </c>
      <c r="T169" s="79">
        <v>0.01</v>
      </c>
    </row>
    <row r="170" spans="2:20">
      <c r="B170" t="s">
        <v>835</v>
      </c>
      <c r="C170" t="s">
        <v>836</v>
      </c>
      <c r="D170" t="s">
        <v>106</v>
      </c>
      <c r="E170" t="s">
        <v>129</v>
      </c>
      <c r="F170" t="s">
        <v>648</v>
      </c>
      <c r="G170" t="s">
        <v>133</v>
      </c>
      <c r="H170" t="s">
        <v>644</v>
      </c>
      <c r="I170" t="s">
        <v>156</v>
      </c>
      <c r="J170" t="s">
        <v>791</v>
      </c>
      <c r="K170" s="79">
        <v>2.2599999999999998</v>
      </c>
      <c r="L170" t="s">
        <v>108</v>
      </c>
      <c r="M170" s="79">
        <v>3.3</v>
      </c>
      <c r="N170" s="79">
        <v>2.52</v>
      </c>
      <c r="O170" s="79">
        <v>17031.45</v>
      </c>
      <c r="P170" s="79">
        <v>102.25</v>
      </c>
      <c r="Q170" s="79">
        <v>17.414657625</v>
      </c>
      <c r="R170" s="79">
        <v>0</v>
      </c>
      <c r="S170" s="79">
        <v>0.08</v>
      </c>
      <c r="T170" s="79">
        <v>0.01</v>
      </c>
    </row>
    <row r="171" spans="2:20">
      <c r="B171" t="s">
        <v>837</v>
      </c>
      <c r="C171" t="s">
        <v>838</v>
      </c>
      <c r="D171" t="s">
        <v>106</v>
      </c>
      <c r="E171" t="s">
        <v>129</v>
      </c>
      <c r="F171" t="s">
        <v>656</v>
      </c>
      <c r="G171" t="s">
        <v>414</v>
      </c>
      <c r="H171" t="s">
        <v>639</v>
      </c>
      <c r="I171" t="s">
        <v>155</v>
      </c>
      <c r="J171" t="s">
        <v>839</v>
      </c>
      <c r="K171" s="79">
        <v>4.8</v>
      </c>
      <c r="L171" t="s">
        <v>108</v>
      </c>
      <c r="M171" s="79">
        <v>5.9</v>
      </c>
      <c r="N171" s="79">
        <v>0.03</v>
      </c>
      <c r="O171" s="79">
        <v>4226</v>
      </c>
      <c r="P171" s="79">
        <v>114.39</v>
      </c>
      <c r="Q171" s="79">
        <v>4.8341213999999999</v>
      </c>
      <c r="R171" s="79">
        <v>0</v>
      </c>
      <c r="S171" s="79">
        <v>0.02</v>
      </c>
      <c r="T171" s="79">
        <v>0</v>
      </c>
    </row>
    <row r="172" spans="2:20">
      <c r="B172" t="s">
        <v>840</v>
      </c>
      <c r="C172" t="s">
        <v>841</v>
      </c>
      <c r="D172" t="s">
        <v>106</v>
      </c>
      <c r="E172" t="s">
        <v>129</v>
      </c>
      <c r="F172" t="s">
        <v>660</v>
      </c>
      <c r="G172" t="s">
        <v>350</v>
      </c>
      <c r="H172" t="s">
        <v>639</v>
      </c>
      <c r="I172" t="s">
        <v>155</v>
      </c>
      <c r="J172" t="s">
        <v>842</v>
      </c>
      <c r="K172" s="79">
        <v>5.22</v>
      </c>
      <c r="L172" t="s">
        <v>108</v>
      </c>
      <c r="M172" s="79">
        <v>6.9</v>
      </c>
      <c r="N172" s="79">
        <v>5.9</v>
      </c>
      <c r="O172" s="79">
        <v>84067</v>
      </c>
      <c r="P172" s="79">
        <v>108.39</v>
      </c>
      <c r="Q172" s="79">
        <v>91.120221299999997</v>
      </c>
      <c r="R172" s="79">
        <v>0.02</v>
      </c>
      <c r="S172" s="79">
        <v>0.42</v>
      </c>
      <c r="T172" s="79">
        <v>7.0000000000000007E-2</v>
      </c>
    </row>
    <row r="173" spans="2:20">
      <c r="B173" t="s">
        <v>843</v>
      </c>
      <c r="C173" t="s">
        <v>844</v>
      </c>
      <c r="D173" t="s">
        <v>106</v>
      </c>
      <c r="E173" t="s">
        <v>129</v>
      </c>
      <c r="F173" t="s">
        <v>845</v>
      </c>
      <c r="G173" t="s">
        <v>350</v>
      </c>
      <c r="H173" t="s">
        <v>644</v>
      </c>
      <c r="I173" t="s">
        <v>156</v>
      </c>
      <c r="J173" t="s">
        <v>528</v>
      </c>
      <c r="K173" s="79">
        <v>4.82</v>
      </c>
      <c r="L173" t="s">
        <v>108</v>
      </c>
      <c r="M173" s="79">
        <v>4.5999999999999996</v>
      </c>
      <c r="N173" s="79">
        <v>4.42</v>
      </c>
      <c r="O173" s="79">
        <v>47663</v>
      </c>
      <c r="P173" s="79">
        <v>101.11</v>
      </c>
      <c r="Q173" s="79">
        <v>48.192059299999997</v>
      </c>
      <c r="R173" s="79">
        <v>0.02</v>
      </c>
      <c r="S173" s="79">
        <v>0.22</v>
      </c>
      <c r="T173" s="79">
        <v>0.04</v>
      </c>
    </row>
    <row r="174" spans="2:20">
      <c r="B174" t="s">
        <v>846</v>
      </c>
      <c r="C174" t="s">
        <v>847</v>
      </c>
      <c r="D174" t="s">
        <v>106</v>
      </c>
      <c r="E174" t="s">
        <v>129</v>
      </c>
      <c r="F174" t="s">
        <v>670</v>
      </c>
      <c r="G174" t="s">
        <v>350</v>
      </c>
      <c r="H174" t="s">
        <v>639</v>
      </c>
      <c r="I174" t="s">
        <v>155</v>
      </c>
      <c r="J174" t="s">
        <v>848</v>
      </c>
      <c r="K174" s="79">
        <v>3.81</v>
      </c>
      <c r="L174" t="s">
        <v>108</v>
      </c>
      <c r="M174" s="79">
        <v>5.74</v>
      </c>
      <c r="N174" s="79">
        <v>2.76</v>
      </c>
      <c r="O174" s="79">
        <v>37454.120000000003</v>
      </c>
      <c r="P174" s="79">
        <v>111.7</v>
      </c>
      <c r="Q174" s="79">
        <v>41.836252039999998</v>
      </c>
      <c r="R174" s="79">
        <v>0.01</v>
      </c>
      <c r="S174" s="79">
        <v>0.19</v>
      </c>
      <c r="T174" s="79">
        <v>0.03</v>
      </c>
    </row>
    <row r="175" spans="2:20">
      <c r="B175" t="s">
        <v>849</v>
      </c>
      <c r="C175" t="s">
        <v>850</v>
      </c>
      <c r="D175" t="s">
        <v>106</v>
      </c>
      <c r="E175" t="s">
        <v>129</v>
      </c>
      <c r="F175" t="s">
        <v>851</v>
      </c>
      <c r="G175" t="s">
        <v>133</v>
      </c>
      <c r="H175" t="s">
        <v>199</v>
      </c>
      <c r="I175" t="s">
        <v>156</v>
      </c>
      <c r="J175" t="s">
        <v>852</v>
      </c>
      <c r="K175" s="79">
        <v>2.0699999999999998</v>
      </c>
      <c r="L175" t="s">
        <v>108</v>
      </c>
      <c r="M175" s="79">
        <v>4.3</v>
      </c>
      <c r="N175" s="79">
        <v>0.03</v>
      </c>
      <c r="O175" s="79">
        <v>77901.37</v>
      </c>
      <c r="P175" s="79">
        <v>102.65</v>
      </c>
      <c r="Q175" s="79">
        <v>79.965756304999999</v>
      </c>
      <c r="R175" s="79">
        <v>0.01</v>
      </c>
      <c r="S175" s="79">
        <v>0.37</v>
      </c>
      <c r="T175" s="79">
        <v>0.06</v>
      </c>
    </row>
    <row r="176" spans="2:20">
      <c r="B176" t="s">
        <v>853</v>
      </c>
      <c r="C176" t="s">
        <v>854</v>
      </c>
      <c r="D176" t="s">
        <v>106</v>
      </c>
      <c r="E176" t="s">
        <v>129</v>
      </c>
      <c r="F176" t="s">
        <v>851</v>
      </c>
      <c r="G176" t="s">
        <v>133</v>
      </c>
      <c r="H176" t="s">
        <v>199</v>
      </c>
      <c r="I176" t="s">
        <v>156</v>
      </c>
      <c r="J176" t="s">
        <v>855</v>
      </c>
      <c r="K176" s="79">
        <v>2.4900000000000002</v>
      </c>
      <c r="L176" t="s">
        <v>108</v>
      </c>
      <c r="M176" s="79">
        <v>4.25</v>
      </c>
      <c r="N176" s="79">
        <v>0.04</v>
      </c>
      <c r="O176" s="79">
        <v>59291</v>
      </c>
      <c r="P176" s="79">
        <v>102.98</v>
      </c>
      <c r="Q176" s="79">
        <v>61.057871800000001</v>
      </c>
      <c r="R176" s="79">
        <v>0.01</v>
      </c>
      <c r="S176" s="79">
        <v>0.28000000000000003</v>
      </c>
      <c r="T176" s="79">
        <v>0.05</v>
      </c>
    </row>
    <row r="177" spans="2:20">
      <c r="B177" t="s">
        <v>856</v>
      </c>
      <c r="C177" t="s">
        <v>857</v>
      </c>
      <c r="D177" t="s">
        <v>106</v>
      </c>
      <c r="E177" t="s">
        <v>129</v>
      </c>
      <c r="F177" t="s">
        <v>656</v>
      </c>
      <c r="G177" t="s">
        <v>414</v>
      </c>
      <c r="H177" t="s">
        <v>858</v>
      </c>
      <c r="I177" t="s">
        <v>155</v>
      </c>
      <c r="J177" t="s">
        <v>327</v>
      </c>
      <c r="K177" s="79">
        <v>2.75</v>
      </c>
      <c r="L177" t="s">
        <v>108</v>
      </c>
      <c r="M177" s="79">
        <v>6</v>
      </c>
      <c r="N177" s="79">
        <v>2.4500000000000002</v>
      </c>
      <c r="O177" s="79">
        <v>112580.1</v>
      </c>
      <c r="P177" s="79">
        <v>111.6</v>
      </c>
      <c r="Q177" s="79">
        <v>125.6393916</v>
      </c>
      <c r="R177" s="79">
        <v>0.02</v>
      </c>
      <c r="S177" s="79">
        <v>0.57999999999999996</v>
      </c>
      <c r="T177" s="79">
        <v>0.1</v>
      </c>
    </row>
    <row r="178" spans="2:20">
      <c r="B178" t="s">
        <v>859</v>
      </c>
      <c r="C178" t="s">
        <v>860</v>
      </c>
      <c r="D178" t="s">
        <v>106</v>
      </c>
      <c r="E178" t="s">
        <v>129</v>
      </c>
      <c r="F178" t="s">
        <v>861</v>
      </c>
      <c r="G178" t="s">
        <v>133</v>
      </c>
      <c r="H178" t="s">
        <v>858</v>
      </c>
      <c r="I178" t="s">
        <v>155</v>
      </c>
      <c r="J178" t="s">
        <v>721</v>
      </c>
      <c r="K178" s="79">
        <v>2.33</v>
      </c>
      <c r="L178" t="s">
        <v>108</v>
      </c>
      <c r="M178" s="79">
        <v>4.7</v>
      </c>
      <c r="N178" s="79">
        <v>1.7</v>
      </c>
      <c r="O178" s="79">
        <v>31000</v>
      </c>
      <c r="P178" s="79">
        <v>108.8</v>
      </c>
      <c r="Q178" s="79">
        <v>33.728000000000002</v>
      </c>
      <c r="R178" s="79">
        <v>0.03</v>
      </c>
      <c r="S178" s="79">
        <v>0.16</v>
      </c>
      <c r="T178" s="79">
        <v>0.03</v>
      </c>
    </row>
    <row r="179" spans="2:20">
      <c r="B179" t="s">
        <v>862</v>
      </c>
      <c r="C179" t="s">
        <v>863</v>
      </c>
      <c r="D179" t="s">
        <v>106</v>
      </c>
      <c r="E179" t="s">
        <v>129</v>
      </c>
      <c r="F179" t="s">
        <v>686</v>
      </c>
      <c r="G179" t="s">
        <v>350</v>
      </c>
      <c r="H179" t="s">
        <v>199</v>
      </c>
      <c r="I179" t="s">
        <v>156</v>
      </c>
      <c r="J179" t="s">
        <v>693</v>
      </c>
      <c r="K179" s="79">
        <v>1.1399999999999999</v>
      </c>
      <c r="L179" t="s">
        <v>108</v>
      </c>
      <c r="M179" s="79">
        <v>4.1500000000000004</v>
      </c>
      <c r="N179" s="79">
        <v>1.34</v>
      </c>
      <c r="O179" s="79">
        <v>3868.8</v>
      </c>
      <c r="P179" s="79">
        <v>102.85</v>
      </c>
      <c r="Q179" s="79">
        <v>3.9790608000000001</v>
      </c>
      <c r="R179" s="79">
        <v>0</v>
      </c>
      <c r="S179" s="79">
        <v>0.02</v>
      </c>
      <c r="T179" s="79">
        <v>0</v>
      </c>
    </row>
    <row r="180" spans="2:20">
      <c r="B180" t="s">
        <v>864</v>
      </c>
      <c r="C180" t="s">
        <v>865</v>
      </c>
      <c r="D180" t="s">
        <v>106</v>
      </c>
      <c r="E180" t="s">
        <v>129</v>
      </c>
      <c r="F180" t="s">
        <v>866</v>
      </c>
      <c r="G180" t="s">
        <v>489</v>
      </c>
      <c r="H180" t="s">
        <v>222</v>
      </c>
      <c r="I180" t="s">
        <v>720</v>
      </c>
      <c r="J180" t="s">
        <v>867</v>
      </c>
      <c r="K180" s="79">
        <v>5.47</v>
      </c>
      <c r="L180" t="s">
        <v>108</v>
      </c>
      <c r="M180" s="79">
        <v>3.45</v>
      </c>
      <c r="N180" s="79">
        <v>0.32</v>
      </c>
      <c r="O180" s="79">
        <v>4888</v>
      </c>
      <c r="P180" s="79">
        <v>30.54</v>
      </c>
      <c r="Q180" s="79">
        <v>1.4927952</v>
      </c>
      <c r="R180" s="79">
        <v>0</v>
      </c>
      <c r="S180" s="79">
        <v>0.01</v>
      </c>
      <c r="T180" s="79">
        <v>0</v>
      </c>
    </row>
    <row r="181" spans="2:20">
      <c r="B181" s="80" t="s">
        <v>313</v>
      </c>
      <c r="C181" s="16"/>
      <c r="D181" s="16"/>
      <c r="E181" s="16"/>
      <c r="F181" s="16"/>
      <c r="K181" s="81">
        <v>4.37</v>
      </c>
      <c r="N181" s="81">
        <v>0.04</v>
      </c>
      <c r="O181" s="81">
        <v>116000</v>
      </c>
      <c r="Q181" s="81">
        <v>121.916</v>
      </c>
      <c r="S181" s="81">
        <v>0.56000000000000005</v>
      </c>
      <c r="T181" s="81">
        <v>0.09</v>
      </c>
    </row>
    <row r="182" spans="2:20">
      <c r="B182" t="s">
        <v>868</v>
      </c>
      <c r="C182" t="s">
        <v>869</v>
      </c>
      <c r="D182" t="s">
        <v>106</v>
      </c>
      <c r="E182" t="s">
        <v>129</v>
      </c>
      <c r="F182" t="s">
        <v>656</v>
      </c>
      <c r="G182" t="s">
        <v>414</v>
      </c>
      <c r="H182" t="s">
        <v>639</v>
      </c>
      <c r="I182" t="s">
        <v>155</v>
      </c>
      <c r="J182" t="s">
        <v>870</v>
      </c>
      <c r="K182" s="79">
        <v>4.37</v>
      </c>
      <c r="L182" t="s">
        <v>108</v>
      </c>
      <c r="M182" s="79">
        <v>6.7</v>
      </c>
      <c r="N182" s="79">
        <v>0.04</v>
      </c>
      <c r="O182" s="79">
        <v>116000</v>
      </c>
      <c r="P182" s="79">
        <v>105.1</v>
      </c>
      <c r="Q182" s="79">
        <v>121.916</v>
      </c>
      <c r="R182" s="79">
        <v>0.01</v>
      </c>
      <c r="S182" s="79">
        <v>0.56000000000000005</v>
      </c>
      <c r="T182" s="79">
        <v>0.09</v>
      </c>
    </row>
    <row r="183" spans="2:20">
      <c r="B183" s="80" t="s">
        <v>871</v>
      </c>
      <c r="C183" s="16"/>
      <c r="D183" s="16"/>
      <c r="E183" s="16"/>
      <c r="F183" s="16"/>
      <c r="K183" s="81">
        <v>0</v>
      </c>
      <c r="N183" s="81">
        <v>0</v>
      </c>
      <c r="O183" s="81">
        <v>0</v>
      </c>
      <c r="Q183" s="81">
        <v>0</v>
      </c>
      <c r="S183" s="81">
        <v>0</v>
      </c>
      <c r="T183" s="81">
        <v>0</v>
      </c>
    </row>
    <row r="184" spans="2:20">
      <c r="B184" t="s">
        <v>222</v>
      </c>
      <c r="C184" t="s">
        <v>222</v>
      </c>
      <c r="D184" s="16"/>
      <c r="E184" s="16"/>
      <c r="F184" s="16"/>
      <c r="G184" t="s">
        <v>222</v>
      </c>
      <c r="H184" t="s">
        <v>222</v>
      </c>
      <c r="K184" s="79">
        <v>0</v>
      </c>
      <c r="L184" t="s">
        <v>222</v>
      </c>
      <c r="M184" s="79">
        <v>0</v>
      </c>
      <c r="N184" s="79">
        <v>0</v>
      </c>
      <c r="O184" s="79">
        <v>0</v>
      </c>
      <c r="P184" s="79">
        <v>0</v>
      </c>
      <c r="Q184" s="79">
        <v>0</v>
      </c>
      <c r="R184" s="79">
        <v>0</v>
      </c>
      <c r="S184" s="79">
        <v>0</v>
      </c>
      <c r="T184" s="79">
        <v>0</v>
      </c>
    </row>
    <row r="185" spans="2:20">
      <c r="B185" s="80" t="s">
        <v>227</v>
      </c>
      <c r="C185" s="16"/>
      <c r="D185" s="16"/>
      <c r="E185" s="16"/>
      <c r="F185" s="16"/>
      <c r="K185" s="81">
        <v>0</v>
      </c>
      <c r="N185" s="81">
        <v>0</v>
      </c>
      <c r="O185" s="81">
        <v>0</v>
      </c>
      <c r="Q185" s="81">
        <v>0</v>
      </c>
      <c r="S185" s="81">
        <v>0</v>
      </c>
      <c r="T185" s="81">
        <v>0</v>
      </c>
    </row>
    <row r="186" spans="2:20">
      <c r="B186" s="80" t="s">
        <v>314</v>
      </c>
      <c r="C186" s="16"/>
      <c r="D186" s="16"/>
      <c r="E186" s="16"/>
      <c r="F186" s="16"/>
      <c r="K186" s="81">
        <v>0</v>
      </c>
      <c r="N186" s="81">
        <v>0</v>
      </c>
      <c r="O186" s="81">
        <v>0</v>
      </c>
      <c r="Q186" s="81">
        <v>0</v>
      </c>
      <c r="S186" s="81">
        <v>0</v>
      </c>
      <c r="T186" s="81">
        <v>0</v>
      </c>
    </row>
    <row r="187" spans="2:20">
      <c r="B187" t="s">
        <v>222</v>
      </c>
      <c r="C187" t="s">
        <v>222</v>
      </c>
      <c r="D187" s="16"/>
      <c r="E187" s="16"/>
      <c r="F187" s="16"/>
      <c r="G187" t="s">
        <v>222</v>
      </c>
      <c r="H187" t="s">
        <v>222</v>
      </c>
      <c r="K187" s="79">
        <v>0</v>
      </c>
      <c r="L187" t="s">
        <v>222</v>
      </c>
      <c r="M187" s="79">
        <v>0</v>
      </c>
      <c r="N187" s="79">
        <v>0</v>
      </c>
      <c r="O187" s="79">
        <v>0</v>
      </c>
      <c r="P187" s="79">
        <v>0</v>
      </c>
      <c r="Q187" s="79">
        <v>0</v>
      </c>
      <c r="R187" s="79">
        <v>0</v>
      </c>
      <c r="S187" s="79">
        <v>0</v>
      </c>
      <c r="T187" s="79">
        <v>0</v>
      </c>
    </row>
    <row r="188" spans="2:20">
      <c r="B188" s="80" t="s">
        <v>315</v>
      </c>
      <c r="C188" s="16"/>
      <c r="D188" s="16"/>
      <c r="E188" s="16"/>
      <c r="F188" s="16"/>
      <c r="K188" s="81">
        <v>0</v>
      </c>
      <c r="N188" s="81">
        <v>0</v>
      </c>
      <c r="O188" s="81">
        <v>0</v>
      </c>
      <c r="Q188" s="81">
        <v>0</v>
      </c>
      <c r="S188" s="81">
        <v>0</v>
      </c>
      <c r="T188" s="81">
        <v>0</v>
      </c>
    </row>
    <row r="189" spans="2:20">
      <c r="B189" t="s">
        <v>222</v>
      </c>
      <c r="C189" t="s">
        <v>222</v>
      </c>
      <c r="D189" s="16"/>
      <c r="E189" s="16"/>
      <c r="F189" s="16"/>
      <c r="G189" t="s">
        <v>222</v>
      </c>
      <c r="H189" t="s">
        <v>222</v>
      </c>
      <c r="K189" s="79">
        <v>0</v>
      </c>
      <c r="L189" t="s">
        <v>222</v>
      </c>
      <c r="M189" s="79">
        <v>0</v>
      </c>
      <c r="N189" s="79">
        <v>0</v>
      </c>
      <c r="O189" s="79">
        <v>0</v>
      </c>
      <c r="P189" s="79">
        <v>0</v>
      </c>
      <c r="Q189" s="79">
        <v>0</v>
      </c>
      <c r="R189" s="79">
        <v>0</v>
      </c>
      <c r="S189" s="79">
        <v>0</v>
      </c>
      <c r="T189" s="79">
        <v>0</v>
      </c>
    </row>
    <row r="190" spans="2:20">
      <c r="B190" t="s">
        <v>230</v>
      </c>
      <c r="C190" s="16"/>
      <c r="D190" s="16"/>
      <c r="E190" s="16"/>
      <c r="F190" s="16"/>
    </row>
    <row r="191" spans="2:20">
      <c r="C191" s="16"/>
      <c r="D191" s="16"/>
      <c r="E191" s="16"/>
      <c r="F191" s="16"/>
    </row>
    <row r="192" spans="2:20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5" t="s">
        <v>190</v>
      </c>
    </row>
    <row r="2" spans="2:61">
      <c r="B2" s="2" t="s">
        <v>1</v>
      </c>
      <c r="C2" s="12" t="s">
        <v>1675</v>
      </c>
    </row>
    <row r="3" spans="2:61">
      <c r="B3" s="2" t="s">
        <v>2</v>
      </c>
      <c r="C3" s="95" t="s">
        <v>191</v>
      </c>
    </row>
    <row r="4" spans="2:61">
      <c r="B4" s="2" t="s">
        <v>3</v>
      </c>
      <c r="C4" s="95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I6" s="19"/>
    </row>
    <row r="7" spans="2:61" ht="26.25" customHeight="1">
      <c r="B7" s="109" t="s">
        <v>95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2632138.5099999998</v>
      </c>
      <c r="J11" s="7"/>
      <c r="K11" s="78">
        <v>21217.067689834999</v>
      </c>
      <c r="L11" s="7"/>
      <c r="M11" s="78">
        <v>100</v>
      </c>
      <c r="N11" s="78">
        <v>16.28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2618589.5099999998</v>
      </c>
      <c r="K12" s="81">
        <v>19965.600148459998</v>
      </c>
      <c r="M12" s="81">
        <v>94.1</v>
      </c>
      <c r="N12" s="81">
        <v>15.32</v>
      </c>
    </row>
    <row r="13" spans="2:61">
      <c r="B13" s="80" t="s">
        <v>872</v>
      </c>
      <c r="E13" s="16"/>
      <c r="F13" s="16"/>
      <c r="G13" s="16"/>
      <c r="I13" s="81">
        <v>2324093</v>
      </c>
      <c r="K13" s="81">
        <v>14616.047166</v>
      </c>
      <c r="M13" s="81">
        <v>68.89</v>
      </c>
      <c r="N13" s="81">
        <v>11.21</v>
      </c>
    </row>
    <row r="14" spans="2:61">
      <c r="B14" t="s">
        <v>873</v>
      </c>
      <c r="C14" t="s">
        <v>874</v>
      </c>
      <c r="D14" t="s">
        <v>106</v>
      </c>
      <c r="E14" t="s">
        <v>129</v>
      </c>
      <c r="F14" t="s">
        <v>875</v>
      </c>
      <c r="G14" t="s">
        <v>876</v>
      </c>
      <c r="H14" t="s">
        <v>108</v>
      </c>
      <c r="I14" s="79">
        <v>5150</v>
      </c>
      <c r="J14" s="79">
        <v>11910</v>
      </c>
      <c r="K14" s="79">
        <v>613.36500000000001</v>
      </c>
      <c r="L14" s="79">
        <v>0</v>
      </c>
      <c r="M14" s="79">
        <v>2.89</v>
      </c>
      <c r="N14" s="79">
        <v>0.47</v>
      </c>
    </row>
    <row r="15" spans="2:61">
      <c r="B15" t="s">
        <v>877</v>
      </c>
      <c r="C15" t="s">
        <v>878</v>
      </c>
      <c r="D15" t="s">
        <v>106</v>
      </c>
      <c r="E15" t="s">
        <v>129</v>
      </c>
      <c r="F15" t="s">
        <v>879</v>
      </c>
      <c r="G15" t="s">
        <v>876</v>
      </c>
      <c r="H15" t="s">
        <v>108</v>
      </c>
      <c r="I15" s="79">
        <v>6523</v>
      </c>
      <c r="J15" s="79">
        <v>14640</v>
      </c>
      <c r="K15" s="79">
        <v>954.96720000000005</v>
      </c>
      <c r="L15" s="79">
        <v>0</v>
      </c>
      <c r="M15" s="79">
        <v>4.5</v>
      </c>
      <c r="N15" s="79">
        <v>0.73</v>
      </c>
    </row>
    <row r="16" spans="2:61">
      <c r="B16" t="s">
        <v>880</v>
      </c>
      <c r="C16" t="s">
        <v>881</v>
      </c>
      <c r="D16" t="s">
        <v>106</v>
      </c>
      <c r="E16" t="s">
        <v>129</v>
      </c>
      <c r="F16" t="s">
        <v>882</v>
      </c>
      <c r="G16" t="s">
        <v>876</v>
      </c>
      <c r="H16" t="s">
        <v>108</v>
      </c>
      <c r="I16" s="79">
        <v>1744</v>
      </c>
      <c r="J16" s="79">
        <v>24480</v>
      </c>
      <c r="K16" s="79">
        <v>426.93119999999999</v>
      </c>
      <c r="L16" s="79">
        <v>0</v>
      </c>
      <c r="M16" s="79">
        <v>2.0099999999999998</v>
      </c>
      <c r="N16" s="79">
        <v>0.33</v>
      </c>
    </row>
    <row r="17" spans="2:14">
      <c r="B17" t="s">
        <v>883</v>
      </c>
      <c r="C17" t="s">
        <v>884</v>
      </c>
      <c r="D17" t="s">
        <v>106</v>
      </c>
      <c r="E17" t="s">
        <v>129</v>
      </c>
      <c r="F17" t="s">
        <v>885</v>
      </c>
      <c r="G17" t="s">
        <v>522</v>
      </c>
      <c r="H17" t="s">
        <v>108</v>
      </c>
      <c r="I17" s="79">
        <v>8520</v>
      </c>
      <c r="J17" s="79">
        <v>1910</v>
      </c>
      <c r="K17" s="79">
        <v>162.732</v>
      </c>
      <c r="L17" s="79">
        <v>0</v>
      </c>
      <c r="M17" s="79">
        <v>0.77</v>
      </c>
      <c r="N17" s="79">
        <v>0.12</v>
      </c>
    </row>
    <row r="18" spans="2:14">
      <c r="B18" t="s">
        <v>886</v>
      </c>
      <c r="C18" t="s">
        <v>887</v>
      </c>
      <c r="D18" t="s">
        <v>106</v>
      </c>
      <c r="E18" t="s">
        <v>129</v>
      </c>
      <c r="F18" t="s">
        <v>729</v>
      </c>
      <c r="G18" t="s">
        <v>730</v>
      </c>
      <c r="H18" t="s">
        <v>108</v>
      </c>
      <c r="I18" s="79">
        <v>1388</v>
      </c>
      <c r="J18" s="79">
        <v>41460</v>
      </c>
      <c r="K18" s="79">
        <v>575.46479999999997</v>
      </c>
      <c r="L18" s="79">
        <v>0</v>
      </c>
      <c r="M18" s="79">
        <v>2.71</v>
      </c>
      <c r="N18" s="79">
        <v>0.44</v>
      </c>
    </row>
    <row r="19" spans="2:14">
      <c r="B19" t="s">
        <v>888</v>
      </c>
      <c r="C19" t="s">
        <v>889</v>
      </c>
      <c r="D19" t="s">
        <v>106</v>
      </c>
      <c r="E19" t="s">
        <v>129</v>
      </c>
      <c r="F19" t="s">
        <v>623</v>
      </c>
      <c r="G19" t="s">
        <v>319</v>
      </c>
      <c r="H19" t="s">
        <v>108</v>
      </c>
      <c r="I19" s="79">
        <v>38822</v>
      </c>
      <c r="J19" s="79">
        <v>851</v>
      </c>
      <c r="K19" s="79">
        <v>330.37522000000001</v>
      </c>
      <c r="L19" s="79">
        <v>0</v>
      </c>
      <c r="M19" s="79">
        <v>1.56</v>
      </c>
      <c r="N19" s="79">
        <v>0.25</v>
      </c>
    </row>
    <row r="20" spans="2:14">
      <c r="B20" t="s">
        <v>890</v>
      </c>
      <c r="C20" t="s">
        <v>891</v>
      </c>
      <c r="D20" t="s">
        <v>106</v>
      </c>
      <c r="E20" t="s">
        <v>129</v>
      </c>
      <c r="F20" t="s">
        <v>892</v>
      </c>
      <c r="G20" t="s">
        <v>319</v>
      </c>
      <c r="H20" t="s">
        <v>108</v>
      </c>
      <c r="I20" s="79">
        <v>52795</v>
      </c>
      <c r="J20" s="79">
        <v>2208</v>
      </c>
      <c r="K20" s="79">
        <v>1165.7136</v>
      </c>
      <c r="L20" s="79">
        <v>0</v>
      </c>
      <c r="M20" s="79">
        <v>5.49</v>
      </c>
      <c r="N20" s="79">
        <v>0.89</v>
      </c>
    </row>
    <row r="21" spans="2:14">
      <c r="B21" t="s">
        <v>893</v>
      </c>
      <c r="C21" t="s">
        <v>894</v>
      </c>
      <c r="D21" t="s">
        <v>106</v>
      </c>
      <c r="E21" t="s">
        <v>129</v>
      </c>
      <c r="F21" t="s">
        <v>318</v>
      </c>
      <c r="G21" t="s">
        <v>319</v>
      </c>
      <c r="H21" t="s">
        <v>108</v>
      </c>
      <c r="I21" s="79">
        <v>65621</v>
      </c>
      <c r="J21" s="79">
        <v>1600</v>
      </c>
      <c r="K21" s="79">
        <v>1049.9359999999999</v>
      </c>
      <c r="L21" s="79">
        <v>0</v>
      </c>
      <c r="M21" s="79">
        <v>4.95</v>
      </c>
      <c r="N21" s="79">
        <v>0.81</v>
      </c>
    </row>
    <row r="22" spans="2:14">
      <c r="B22" t="s">
        <v>895</v>
      </c>
      <c r="C22" t="s">
        <v>896</v>
      </c>
      <c r="D22" t="s">
        <v>106</v>
      </c>
      <c r="E22" t="s">
        <v>129</v>
      </c>
      <c r="F22" t="s">
        <v>579</v>
      </c>
      <c r="G22" t="s">
        <v>319</v>
      </c>
      <c r="H22" t="s">
        <v>108</v>
      </c>
      <c r="I22" s="79">
        <v>9823</v>
      </c>
      <c r="J22" s="79">
        <v>6144</v>
      </c>
      <c r="K22" s="79">
        <v>603.52512000000002</v>
      </c>
      <c r="L22" s="79">
        <v>0</v>
      </c>
      <c r="M22" s="79">
        <v>2.84</v>
      </c>
      <c r="N22" s="79">
        <v>0.46</v>
      </c>
    </row>
    <row r="23" spans="2:14">
      <c r="B23" t="s">
        <v>897</v>
      </c>
      <c r="C23" t="s">
        <v>898</v>
      </c>
      <c r="D23" t="s">
        <v>106</v>
      </c>
      <c r="E23" t="s">
        <v>129</v>
      </c>
      <c r="F23" t="s">
        <v>899</v>
      </c>
      <c r="G23" t="s">
        <v>319</v>
      </c>
      <c r="H23" t="s">
        <v>108</v>
      </c>
      <c r="I23" s="79">
        <v>3695</v>
      </c>
      <c r="J23" s="79">
        <v>5895</v>
      </c>
      <c r="K23" s="79">
        <v>217.82024999999999</v>
      </c>
      <c r="L23" s="79">
        <v>0</v>
      </c>
      <c r="M23" s="79">
        <v>1.03</v>
      </c>
      <c r="N23" s="79">
        <v>0.17</v>
      </c>
    </row>
    <row r="24" spans="2:14">
      <c r="B24" t="s">
        <v>900</v>
      </c>
      <c r="C24" t="s">
        <v>901</v>
      </c>
      <c r="D24" t="s">
        <v>106</v>
      </c>
      <c r="E24" t="s">
        <v>129</v>
      </c>
      <c r="F24" t="s">
        <v>902</v>
      </c>
      <c r="G24" t="s">
        <v>903</v>
      </c>
      <c r="H24" t="s">
        <v>108</v>
      </c>
      <c r="I24" s="79">
        <v>150</v>
      </c>
      <c r="J24" s="79">
        <v>2932</v>
      </c>
      <c r="K24" s="79">
        <v>4.3979999999999997</v>
      </c>
      <c r="L24" s="79">
        <v>0</v>
      </c>
      <c r="M24" s="79">
        <v>0.02</v>
      </c>
      <c r="N24" s="79">
        <v>0</v>
      </c>
    </row>
    <row r="25" spans="2:14">
      <c r="B25" t="s">
        <v>904</v>
      </c>
      <c r="C25" t="s">
        <v>905</v>
      </c>
      <c r="D25" t="s">
        <v>106</v>
      </c>
      <c r="E25" t="s">
        <v>129</v>
      </c>
      <c r="F25" t="s">
        <v>906</v>
      </c>
      <c r="G25" t="s">
        <v>414</v>
      </c>
      <c r="H25" t="s">
        <v>108</v>
      </c>
      <c r="I25" s="79">
        <v>173447</v>
      </c>
      <c r="J25" s="79">
        <v>246</v>
      </c>
      <c r="K25" s="79">
        <v>426.67962</v>
      </c>
      <c r="L25" s="79">
        <v>0.01</v>
      </c>
      <c r="M25" s="79">
        <v>2.0099999999999998</v>
      </c>
      <c r="N25" s="79">
        <v>0.33</v>
      </c>
    </row>
    <row r="26" spans="2:14">
      <c r="B26" t="s">
        <v>907</v>
      </c>
      <c r="C26" t="s">
        <v>908</v>
      </c>
      <c r="D26" t="s">
        <v>106</v>
      </c>
      <c r="E26" t="s">
        <v>129</v>
      </c>
      <c r="F26" t="s">
        <v>656</v>
      </c>
      <c r="G26" t="s">
        <v>414</v>
      </c>
      <c r="H26" t="s">
        <v>108</v>
      </c>
      <c r="I26" s="79">
        <v>121499</v>
      </c>
      <c r="J26" s="79">
        <v>143.4</v>
      </c>
      <c r="K26" s="79">
        <v>174.22956600000001</v>
      </c>
      <c r="L26" s="79">
        <v>0</v>
      </c>
      <c r="M26" s="79">
        <v>0.82</v>
      </c>
      <c r="N26" s="79">
        <v>0.13</v>
      </c>
    </row>
    <row r="27" spans="2:14">
      <c r="B27" t="s">
        <v>909</v>
      </c>
      <c r="C27" t="s">
        <v>910</v>
      </c>
      <c r="D27" t="s">
        <v>106</v>
      </c>
      <c r="E27" t="s">
        <v>129</v>
      </c>
      <c r="F27" t="s">
        <v>911</v>
      </c>
      <c r="G27" t="s">
        <v>414</v>
      </c>
      <c r="H27" t="s">
        <v>108</v>
      </c>
      <c r="I27" s="79">
        <v>8245</v>
      </c>
      <c r="J27" s="79">
        <v>1319</v>
      </c>
      <c r="K27" s="79">
        <v>108.75154999999999</v>
      </c>
      <c r="L27" s="79">
        <v>0</v>
      </c>
      <c r="M27" s="79">
        <v>0.51</v>
      </c>
      <c r="N27" s="79">
        <v>0.08</v>
      </c>
    </row>
    <row r="28" spans="2:14">
      <c r="B28" t="s">
        <v>912</v>
      </c>
      <c r="C28" t="s">
        <v>913</v>
      </c>
      <c r="D28" t="s">
        <v>106</v>
      </c>
      <c r="E28" t="s">
        <v>129</v>
      </c>
      <c r="F28" t="s">
        <v>914</v>
      </c>
      <c r="G28" t="s">
        <v>414</v>
      </c>
      <c r="H28" t="s">
        <v>108</v>
      </c>
      <c r="I28" s="79">
        <v>1622260</v>
      </c>
      <c r="J28" s="79">
        <v>63.4</v>
      </c>
      <c r="K28" s="79">
        <v>1028.5128400000001</v>
      </c>
      <c r="L28" s="79">
        <v>0.01</v>
      </c>
      <c r="M28" s="79">
        <v>4.8499999999999996</v>
      </c>
      <c r="N28" s="79">
        <v>0.79</v>
      </c>
    </row>
    <row r="29" spans="2:14">
      <c r="B29" t="s">
        <v>915</v>
      </c>
      <c r="C29" t="s">
        <v>916</v>
      </c>
      <c r="D29" t="s">
        <v>106</v>
      </c>
      <c r="E29" t="s">
        <v>129</v>
      </c>
      <c r="F29" t="s">
        <v>471</v>
      </c>
      <c r="G29" t="s">
        <v>414</v>
      </c>
      <c r="H29" t="s">
        <v>108</v>
      </c>
      <c r="I29" s="79">
        <v>743</v>
      </c>
      <c r="J29" s="79">
        <v>60000</v>
      </c>
      <c r="K29" s="79">
        <v>445.8</v>
      </c>
      <c r="L29" s="79">
        <v>0.01</v>
      </c>
      <c r="M29" s="79">
        <v>2.1</v>
      </c>
      <c r="N29" s="79">
        <v>0.34</v>
      </c>
    </row>
    <row r="30" spans="2:14">
      <c r="B30" t="s">
        <v>917</v>
      </c>
      <c r="C30" t="s">
        <v>918</v>
      </c>
      <c r="D30" t="s">
        <v>106</v>
      </c>
      <c r="E30" t="s">
        <v>129</v>
      </c>
      <c r="F30" t="s">
        <v>919</v>
      </c>
      <c r="G30" t="s">
        <v>489</v>
      </c>
      <c r="H30" t="s">
        <v>108</v>
      </c>
      <c r="I30" s="79">
        <v>36636</v>
      </c>
      <c r="J30" s="79">
        <v>1540</v>
      </c>
      <c r="K30" s="79">
        <v>564.19439999999997</v>
      </c>
      <c r="L30" s="79">
        <v>0</v>
      </c>
      <c r="M30" s="79">
        <v>2.66</v>
      </c>
      <c r="N30" s="79">
        <v>0.43</v>
      </c>
    </row>
    <row r="31" spans="2:14">
      <c r="B31" t="s">
        <v>920</v>
      </c>
      <c r="C31" t="s">
        <v>921</v>
      </c>
      <c r="D31" t="s">
        <v>106</v>
      </c>
      <c r="E31" t="s">
        <v>129</v>
      </c>
      <c r="F31" t="s">
        <v>922</v>
      </c>
      <c r="G31" t="s">
        <v>923</v>
      </c>
      <c r="H31" t="s">
        <v>108</v>
      </c>
      <c r="I31" s="79">
        <v>2930</v>
      </c>
      <c r="J31" s="79">
        <v>8381</v>
      </c>
      <c r="K31" s="79">
        <v>245.5633</v>
      </c>
      <c r="L31" s="79">
        <v>0</v>
      </c>
      <c r="M31" s="79">
        <v>1.1599999999999999</v>
      </c>
      <c r="N31" s="79">
        <v>0.19</v>
      </c>
    </row>
    <row r="32" spans="2:14">
      <c r="B32" t="s">
        <v>924</v>
      </c>
      <c r="C32" t="s">
        <v>925</v>
      </c>
      <c r="D32" t="s">
        <v>106</v>
      </c>
      <c r="E32" t="s">
        <v>129</v>
      </c>
      <c r="F32" t="s">
        <v>926</v>
      </c>
      <c r="G32" t="s">
        <v>927</v>
      </c>
      <c r="H32" t="s">
        <v>108</v>
      </c>
      <c r="I32" s="79">
        <v>2856</v>
      </c>
      <c r="J32" s="79">
        <v>20250</v>
      </c>
      <c r="K32" s="79">
        <v>578.34</v>
      </c>
      <c r="L32" s="79">
        <v>0</v>
      </c>
      <c r="M32" s="79">
        <v>2.73</v>
      </c>
      <c r="N32" s="79">
        <v>0.44</v>
      </c>
    </row>
    <row r="33" spans="2:14">
      <c r="B33" t="s">
        <v>928</v>
      </c>
      <c r="C33" t="s">
        <v>929</v>
      </c>
      <c r="D33" t="s">
        <v>106</v>
      </c>
      <c r="E33" t="s">
        <v>129</v>
      </c>
      <c r="F33" t="s">
        <v>930</v>
      </c>
      <c r="G33" t="s">
        <v>927</v>
      </c>
      <c r="H33" t="s">
        <v>108</v>
      </c>
      <c r="I33" s="79">
        <v>5971</v>
      </c>
      <c r="J33" s="79">
        <v>6195</v>
      </c>
      <c r="K33" s="79">
        <v>369.90345000000002</v>
      </c>
      <c r="L33" s="79">
        <v>0.01</v>
      </c>
      <c r="M33" s="79">
        <v>1.74</v>
      </c>
      <c r="N33" s="79">
        <v>0.28000000000000003</v>
      </c>
    </row>
    <row r="34" spans="2:14">
      <c r="B34" t="s">
        <v>931</v>
      </c>
      <c r="C34" t="s">
        <v>932</v>
      </c>
      <c r="D34" t="s">
        <v>106</v>
      </c>
      <c r="E34" t="s">
        <v>129</v>
      </c>
      <c r="F34" t="s">
        <v>385</v>
      </c>
      <c r="G34" t="s">
        <v>350</v>
      </c>
      <c r="H34" t="s">
        <v>108</v>
      </c>
      <c r="I34" s="79">
        <v>1265</v>
      </c>
      <c r="J34" s="79">
        <v>4661</v>
      </c>
      <c r="K34" s="79">
        <v>58.961649999999999</v>
      </c>
      <c r="L34" s="79">
        <v>0</v>
      </c>
      <c r="M34" s="79">
        <v>0.28000000000000003</v>
      </c>
      <c r="N34" s="79">
        <v>0.05</v>
      </c>
    </row>
    <row r="35" spans="2:14">
      <c r="B35" t="s">
        <v>933</v>
      </c>
      <c r="C35" t="s">
        <v>934</v>
      </c>
      <c r="D35" t="s">
        <v>106</v>
      </c>
      <c r="E35" t="s">
        <v>129</v>
      </c>
      <c r="F35" t="s">
        <v>935</v>
      </c>
      <c r="G35" t="s">
        <v>350</v>
      </c>
      <c r="H35" t="s">
        <v>108</v>
      </c>
      <c r="I35" s="79">
        <v>9744</v>
      </c>
      <c r="J35" s="79">
        <v>3412</v>
      </c>
      <c r="K35" s="79">
        <v>332.46528000000001</v>
      </c>
      <c r="L35" s="79">
        <v>0.01</v>
      </c>
      <c r="M35" s="79">
        <v>1.57</v>
      </c>
      <c r="N35" s="79">
        <v>0.26</v>
      </c>
    </row>
    <row r="36" spans="2:14">
      <c r="B36" t="s">
        <v>936</v>
      </c>
      <c r="C36" t="s">
        <v>937</v>
      </c>
      <c r="D36" t="s">
        <v>106</v>
      </c>
      <c r="E36" t="s">
        <v>129</v>
      </c>
      <c r="F36" t="s">
        <v>497</v>
      </c>
      <c r="G36" t="s">
        <v>350</v>
      </c>
      <c r="H36" t="s">
        <v>108</v>
      </c>
      <c r="I36" s="79">
        <v>5309</v>
      </c>
      <c r="J36" s="79">
        <v>3725</v>
      </c>
      <c r="K36" s="79">
        <v>197.76025000000001</v>
      </c>
      <c r="L36" s="79">
        <v>0</v>
      </c>
      <c r="M36" s="79">
        <v>0.93</v>
      </c>
      <c r="N36" s="79">
        <v>0.15</v>
      </c>
    </row>
    <row r="37" spans="2:14">
      <c r="B37" t="s">
        <v>938</v>
      </c>
      <c r="C37" t="s">
        <v>939</v>
      </c>
      <c r="D37" t="s">
        <v>106</v>
      </c>
      <c r="E37" t="s">
        <v>129</v>
      </c>
      <c r="F37" t="s">
        <v>445</v>
      </c>
      <c r="G37" t="s">
        <v>350</v>
      </c>
      <c r="H37" t="s">
        <v>108</v>
      </c>
      <c r="I37" s="79">
        <v>3426</v>
      </c>
      <c r="J37" s="79">
        <v>20150</v>
      </c>
      <c r="K37" s="79">
        <v>690.33900000000006</v>
      </c>
      <c r="L37" s="79">
        <v>0.01</v>
      </c>
      <c r="M37" s="79">
        <v>3.25</v>
      </c>
      <c r="N37" s="79">
        <v>0.53</v>
      </c>
    </row>
    <row r="38" spans="2:14">
      <c r="B38" t="s">
        <v>940</v>
      </c>
      <c r="C38" t="s">
        <v>941</v>
      </c>
      <c r="D38" t="s">
        <v>106</v>
      </c>
      <c r="E38" t="s">
        <v>129</v>
      </c>
      <c r="F38" t="s">
        <v>349</v>
      </c>
      <c r="G38" t="s">
        <v>350</v>
      </c>
      <c r="H38" t="s">
        <v>108</v>
      </c>
      <c r="I38" s="79">
        <v>6078</v>
      </c>
      <c r="J38" s="79">
        <v>19220</v>
      </c>
      <c r="K38" s="79">
        <v>1168.1916000000001</v>
      </c>
      <c r="L38" s="79">
        <v>0.01</v>
      </c>
      <c r="M38" s="79">
        <v>5.51</v>
      </c>
      <c r="N38" s="79">
        <v>0.9</v>
      </c>
    </row>
    <row r="39" spans="2:14">
      <c r="B39" t="s">
        <v>942</v>
      </c>
      <c r="C39" t="s">
        <v>943</v>
      </c>
      <c r="D39" t="s">
        <v>106</v>
      </c>
      <c r="E39" t="s">
        <v>129</v>
      </c>
      <c r="F39" t="s">
        <v>944</v>
      </c>
      <c r="G39" t="s">
        <v>131</v>
      </c>
      <c r="H39" t="s">
        <v>108</v>
      </c>
      <c r="I39" s="79">
        <v>2302</v>
      </c>
      <c r="J39" s="79">
        <v>20560</v>
      </c>
      <c r="K39" s="79">
        <v>473.2912</v>
      </c>
      <c r="L39" s="79">
        <v>0</v>
      </c>
      <c r="M39" s="79">
        <v>2.23</v>
      </c>
      <c r="N39" s="79">
        <v>0.36</v>
      </c>
    </row>
    <row r="40" spans="2:14">
      <c r="B40" t="s">
        <v>945</v>
      </c>
      <c r="C40" t="s">
        <v>946</v>
      </c>
      <c r="D40" t="s">
        <v>106</v>
      </c>
      <c r="E40" t="s">
        <v>129</v>
      </c>
      <c r="F40" t="s">
        <v>947</v>
      </c>
      <c r="G40" t="s">
        <v>135</v>
      </c>
      <c r="H40" t="s">
        <v>108</v>
      </c>
      <c r="I40" s="79">
        <v>2800</v>
      </c>
      <c r="J40" s="79">
        <v>24340</v>
      </c>
      <c r="K40" s="79">
        <v>681.52</v>
      </c>
      <c r="L40" s="79">
        <v>0</v>
      </c>
      <c r="M40" s="79">
        <v>3.21</v>
      </c>
      <c r="N40" s="79">
        <v>0.52</v>
      </c>
    </row>
    <row r="41" spans="2:14">
      <c r="B41" t="s">
        <v>948</v>
      </c>
      <c r="C41" t="s">
        <v>949</v>
      </c>
      <c r="D41" t="s">
        <v>106</v>
      </c>
      <c r="E41" t="s">
        <v>129</v>
      </c>
      <c r="F41" t="s">
        <v>396</v>
      </c>
      <c r="G41" t="s">
        <v>138</v>
      </c>
      <c r="H41" t="s">
        <v>108</v>
      </c>
      <c r="I41" s="79">
        <v>115387</v>
      </c>
      <c r="J41" s="79">
        <v>651</v>
      </c>
      <c r="K41" s="79">
        <v>751.16936999999996</v>
      </c>
      <c r="L41" s="79">
        <v>0</v>
      </c>
      <c r="M41" s="79">
        <v>3.54</v>
      </c>
      <c r="N41" s="79">
        <v>0.57999999999999996</v>
      </c>
    </row>
    <row r="42" spans="2:14">
      <c r="B42" t="s">
        <v>950</v>
      </c>
      <c r="C42" t="s">
        <v>951</v>
      </c>
      <c r="D42" t="s">
        <v>106</v>
      </c>
      <c r="E42" t="s">
        <v>129</v>
      </c>
      <c r="F42" t="s">
        <v>598</v>
      </c>
      <c r="G42" t="s">
        <v>138</v>
      </c>
      <c r="H42" t="s">
        <v>108</v>
      </c>
      <c r="I42" s="79">
        <v>6565</v>
      </c>
      <c r="J42" s="79">
        <v>1905</v>
      </c>
      <c r="K42" s="79">
        <v>125.06325</v>
      </c>
      <c r="L42" s="79">
        <v>0</v>
      </c>
      <c r="M42" s="79">
        <v>0.59</v>
      </c>
      <c r="N42" s="79">
        <v>0.1</v>
      </c>
    </row>
    <row r="43" spans="2:14">
      <c r="B43" t="s">
        <v>952</v>
      </c>
      <c r="C43" t="s">
        <v>953</v>
      </c>
      <c r="D43" t="s">
        <v>106</v>
      </c>
      <c r="E43" t="s">
        <v>129</v>
      </c>
      <c r="F43" t="s">
        <v>589</v>
      </c>
      <c r="G43" t="s">
        <v>138</v>
      </c>
      <c r="H43" t="s">
        <v>108</v>
      </c>
      <c r="I43" s="79">
        <v>2399</v>
      </c>
      <c r="J43" s="79">
        <v>3755</v>
      </c>
      <c r="K43" s="79">
        <v>90.082449999999994</v>
      </c>
      <c r="L43" s="79">
        <v>0</v>
      </c>
      <c r="M43" s="79">
        <v>0.42</v>
      </c>
      <c r="N43" s="79">
        <v>7.0000000000000007E-2</v>
      </c>
    </row>
    <row r="44" spans="2:14">
      <c r="B44" s="80" t="s">
        <v>954</v>
      </c>
      <c r="E44" s="16"/>
      <c r="F44" s="16"/>
      <c r="G44" s="16"/>
      <c r="I44" s="81">
        <v>180743.5</v>
      </c>
      <c r="K44" s="81">
        <v>4582.0250239999996</v>
      </c>
      <c r="M44" s="81">
        <v>21.6</v>
      </c>
      <c r="N44" s="81">
        <v>3.51</v>
      </c>
    </row>
    <row r="45" spans="2:14">
      <c r="B45" t="s">
        <v>955</v>
      </c>
      <c r="C45" t="s">
        <v>956</v>
      </c>
      <c r="D45" t="s">
        <v>106</v>
      </c>
      <c r="E45" t="s">
        <v>129</v>
      </c>
      <c r="F45" t="s">
        <v>957</v>
      </c>
      <c r="G45" t="s">
        <v>107</v>
      </c>
      <c r="H45" t="s">
        <v>108</v>
      </c>
      <c r="I45" s="79">
        <v>715</v>
      </c>
      <c r="J45" s="79">
        <v>9880</v>
      </c>
      <c r="K45" s="79">
        <v>70.641999999999996</v>
      </c>
      <c r="L45" s="79">
        <v>0</v>
      </c>
      <c r="M45" s="79">
        <v>0.33</v>
      </c>
      <c r="N45" s="79">
        <v>0.05</v>
      </c>
    </row>
    <row r="46" spans="2:14">
      <c r="B46" t="s">
        <v>958</v>
      </c>
      <c r="C46" t="s">
        <v>959</v>
      </c>
      <c r="D46" t="s">
        <v>106</v>
      </c>
      <c r="E46" t="s">
        <v>129</v>
      </c>
      <c r="F46" t="s">
        <v>960</v>
      </c>
      <c r="G46" t="s">
        <v>107</v>
      </c>
      <c r="H46" t="s">
        <v>108</v>
      </c>
      <c r="I46" s="79">
        <v>1014</v>
      </c>
      <c r="J46" s="79">
        <v>7284</v>
      </c>
      <c r="K46" s="79">
        <v>73.859759999999994</v>
      </c>
      <c r="L46" s="79">
        <v>0.01</v>
      </c>
      <c r="M46" s="79">
        <v>0.35</v>
      </c>
      <c r="N46" s="79">
        <v>0.06</v>
      </c>
    </row>
    <row r="47" spans="2:14">
      <c r="B47" t="s">
        <v>961</v>
      </c>
      <c r="C47" t="s">
        <v>962</v>
      </c>
      <c r="D47" t="s">
        <v>106</v>
      </c>
      <c r="E47" t="s">
        <v>129</v>
      </c>
      <c r="F47" t="s">
        <v>963</v>
      </c>
      <c r="G47" t="s">
        <v>964</v>
      </c>
      <c r="H47" t="s">
        <v>108</v>
      </c>
      <c r="I47" s="79">
        <v>3734</v>
      </c>
      <c r="J47" s="79">
        <v>3893</v>
      </c>
      <c r="K47" s="79">
        <v>145.36462</v>
      </c>
      <c r="L47" s="79">
        <v>0.02</v>
      </c>
      <c r="M47" s="79">
        <v>0.69</v>
      </c>
      <c r="N47" s="79">
        <v>0.11</v>
      </c>
    </row>
    <row r="48" spans="2:14">
      <c r="B48" t="s">
        <v>965</v>
      </c>
      <c r="C48" t="s">
        <v>966</v>
      </c>
      <c r="D48" t="s">
        <v>106</v>
      </c>
      <c r="E48" t="s">
        <v>129</v>
      </c>
      <c r="F48" t="s">
        <v>967</v>
      </c>
      <c r="G48" t="s">
        <v>964</v>
      </c>
      <c r="H48" t="s">
        <v>108</v>
      </c>
      <c r="I48" s="79">
        <v>11149</v>
      </c>
      <c r="J48" s="79">
        <v>1478</v>
      </c>
      <c r="K48" s="79">
        <v>164.78222</v>
      </c>
      <c r="L48" s="79">
        <v>0.01</v>
      </c>
      <c r="M48" s="79">
        <v>0.78</v>
      </c>
      <c r="N48" s="79">
        <v>0.13</v>
      </c>
    </row>
    <row r="49" spans="2:14">
      <c r="B49" t="s">
        <v>968</v>
      </c>
      <c r="C49" t="s">
        <v>969</v>
      </c>
      <c r="D49" t="s">
        <v>106</v>
      </c>
      <c r="E49" t="s">
        <v>129</v>
      </c>
      <c r="F49" t="s">
        <v>970</v>
      </c>
      <c r="G49" t="s">
        <v>876</v>
      </c>
      <c r="H49" t="s">
        <v>108</v>
      </c>
      <c r="I49" s="79">
        <v>2003</v>
      </c>
      <c r="J49" s="79">
        <v>2520</v>
      </c>
      <c r="K49" s="79">
        <v>50.4756</v>
      </c>
      <c r="L49" s="79">
        <v>0.01</v>
      </c>
      <c r="M49" s="79">
        <v>0.24</v>
      </c>
      <c r="N49" s="79">
        <v>0.04</v>
      </c>
    </row>
    <row r="50" spans="2:14">
      <c r="B50" t="s">
        <v>971</v>
      </c>
      <c r="C50" t="s">
        <v>972</v>
      </c>
      <c r="D50" t="s">
        <v>106</v>
      </c>
      <c r="E50" t="s">
        <v>129</v>
      </c>
      <c r="F50" t="s">
        <v>973</v>
      </c>
      <c r="G50" t="s">
        <v>876</v>
      </c>
      <c r="H50" t="s">
        <v>108</v>
      </c>
      <c r="I50" s="79">
        <v>7684</v>
      </c>
      <c r="J50" s="79">
        <v>350.1</v>
      </c>
      <c r="K50" s="79">
        <v>26.901683999999999</v>
      </c>
      <c r="L50" s="79">
        <v>0</v>
      </c>
      <c r="M50" s="79">
        <v>0.13</v>
      </c>
      <c r="N50" s="79">
        <v>0.02</v>
      </c>
    </row>
    <row r="51" spans="2:14">
      <c r="B51" t="s">
        <v>974</v>
      </c>
      <c r="C51" t="s">
        <v>975</v>
      </c>
      <c r="D51" t="s">
        <v>106</v>
      </c>
      <c r="E51" t="s">
        <v>129</v>
      </c>
      <c r="F51" t="s">
        <v>976</v>
      </c>
      <c r="G51" t="s">
        <v>522</v>
      </c>
      <c r="H51" t="s">
        <v>108</v>
      </c>
      <c r="I51" s="79">
        <v>615</v>
      </c>
      <c r="J51" s="79">
        <v>17980</v>
      </c>
      <c r="K51" s="79">
        <v>110.577</v>
      </c>
      <c r="L51" s="79">
        <v>0</v>
      </c>
      <c r="M51" s="79">
        <v>0.52</v>
      </c>
      <c r="N51" s="79">
        <v>0.08</v>
      </c>
    </row>
    <row r="52" spans="2:14">
      <c r="B52" t="s">
        <v>977</v>
      </c>
      <c r="C52" t="s">
        <v>978</v>
      </c>
      <c r="D52" t="s">
        <v>106</v>
      </c>
      <c r="E52" t="s">
        <v>129</v>
      </c>
      <c r="F52" t="s">
        <v>979</v>
      </c>
      <c r="G52" t="s">
        <v>522</v>
      </c>
      <c r="H52" t="s">
        <v>108</v>
      </c>
      <c r="I52" s="79">
        <v>10217</v>
      </c>
      <c r="J52" s="79">
        <v>1451</v>
      </c>
      <c r="K52" s="79">
        <v>148.24867</v>
      </c>
      <c r="L52" s="79">
        <v>0</v>
      </c>
      <c r="M52" s="79">
        <v>0.7</v>
      </c>
      <c r="N52" s="79">
        <v>0.11</v>
      </c>
    </row>
    <row r="53" spans="2:14">
      <c r="B53" t="s">
        <v>980</v>
      </c>
      <c r="C53" t="s">
        <v>981</v>
      </c>
      <c r="D53" t="s">
        <v>106</v>
      </c>
      <c r="E53" t="s">
        <v>129</v>
      </c>
      <c r="F53" t="s">
        <v>982</v>
      </c>
      <c r="G53" t="s">
        <v>522</v>
      </c>
      <c r="H53" t="s">
        <v>108</v>
      </c>
      <c r="I53" s="79">
        <v>1766</v>
      </c>
      <c r="J53" s="79">
        <v>5705</v>
      </c>
      <c r="K53" s="79">
        <v>100.7503</v>
      </c>
      <c r="L53" s="79">
        <v>0</v>
      </c>
      <c r="M53" s="79">
        <v>0.47</v>
      </c>
      <c r="N53" s="79">
        <v>0.08</v>
      </c>
    </row>
    <row r="54" spans="2:14">
      <c r="B54" t="s">
        <v>983</v>
      </c>
      <c r="C54" t="s">
        <v>984</v>
      </c>
      <c r="D54" t="s">
        <v>106</v>
      </c>
      <c r="E54" t="s">
        <v>129</v>
      </c>
      <c r="F54" t="s">
        <v>540</v>
      </c>
      <c r="G54" t="s">
        <v>522</v>
      </c>
      <c r="H54" t="s">
        <v>108</v>
      </c>
      <c r="I54" s="79">
        <v>2640</v>
      </c>
      <c r="J54" s="79">
        <v>4057</v>
      </c>
      <c r="K54" s="79">
        <v>107.1048</v>
      </c>
      <c r="L54" s="79">
        <v>0</v>
      </c>
      <c r="M54" s="79">
        <v>0.5</v>
      </c>
      <c r="N54" s="79">
        <v>0.08</v>
      </c>
    </row>
    <row r="55" spans="2:14">
      <c r="B55" t="s">
        <v>985</v>
      </c>
      <c r="C55" t="s">
        <v>986</v>
      </c>
      <c r="D55" t="s">
        <v>106</v>
      </c>
      <c r="E55" t="s">
        <v>129</v>
      </c>
      <c r="F55" t="s">
        <v>987</v>
      </c>
      <c r="G55" t="s">
        <v>118</v>
      </c>
      <c r="H55" t="s">
        <v>108</v>
      </c>
      <c r="I55" s="79">
        <v>352</v>
      </c>
      <c r="J55" s="79">
        <v>72300</v>
      </c>
      <c r="K55" s="79">
        <v>254.49600000000001</v>
      </c>
      <c r="L55" s="79">
        <v>0.01</v>
      </c>
      <c r="M55" s="79">
        <v>1.2</v>
      </c>
      <c r="N55" s="79">
        <v>0.2</v>
      </c>
    </row>
    <row r="56" spans="2:14">
      <c r="B56" t="s">
        <v>988</v>
      </c>
      <c r="C56" t="s">
        <v>989</v>
      </c>
      <c r="D56" t="s">
        <v>106</v>
      </c>
      <c r="E56" t="s">
        <v>129</v>
      </c>
      <c r="F56" t="s">
        <v>990</v>
      </c>
      <c r="G56" t="s">
        <v>118</v>
      </c>
      <c r="H56" t="s">
        <v>108</v>
      </c>
      <c r="I56" s="79">
        <v>597</v>
      </c>
      <c r="J56" s="79">
        <v>18450</v>
      </c>
      <c r="K56" s="79">
        <v>110.1465</v>
      </c>
      <c r="L56" s="79">
        <v>0</v>
      </c>
      <c r="M56" s="79">
        <v>0.52</v>
      </c>
      <c r="N56" s="79">
        <v>0.08</v>
      </c>
    </row>
    <row r="57" spans="2:14">
      <c r="B57" t="s">
        <v>991</v>
      </c>
      <c r="C57" t="s">
        <v>992</v>
      </c>
      <c r="D57" t="s">
        <v>106</v>
      </c>
      <c r="E57" t="s">
        <v>129</v>
      </c>
      <c r="F57" t="s">
        <v>993</v>
      </c>
      <c r="G57" t="s">
        <v>414</v>
      </c>
      <c r="H57" t="s">
        <v>108</v>
      </c>
      <c r="I57" s="79">
        <v>6180</v>
      </c>
      <c r="J57" s="79">
        <v>2551</v>
      </c>
      <c r="K57" s="79">
        <v>157.65180000000001</v>
      </c>
      <c r="L57" s="79">
        <v>0.01</v>
      </c>
      <c r="M57" s="79">
        <v>0.74</v>
      </c>
      <c r="N57" s="79">
        <v>0.12</v>
      </c>
    </row>
    <row r="58" spans="2:14">
      <c r="B58" t="s">
        <v>994</v>
      </c>
      <c r="C58" t="s">
        <v>995</v>
      </c>
      <c r="D58" t="s">
        <v>106</v>
      </c>
      <c r="E58" t="s">
        <v>129</v>
      </c>
      <c r="F58" t="s">
        <v>996</v>
      </c>
      <c r="G58" t="s">
        <v>414</v>
      </c>
      <c r="H58" t="s">
        <v>108</v>
      </c>
      <c r="I58" s="79">
        <v>21193.5</v>
      </c>
      <c r="J58" s="79">
        <v>267.8</v>
      </c>
      <c r="K58" s="79">
        <v>56.756193000000003</v>
      </c>
      <c r="L58" s="79">
        <v>0</v>
      </c>
      <c r="M58" s="79">
        <v>0.27</v>
      </c>
      <c r="N58" s="79">
        <v>0.04</v>
      </c>
    </row>
    <row r="59" spans="2:14">
      <c r="B59" t="s">
        <v>997</v>
      </c>
      <c r="C59" t="s">
        <v>998</v>
      </c>
      <c r="D59" t="s">
        <v>106</v>
      </c>
      <c r="E59" t="s">
        <v>129</v>
      </c>
      <c r="F59" t="s">
        <v>999</v>
      </c>
      <c r="G59" t="s">
        <v>1000</v>
      </c>
      <c r="H59" t="s">
        <v>108</v>
      </c>
      <c r="I59" s="79">
        <v>296</v>
      </c>
      <c r="J59" s="79">
        <v>15090</v>
      </c>
      <c r="K59" s="79">
        <v>44.666400000000003</v>
      </c>
      <c r="L59" s="79">
        <v>0.01</v>
      </c>
      <c r="M59" s="79">
        <v>0.21</v>
      </c>
      <c r="N59" s="79">
        <v>0.03</v>
      </c>
    </row>
    <row r="60" spans="2:14">
      <c r="B60" t="s">
        <v>1001</v>
      </c>
      <c r="C60" t="s">
        <v>1002</v>
      </c>
      <c r="D60" t="s">
        <v>106</v>
      </c>
      <c r="E60" t="s">
        <v>129</v>
      </c>
      <c r="F60" t="s">
        <v>1003</v>
      </c>
      <c r="G60" t="s">
        <v>489</v>
      </c>
      <c r="H60" t="s">
        <v>108</v>
      </c>
      <c r="I60" s="79">
        <v>685</v>
      </c>
      <c r="J60" s="79">
        <v>11290</v>
      </c>
      <c r="K60" s="79">
        <v>77.336500000000001</v>
      </c>
      <c r="L60" s="79">
        <v>0.01</v>
      </c>
      <c r="M60" s="79">
        <v>0.36</v>
      </c>
      <c r="N60" s="79">
        <v>0.06</v>
      </c>
    </row>
    <row r="61" spans="2:14">
      <c r="B61" t="s">
        <v>1004</v>
      </c>
      <c r="C61" t="s">
        <v>1005</v>
      </c>
      <c r="D61" t="s">
        <v>106</v>
      </c>
      <c r="E61" t="s">
        <v>129</v>
      </c>
      <c r="F61" t="s">
        <v>1006</v>
      </c>
      <c r="G61" t="s">
        <v>489</v>
      </c>
      <c r="H61" t="s">
        <v>108</v>
      </c>
      <c r="I61" s="79">
        <v>3806</v>
      </c>
      <c r="J61" s="79">
        <v>2846</v>
      </c>
      <c r="K61" s="79">
        <v>108.31876</v>
      </c>
      <c r="L61" s="79">
        <v>0.01</v>
      </c>
      <c r="M61" s="79">
        <v>0.51</v>
      </c>
      <c r="N61" s="79">
        <v>0.08</v>
      </c>
    </row>
    <row r="62" spans="2:14">
      <c r="B62" t="s">
        <v>1007</v>
      </c>
      <c r="C62" t="s">
        <v>1008</v>
      </c>
      <c r="D62" t="s">
        <v>106</v>
      </c>
      <c r="E62" t="s">
        <v>129</v>
      </c>
      <c r="F62" t="s">
        <v>1009</v>
      </c>
      <c r="G62" t="s">
        <v>923</v>
      </c>
      <c r="H62" t="s">
        <v>108</v>
      </c>
      <c r="I62" s="79">
        <v>1367</v>
      </c>
      <c r="J62" s="79">
        <v>6508</v>
      </c>
      <c r="K62" s="79">
        <v>88.964359999999999</v>
      </c>
      <c r="L62" s="79">
        <v>0</v>
      </c>
      <c r="M62" s="79">
        <v>0.42</v>
      </c>
      <c r="N62" s="79">
        <v>7.0000000000000007E-2</v>
      </c>
    </row>
    <row r="63" spans="2:14">
      <c r="B63" t="s">
        <v>1010</v>
      </c>
      <c r="C63" t="s">
        <v>1011</v>
      </c>
      <c r="D63" t="s">
        <v>106</v>
      </c>
      <c r="E63" t="s">
        <v>129</v>
      </c>
      <c r="F63" t="s">
        <v>1012</v>
      </c>
      <c r="G63" t="s">
        <v>927</v>
      </c>
      <c r="H63" t="s">
        <v>108</v>
      </c>
      <c r="I63" s="79">
        <v>1176</v>
      </c>
      <c r="J63" s="79">
        <v>11230</v>
      </c>
      <c r="K63" s="79">
        <v>132.06479999999999</v>
      </c>
      <c r="L63" s="79">
        <v>0.01</v>
      </c>
      <c r="M63" s="79">
        <v>0.62</v>
      </c>
      <c r="N63" s="79">
        <v>0.1</v>
      </c>
    </row>
    <row r="64" spans="2:14">
      <c r="B64" t="s">
        <v>1013</v>
      </c>
      <c r="C64" t="s">
        <v>1014</v>
      </c>
      <c r="D64" t="s">
        <v>106</v>
      </c>
      <c r="E64" t="s">
        <v>129</v>
      </c>
      <c r="F64" t="s">
        <v>1015</v>
      </c>
      <c r="G64" t="s">
        <v>1016</v>
      </c>
      <c r="H64" t="s">
        <v>108</v>
      </c>
      <c r="I64" s="79">
        <v>2744</v>
      </c>
      <c r="J64" s="79">
        <v>5349</v>
      </c>
      <c r="K64" s="79">
        <v>146.77655999999999</v>
      </c>
      <c r="L64" s="79">
        <v>0.01</v>
      </c>
      <c r="M64" s="79">
        <v>0.69</v>
      </c>
      <c r="N64" s="79">
        <v>0.11</v>
      </c>
    </row>
    <row r="65" spans="2:14">
      <c r="B65" t="s">
        <v>1017</v>
      </c>
      <c r="C65" t="s">
        <v>1018</v>
      </c>
      <c r="D65" t="s">
        <v>106</v>
      </c>
      <c r="E65" t="s">
        <v>129</v>
      </c>
      <c r="F65" t="s">
        <v>1019</v>
      </c>
      <c r="G65" t="s">
        <v>787</v>
      </c>
      <c r="H65" t="s">
        <v>108</v>
      </c>
      <c r="I65" s="79">
        <v>2681</v>
      </c>
      <c r="J65" s="79">
        <v>3306</v>
      </c>
      <c r="K65" s="79">
        <v>88.633859999999999</v>
      </c>
      <c r="L65" s="79">
        <v>0</v>
      </c>
      <c r="M65" s="79">
        <v>0.42</v>
      </c>
      <c r="N65" s="79">
        <v>7.0000000000000007E-2</v>
      </c>
    </row>
    <row r="66" spans="2:14">
      <c r="B66" t="s">
        <v>1020</v>
      </c>
      <c r="C66" t="s">
        <v>1021</v>
      </c>
      <c r="D66" t="s">
        <v>106</v>
      </c>
      <c r="E66" t="s">
        <v>129</v>
      </c>
      <c r="F66" t="s">
        <v>1022</v>
      </c>
      <c r="G66" t="s">
        <v>787</v>
      </c>
      <c r="H66" t="s">
        <v>108</v>
      </c>
      <c r="I66" s="79">
        <v>1230</v>
      </c>
      <c r="J66" s="79">
        <v>9578</v>
      </c>
      <c r="K66" s="79">
        <v>117.8094</v>
      </c>
      <c r="L66" s="79">
        <v>0.01</v>
      </c>
      <c r="M66" s="79">
        <v>0.56000000000000005</v>
      </c>
      <c r="N66" s="79">
        <v>0.09</v>
      </c>
    </row>
    <row r="67" spans="2:14">
      <c r="B67" t="s">
        <v>1023</v>
      </c>
      <c r="C67" t="s">
        <v>1024</v>
      </c>
      <c r="D67" t="s">
        <v>106</v>
      </c>
      <c r="E67" t="s">
        <v>129</v>
      </c>
      <c r="F67" t="s">
        <v>1025</v>
      </c>
      <c r="G67" t="s">
        <v>787</v>
      </c>
      <c r="H67" t="s">
        <v>108</v>
      </c>
      <c r="I67" s="79">
        <v>286</v>
      </c>
      <c r="J67" s="79">
        <v>15400</v>
      </c>
      <c r="K67" s="79">
        <v>44.043999999999997</v>
      </c>
      <c r="L67" s="79">
        <v>0</v>
      </c>
      <c r="M67" s="79">
        <v>0.21</v>
      </c>
      <c r="N67" s="79">
        <v>0.03</v>
      </c>
    </row>
    <row r="68" spans="2:14">
      <c r="B68" t="s">
        <v>1026</v>
      </c>
      <c r="C68" t="s">
        <v>1027</v>
      </c>
      <c r="D68" t="s">
        <v>106</v>
      </c>
      <c r="E68" t="s">
        <v>129</v>
      </c>
      <c r="F68" t="s">
        <v>1028</v>
      </c>
      <c r="G68" t="s">
        <v>816</v>
      </c>
      <c r="H68" t="s">
        <v>108</v>
      </c>
      <c r="I68" s="79">
        <v>6514</v>
      </c>
      <c r="J68" s="79">
        <v>1439</v>
      </c>
      <c r="K68" s="79">
        <v>93.736459999999994</v>
      </c>
      <c r="L68" s="79">
        <v>0.01</v>
      </c>
      <c r="M68" s="79">
        <v>0.44</v>
      </c>
      <c r="N68" s="79">
        <v>7.0000000000000007E-2</v>
      </c>
    </row>
    <row r="69" spans="2:14">
      <c r="B69" t="s">
        <v>1029</v>
      </c>
      <c r="C69" t="s">
        <v>1030</v>
      </c>
      <c r="D69" t="s">
        <v>106</v>
      </c>
      <c r="E69" t="s">
        <v>129</v>
      </c>
      <c r="F69" t="s">
        <v>1031</v>
      </c>
      <c r="G69" t="s">
        <v>816</v>
      </c>
      <c r="H69" t="s">
        <v>108</v>
      </c>
      <c r="I69" s="79">
        <v>1041</v>
      </c>
      <c r="J69" s="79">
        <v>5802</v>
      </c>
      <c r="K69" s="79">
        <v>60.398820000000001</v>
      </c>
      <c r="L69" s="79">
        <v>0.01</v>
      </c>
      <c r="M69" s="79">
        <v>0.28000000000000003</v>
      </c>
      <c r="N69" s="79">
        <v>0.05</v>
      </c>
    </row>
    <row r="70" spans="2:14">
      <c r="B70" t="s">
        <v>1032</v>
      </c>
      <c r="C70" t="s">
        <v>1033</v>
      </c>
      <c r="D70" t="s">
        <v>106</v>
      </c>
      <c r="E70" t="s">
        <v>129</v>
      </c>
      <c r="F70" t="s">
        <v>1034</v>
      </c>
      <c r="G70" t="s">
        <v>816</v>
      </c>
      <c r="H70" t="s">
        <v>108</v>
      </c>
      <c r="I70" s="79">
        <v>247</v>
      </c>
      <c r="J70" s="79">
        <v>39070</v>
      </c>
      <c r="K70" s="79">
        <v>96.502899999999997</v>
      </c>
      <c r="L70" s="79">
        <v>0.01</v>
      </c>
      <c r="M70" s="79">
        <v>0.45</v>
      </c>
      <c r="N70" s="79">
        <v>7.0000000000000007E-2</v>
      </c>
    </row>
    <row r="71" spans="2:14">
      <c r="B71" t="s">
        <v>1035</v>
      </c>
      <c r="C71" t="s">
        <v>1036</v>
      </c>
      <c r="D71" t="s">
        <v>106</v>
      </c>
      <c r="E71" t="s">
        <v>129</v>
      </c>
      <c r="F71" t="s">
        <v>815</v>
      </c>
      <c r="G71" t="s">
        <v>816</v>
      </c>
      <c r="H71" t="s">
        <v>108</v>
      </c>
      <c r="I71" s="79">
        <v>11153</v>
      </c>
      <c r="J71" s="79">
        <v>997.7</v>
      </c>
      <c r="K71" s="79">
        <v>111.273481</v>
      </c>
      <c r="L71" s="79">
        <v>0</v>
      </c>
      <c r="M71" s="79">
        <v>0.52</v>
      </c>
      <c r="N71" s="79">
        <v>0.09</v>
      </c>
    </row>
    <row r="72" spans="2:14">
      <c r="B72" t="s">
        <v>1037</v>
      </c>
      <c r="C72" t="s">
        <v>1038</v>
      </c>
      <c r="D72" t="s">
        <v>106</v>
      </c>
      <c r="E72" t="s">
        <v>129</v>
      </c>
      <c r="F72" t="s">
        <v>438</v>
      </c>
      <c r="G72" t="s">
        <v>350</v>
      </c>
      <c r="H72" t="s">
        <v>108</v>
      </c>
      <c r="I72" s="79">
        <v>212</v>
      </c>
      <c r="J72" s="79">
        <v>168500</v>
      </c>
      <c r="K72" s="79">
        <v>357.22</v>
      </c>
      <c r="L72" s="79">
        <v>0.01</v>
      </c>
      <c r="M72" s="79">
        <v>1.68</v>
      </c>
      <c r="N72" s="79">
        <v>0.27</v>
      </c>
    </row>
    <row r="73" spans="2:14">
      <c r="B73" t="s">
        <v>1039</v>
      </c>
      <c r="C73" t="s">
        <v>1040</v>
      </c>
      <c r="D73" t="s">
        <v>106</v>
      </c>
      <c r="E73" t="s">
        <v>129</v>
      </c>
      <c r="F73" t="s">
        <v>1041</v>
      </c>
      <c r="G73" t="s">
        <v>350</v>
      </c>
      <c r="H73" t="s">
        <v>108</v>
      </c>
      <c r="I73" s="79">
        <v>1240</v>
      </c>
      <c r="J73" s="79">
        <v>6306</v>
      </c>
      <c r="K73" s="79">
        <v>78.194400000000002</v>
      </c>
      <c r="L73" s="79">
        <v>0.01</v>
      </c>
      <c r="M73" s="79">
        <v>0.37</v>
      </c>
      <c r="N73" s="79">
        <v>0.06</v>
      </c>
    </row>
    <row r="74" spans="2:14">
      <c r="B74" t="s">
        <v>1042</v>
      </c>
      <c r="C74" t="s">
        <v>1043</v>
      </c>
      <c r="D74" t="s">
        <v>106</v>
      </c>
      <c r="E74" t="s">
        <v>129</v>
      </c>
      <c r="F74" t="s">
        <v>575</v>
      </c>
      <c r="G74" t="s">
        <v>350</v>
      </c>
      <c r="H74" t="s">
        <v>108</v>
      </c>
      <c r="I74" s="79">
        <v>81</v>
      </c>
      <c r="J74" s="79">
        <v>41060</v>
      </c>
      <c r="K74" s="79">
        <v>33.258600000000001</v>
      </c>
      <c r="L74" s="79">
        <v>0</v>
      </c>
      <c r="M74" s="79">
        <v>0.16</v>
      </c>
      <c r="N74" s="79">
        <v>0.03</v>
      </c>
    </row>
    <row r="75" spans="2:14">
      <c r="B75" t="s">
        <v>1044</v>
      </c>
      <c r="C75" t="s">
        <v>1045</v>
      </c>
      <c r="D75" t="s">
        <v>106</v>
      </c>
      <c r="E75" t="s">
        <v>129</v>
      </c>
      <c r="F75" t="s">
        <v>475</v>
      </c>
      <c r="G75" t="s">
        <v>350</v>
      </c>
      <c r="H75" t="s">
        <v>108</v>
      </c>
      <c r="I75" s="79">
        <v>7942</v>
      </c>
      <c r="J75" s="79">
        <v>1203</v>
      </c>
      <c r="K75" s="79">
        <v>95.542259999999999</v>
      </c>
      <c r="L75" s="79">
        <v>0</v>
      </c>
      <c r="M75" s="79">
        <v>0.45</v>
      </c>
      <c r="N75" s="79">
        <v>7.0000000000000007E-2</v>
      </c>
    </row>
    <row r="76" spans="2:14">
      <c r="B76" t="s">
        <v>1046</v>
      </c>
      <c r="C76" t="s">
        <v>1047</v>
      </c>
      <c r="D76" t="s">
        <v>106</v>
      </c>
      <c r="E76" t="s">
        <v>129</v>
      </c>
      <c r="F76" t="s">
        <v>607</v>
      </c>
      <c r="G76" t="s">
        <v>350</v>
      </c>
      <c r="H76" t="s">
        <v>108</v>
      </c>
      <c r="I76" s="79">
        <v>27090</v>
      </c>
      <c r="J76" s="79">
        <v>878.3</v>
      </c>
      <c r="K76" s="79">
        <v>237.93146999999999</v>
      </c>
      <c r="L76" s="79">
        <v>0.01</v>
      </c>
      <c r="M76" s="79">
        <v>1.1200000000000001</v>
      </c>
      <c r="N76" s="79">
        <v>0.18</v>
      </c>
    </row>
    <row r="77" spans="2:14">
      <c r="B77" t="s">
        <v>1048</v>
      </c>
      <c r="C77" t="s">
        <v>1049</v>
      </c>
      <c r="D77" t="s">
        <v>106</v>
      </c>
      <c r="E77" t="s">
        <v>129</v>
      </c>
      <c r="F77" t="s">
        <v>820</v>
      </c>
      <c r="G77" t="s">
        <v>821</v>
      </c>
      <c r="H77" t="s">
        <v>108</v>
      </c>
      <c r="I77" s="79">
        <v>23928</v>
      </c>
      <c r="J77" s="79">
        <v>459.2</v>
      </c>
      <c r="K77" s="79">
        <v>109.877376</v>
      </c>
      <c r="L77" s="79">
        <v>0.01</v>
      </c>
      <c r="M77" s="79">
        <v>0.52</v>
      </c>
      <c r="N77" s="79">
        <v>0.08</v>
      </c>
    </row>
    <row r="78" spans="2:14">
      <c r="B78" t="s">
        <v>1050</v>
      </c>
      <c r="C78" t="s">
        <v>1051</v>
      </c>
      <c r="D78" t="s">
        <v>106</v>
      </c>
      <c r="E78" t="s">
        <v>129</v>
      </c>
      <c r="F78" t="s">
        <v>1052</v>
      </c>
      <c r="G78" t="s">
        <v>821</v>
      </c>
      <c r="H78" t="s">
        <v>108</v>
      </c>
      <c r="I78" s="79">
        <v>3532</v>
      </c>
      <c r="J78" s="79">
        <v>1096</v>
      </c>
      <c r="K78" s="79">
        <v>38.710720000000002</v>
      </c>
      <c r="L78" s="79">
        <v>0.01</v>
      </c>
      <c r="M78" s="79">
        <v>0.18</v>
      </c>
      <c r="N78" s="79">
        <v>0.03</v>
      </c>
    </row>
    <row r="79" spans="2:14">
      <c r="B79" t="s">
        <v>1053</v>
      </c>
      <c r="C79" t="s">
        <v>1054</v>
      </c>
      <c r="D79" t="s">
        <v>106</v>
      </c>
      <c r="E79" t="s">
        <v>129</v>
      </c>
      <c r="F79" t="s">
        <v>1055</v>
      </c>
      <c r="G79" t="s">
        <v>1056</v>
      </c>
      <c r="H79" t="s">
        <v>108</v>
      </c>
      <c r="I79" s="79">
        <v>607</v>
      </c>
      <c r="J79" s="79">
        <v>12980</v>
      </c>
      <c r="K79" s="79">
        <v>78.788600000000002</v>
      </c>
      <c r="L79" s="79">
        <v>0.01</v>
      </c>
      <c r="M79" s="79">
        <v>0.37</v>
      </c>
      <c r="N79" s="79">
        <v>0.06</v>
      </c>
    </row>
    <row r="80" spans="2:14">
      <c r="B80" t="s">
        <v>1057</v>
      </c>
      <c r="C80" t="s">
        <v>1058</v>
      </c>
      <c r="D80" t="s">
        <v>106</v>
      </c>
      <c r="E80" t="s">
        <v>129</v>
      </c>
      <c r="F80" t="s">
        <v>1059</v>
      </c>
      <c r="G80" t="s">
        <v>1056</v>
      </c>
      <c r="H80" t="s">
        <v>108</v>
      </c>
      <c r="I80" s="79">
        <v>2628</v>
      </c>
      <c r="J80" s="79">
        <v>6400</v>
      </c>
      <c r="K80" s="79">
        <v>168.19200000000001</v>
      </c>
      <c r="L80" s="79">
        <v>0.01</v>
      </c>
      <c r="M80" s="79">
        <v>0.79</v>
      </c>
      <c r="N80" s="79">
        <v>0.13</v>
      </c>
    </row>
    <row r="81" spans="2:14">
      <c r="B81" t="s">
        <v>1060</v>
      </c>
      <c r="C81" t="s">
        <v>1061</v>
      </c>
      <c r="D81" t="s">
        <v>106</v>
      </c>
      <c r="E81" t="s">
        <v>129</v>
      </c>
      <c r="F81" t="s">
        <v>1062</v>
      </c>
      <c r="G81" t="s">
        <v>1056</v>
      </c>
      <c r="H81" t="s">
        <v>108</v>
      </c>
      <c r="I81" s="79">
        <v>6292</v>
      </c>
      <c r="J81" s="79">
        <v>3416</v>
      </c>
      <c r="K81" s="79">
        <v>214.93472</v>
      </c>
      <c r="L81" s="79">
        <v>0.01</v>
      </c>
      <c r="M81" s="79">
        <v>1.01</v>
      </c>
      <c r="N81" s="79">
        <v>0.16</v>
      </c>
    </row>
    <row r="82" spans="2:14">
      <c r="B82" t="s">
        <v>1063</v>
      </c>
      <c r="C82" t="s">
        <v>1064</v>
      </c>
      <c r="D82" t="s">
        <v>106</v>
      </c>
      <c r="E82" t="s">
        <v>129</v>
      </c>
      <c r="F82" t="s">
        <v>1065</v>
      </c>
      <c r="G82" t="s">
        <v>1056</v>
      </c>
      <c r="H82" t="s">
        <v>108</v>
      </c>
      <c r="I82" s="79">
        <v>871</v>
      </c>
      <c r="J82" s="79">
        <v>14420</v>
      </c>
      <c r="K82" s="79">
        <v>125.59820000000001</v>
      </c>
      <c r="L82" s="79">
        <v>0.01</v>
      </c>
      <c r="M82" s="79">
        <v>0.59</v>
      </c>
      <c r="N82" s="79">
        <v>0.1</v>
      </c>
    </row>
    <row r="83" spans="2:14">
      <c r="B83" t="s">
        <v>1066</v>
      </c>
      <c r="C83" t="s">
        <v>1067</v>
      </c>
      <c r="D83" t="s">
        <v>106</v>
      </c>
      <c r="E83" t="s">
        <v>129</v>
      </c>
      <c r="F83" t="s">
        <v>1068</v>
      </c>
      <c r="G83" t="s">
        <v>133</v>
      </c>
      <c r="H83" t="s">
        <v>108</v>
      </c>
      <c r="I83" s="79">
        <v>811</v>
      </c>
      <c r="J83" s="79">
        <v>5798</v>
      </c>
      <c r="K83" s="79">
        <v>47.02178</v>
      </c>
      <c r="L83" s="79">
        <v>0.01</v>
      </c>
      <c r="M83" s="79">
        <v>0.22</v>
      </c>
      <c r="N83" s="79">
        <v>0.04</v>
      </c>
    </row>
    <row r="84" spans="2:14">
      <c r="B84" t="s">
        <v>1069</v>
      </c>
      <c r="C84" t="s">
        <v>1070</v>
      </c>
      <c r="D84" t="s">
        <v>106</v>
      </c>
      <c r="E84" t="s">
        <v>129</v>
      </c>
      <c r="F84" t="s">
        <v>1071</v>
      </c>
      <c r="G84" t="s">
        <v>133</v>
      </c>
      <c r="H84" t="s">
        <v>108</v>
      </c>
      <c r="I84" s="79">
        <v>1051</v>
      </c>
      <c r="J84" s="79">
        <v>16550</v>
      </c>
      <c r="K84" s="79">
        <v>173.94049999999999</v>
      </c>
      <c r="L84" s="79">
        <v>0.02</v>
      </c>
      <c r="M84" s="79">
        <v>0.82</v>
      </c>
      <c r="N84" s="79">
        <v>0.13</v>
      </c>
    </row>
    <row r="85" spans="2:14">
      <c r="B85" t="s">
        <v>1072</v>
      </c>
      <c r="C85" t="s">
        <v>1073</v>
      </c>
      <c r="D85" t="s">
        <v>106</v>
      </c>
      <c r="E85" t="s">
        <v>129</v>
      </c>
      <c r="F85" t="s">
        <v>1074</v>
      </c>
      <c r="G85" t="s">
        <v>135</v>
      </c>
      <c r="H85" t="s">
        <v>108</v>
      </c>
      <c r="I85" s="79">
        <v>1373</v>
      </c>
      <c r="J85" s="79">
        <v>2515</v>
      </c>
      <c r="K85" s="79">
        <v>34.530949999999997</v>
      </c>
      <c r="L85" s="79">
        <v>0</v>
      </c>
      <c r="M85" s="79">
        <v>0.16</v>
      </c>
      <c r="N85" s="79">
        <v>0.03</v>
      </c>
    </row>
    <row r="86" spans="2:14">
      <c r="B86" s="80" t="s">
        <v>1075</v>
      </c>
      <c r="E86" s="16"/>
      <c r="F86" s="16"/>
      <c r="G86" s="16"/>
      <c r="I86" s="81">
        <v>113753.01</v>
      </c>
      <c r="K86" s="81">
        <v>767.52795846000004</v>
      </c>
      <c r="M86" s="81">
        <v>3.62</v>
      </c>
      <c r="N86" s="81">
        <v>0.59</v>
      </c>
    </row>
    <row r="87" spans="2:14">
      <c r="B87" t="s">
        <v>1076</v>
      </c>
      <c r="C87" t="s">
        <v>1077</v>
      </c>
      <c r="D87" t="s">
        <v>106</v>
      </c>
      <c r="E87" t="s">
        <v>129</v>
      </c>
      <c r="F87" t="s">
        <v>1078</v>
      </c>
      <c r="G87" t="s">
        <v>107</v>
      </c>
      <c r="H87" t="s">
        <v>108</v>
      </c>
      <c r="I87" s="79">
        <v>1153</v>
      </c>
      <c r="J87" s="79">
        <v>1674</v>
      </c>
      <c r="K87" s="79">
        <v>19.301220000000001</v>
      </c>
      <c r="L87" s="79">
        <v>0.02</v>
      </c>
      <c r="M87" s="79">
        <v>0.09</v>
      </c>
      <c r="N87" s="79">
        <v>0.01</v>
      </c>
    </row>
    <row r="88" spans="2:14">
      <c r="B88" t="s">
        <v>1079</v>
      </c>
      <c r="C88" t="s">
        <v>1080</v>
      </c>
      <c r="D88" t="s">
        <v>106</v>
      </c>
      <c r="E88" t="s">
        <v>129</v>
      </c>
      <c r="F88" t="s">
        <v>1081</v>
      </c>
      <c r="G88" t="s">
        <v>107</v>
      </c>
      <c r="H88" t="s">
        <v>108</v>
      </c>
      <c r="I88" s="79">
        <v>397</v>
      </c>
      <c r="J88" s="79">
        <v>13260</v>
      </c>
      <c r="K88" s="79">
        <v>52.642200000000003</v>
      </c>
      <c r="L88" s="79">
        <v>0.01</v>
      </c>
      <c r="M88" s="79">
        <v>0.25</v>
      </c>
      <c r="N88" s="79">
        <v>0.04</v>
      </c>
    </row>
    <row r="89" spans="2:14">
      <c r="B89" t="s">
        <v>1082</v>
      </c>
      <c r="C89" t="s">
        <v>1083</v>
      </c>
      <c r="D89" t="s">
        <v>106</v>
      </c>
      <c r="E89" t="s">
        <v>129</v>
      </c>
      <c r="F89" t="s">
        <v>1084</v>
      </c>
      <c r="G89" t="s">
        <v>876</v>
      </c>
      <c r="H89" t="s">
        <v>108</v>
      </c>
      <c r="I89" s="79">
        <v>1989</v>
      </c>
      <c r="J89" s="79">
        <v>1927</v>
      </c>
      <c r="K89" s="79">
        <v>38.328029999999998</v>
      </c>
      <c r="L89" s="79">
        <v>0.01</v>
      </c>
      <c r="M89" s="79">
        <v>0.18</v>
      </c>
      <c r="N89" s="79">
        <v>0.03</v>
      </c>
    </row>
    <row r="90" spans="2:14">
      <c r="B90" t="s">
        <v>1085</v>
      </c>
      <c r="C90" t="s">
        <v>1086</v>
      </c>
      <c r="D90" t="s">
        <v>106</v>
      </c>
      <c r="E90" t="s">
        <v>129</v>
      </c>
      <c r="F90" t="s">
        <v>1087</v>
      </c>
      <c r="G90" t="s">
        <v>903</v>
      </c>
      <c r="H90" t="s">
        <v>108</v>
      </c>
      <c r="I90" s="79">
        <v>2909</v>
      </c>
      <c r="J90" s="79">
        <v>1808</v>
      </c>
      <c r="K90" s="79">
        <v>52.594720000000002</v>
      </c>
      <c r="L90" s="79">
        <v>0.01</v>
      </c>
      <c r="M90" s="79">
        <v>0.25</v>
      </c>
      <c r="N90" s="79">
        <v>0.04</v>
      </c>
    </row>
    <row r="91" spans="2:14">
      <c r="B91" t="s">
        <v>1088</v>
      </c>
      <c r="C91" t="s">
        <v>1089</v>
      </c>
      <c r="D91" t="s">
        <v>106</v>
      </c>
      <c r="E91" t="s">
        <v>129</v>
      </c>
      <c r="F91" t="s">
        <v>1090</v>
      </c>
      <c r="G91" t="s">
        <v>489</v>
      </c>
      <c r="H91" t="s">
        <v>108</v>
      </c>
      <c r="I91" s="79">
        <v>2339</v>
      </c>
      <c r="J91" s="79">
        <v>890</v>
      </c>
      <c r="K91" s="79">
        <v>20.8171</v>
      </c>
      <c r="L91" s="79">
        <v>0.01</v>
      </c>
      <c r="M91" s="79">
        <v>0.1</v>
      </c>
      <c r="N91" s="79">
        <v>0.02</v>
      </c>
    </row>
    <row r="92" spans="2:14">
      <c r="B92" t="s">
        <v>1091</v>
      </c>
      <c r="C92" t="s">
        <v>1092</v>
      </c>
      <c r="D92" t="s">
        <v>106</v>
      </c>
      <c r="E92" t="s">
        <v>129</v>
      </c>
      <c r="F92" t="s">
        <v>1093</v>
      </c>
      <c r="G92" t="s">
        <v>489</v>
      </c>
      <c r="H92" t="s">
        <v>108</v>
      </c>
      <c r="I92" s="79">
        <v>1432</v>
      </c>
      <c r="J92" s="79">
        <v>2727</v>
      </c>
      <c r="K92" s="79">
        <v>39.050640000000001</v>
      </c>
      <c r="L92" s="79">
        <v>0.01</v>
      </c>
      <c r="M92" s="79">
        <v>0.18</v>
      </c>
      <c r="N92" s="79">
        <v>0.03</v>
      </c>
    </row>
    <row r="93" spans="2:14">
      <c r="B93" t="s">
        <v>1094</v>
      </c>
      <c r="C93" t="s">
        <v>1095</v>
      </c>
      <c r="D93" t="s">
        <v>106</v>
      </c>
      <c r="E93" t="s">
        <v>129</v>
      </c>
      <c r="F93" t="s">
        <v>1096</v>
      </c>
      <c r="G93" t="s">
        <v>489</v>
      </c>
      <c r="H93" t="s">
        <v>108</v>
      </c>
      <c r="I93" s="79">
        <v>668</v>
      </c>
      <c r="J93" s="79">
        <v>634.29999999999995</v>
      </c>
      <c r="K93" s="79">
        <v>4.2371239999999997</v>
      </c>
      <c r="L93" s="79">
        <v>0.01</v>
      </c>
      <c r="M93" s="79">
        <v>0.02</v>
      </c>
      <c r="N93" s="79">
        <v>0</v>
      </c>
    </row>
    <row r="94" spans="2:14">
      <c r="B94" t="s">
        <v>1097</v>
      </c>
      <c r="C94" t="s">
        <v>1098</v>
      </c>
      <c r="D94" t="s">
        <v>106</v>
      </c>
      <c r="E94" t="s">
        <v>129</v>
      </c>
      <c r="F94" t="s">
        <v>866</v>
      </c>
      <c r="G94" t="s">
        <v>489</v>
      </c>
      <c r="H94" t="s">
        <v>108</v>
      </c>
      <c r="I94" s="79">
        <v>527</v>
      </c>
      <c r="J94" s="79">
        <v>402.2</v>
      </c>
      <c r="K94" s="79">
        <v>2.1195940000000002</v>
      </c>
      <c r="L94" s="79">
        <v>0.01</v>
      </c>
      <c r="M94" s="79">
        <v>0.01</v>
      </c>
      <c r="N94" s="79">
        <v>0</v>
      </c>
    </row>
    <row r="95" spans="2:14">
      <c r="B95" t="s">
        <v>1099</v>
      </c>
      <c r="C95" t="s">
        <v>1100</v>
      </c>
      <c r="D95" t="s">
        <v>106</v>
      </c>
      <c r="E95" t="s">
        <v>129</v>
      </c>
      <c r="F95" t="s">
        <v>1101</v>
      </c>
      <c r="G95" t="s">
        <v>489</v>
      </c>
      <c r="H95" t="s">
        <v>108</v>
      </c>
      <c r="I95" s="79">
        <v>16379</v>
      </c>
      <c r="J95" s="79">
        <v>885.7</v>
      </c>
      <c r="K95" s="79">
        <v>145.068803</v>
      </c>
      <c r="L95" s="79">
        <v>0.02</v>
      </c>
      <c r="M95" s="79">
        <v>0.68</v>
      </c>
      <c r="N95" s="79">
        <v>0.11</v>
      </c>
    </row>
    <row r="96" spans="2:14">
      <c r="B96" t="s">
        <v>1102</v>
      </c>
      <c r="C96" t="s">
        <v>1103</v>
      </c>
      <c r="D96" t="s">
        <v>106</v>
      </c>
      <c r="E96" t="s">
        <v>129</v>
      </c>
      <c r="F96" t="s">
        <v>1104</v>
      </c>
      <c r="G96" t="s">
        <v>489</v>
      </c>
      <c r="H96" t="s">
        <v>108</v>
      </c>
      <c r="I96" s="79">
        <v>2252</v>
      </c>
      <c r="J96" s="79">
        <v>1528</v>
      </c>
      <c r="K96" s="79">
        <v>34.410559999999997</v>
      </c>
      <c r="L96" s="79">
        <v>0.01</v>
      </c>
      <c r="M96" s="79">
        <v>0.16</v>
      </c>
      <c r="N96" s="79">
        <v>0.03</v>
      </c>
    </row>
    <row r="97" spans="2:14">
      <c r="B97" t="s">
        <v>1105</v>
      </c>
      <c r="C97" t="s">
        <v>1106</v>
      </c>
      <c r="D97" t="s">
        <v>106</v>
      </c>
      <c r="E97" t="s">
        <v>129</v>
      </c>
      <c r="F97" t="s">
        <v>1107</v>
      </c>
      <c r="G97" t="s">
        <v>1016</v>
      </c>
      <c r="H97" t="s">
        <v>108</v>
      </c>
      <c r="I97" s="79">
        <v>3149.3</v>
      </c>
      <c r="J97" s="79">
        <v>31.3</v>
      </c>
      <c r="K97" s="79">
        <v>0.98573089999999997</v>
      </c>
      <c r="L97" s="79">
        <v>0.01</v>
      </c>
      <c r="M97" s="79">
        <v>0</v>
      </c>
      <c r="N97" s="79">
        <v>0</v>
      </c>
    </row>
    <row r="98" spans="2:14">
      <c r="B98" t="s">
        <v>1108</v>
      </c>
      <c r="C98" t="s">
        <v>1109</v>
      </c>
      <c r="D98" t="s">
        <v>106</v>
      </c>
      <c r="E98" t="s">
        <v>129</v>
      </c>
      <c r="F98" t="s">
        <v>1110</v>
      </c>
      <c r="G98" t="s">
        <v>1016</v>
      </c>
      <c r="H98" t="s">
        <v>108</v>
      </c>
      <c r="I98" s="79">
        <v>41667</v>
      </c>
      <c r="J98" s="79">
        <v>127.8</v>
      </c>
      <c r="K98" s="79">
        <v>53.250425999999997</v>
      </c>
      <c r="L98" s="79">
        <v>0.02</v>
      </c>
      <c r="M98" s="79">
        <v>0.25</v>
      </c>
      <c r="N98" s="79">
        <v>0.04</v>
      </c>
    </row>
    <row r="99" spans="2:14">
      <c r="B99" t="s">
        <v>1111</v>
      </c>
      <c r="C99" t="s">
        <v>1112</v>
      </c>
      <c r="D99" t="s">
        <v>106</v>
      </c>
      <c r="E99" t="s">
        <v>129</v>
      </c>
      <c r="F99" t="s">
        <v>1113</v>
      </c>
      <c r="G99" t="s">
        <v>1016</v>
      </c>
      <c r="H99" t="s">
        <v>108</v>
      </c>
      <c r="I99" s="79">
        <v>2201.3000000000002</v>
      </c>
      <c r="J99" s="79">
        <v>671.3</v>
      </c>
      <c r="K99" s="79">
        <v>14.7773269</v>
      </c>
      <c r="L99" s="79">
        <v>0.01</v>
      </c>
      <c r="M99" s="79">
        <v>7.0000000000000007E-2</v>
      </c>
      <c r="N99" s="79">
        <v>0.01</v>
      </c>
    </row>
    <row r="100" spans="2:14">
      <c r="B100" t="s">
        <v>1114</v>
      </c>
      <c r="C100" t="s">
        <v>1115</v>
      </c>
      <c r="D100" t="s">
        <v>106</v>
      </c>
      <c r="E100" t="s">
        <v>129</v>
      </c>
      <c r="F100" t="s">
        <v>1116</v>
      </c>
      <c r="G100" t="s">
        <v>1016</v>
      </c>
      <c r="H100" t="s">
        <v>108</v>
      </c>
      <c r="I100" s="79">
        <v>7770.6</v>
      </c>
      <c r="J100" s="79">
        <v>22.7</v>
      </c>
      <c r="K100" s="79">
        <v>1.7639262</v>
      </c>
      <c r="L100" s="79">
        <v>0.01</v>
      </c>
      <c r="M100" s="79">
        <v>0.01</v>
      </c>
      <c r="N100" s="79">
        <v>0</v>
      </c>
    </row>
    <row r="101" spans="2:14">
      <c r="B101" t="s">
        <v>1117</v>
      </c>
      <c r="C101" t="s">
        <v>1118</v>
      </c>
      <c r="D101" t="s">
        <v>106</v>
      </c>
      <c r="E101" t="s">
        <v>129</v>
      </c>
      <c r="F101" t="s">
        <v>1119</v>
      </c>
      <c r="G101" t="s">
        <v>1016</v>
      </c>
      <c r="H101" t="s">
        <v>108</v>
      </c>
      <c r="I101" s="79">
        <v>1124.0999999999999</v>
      </c>
      <c r="J101" s="79">
        <v>30.8</v>
      </c>
      <c r="K101" s="79">
        <v>0.3462228</v>
      </c>
      <c r="L101" s="79">
        <v>0.01</v>
      </c>
      <c r="M101" s="79">
        <v>0</v>
      </c>
      <c r="N101" s="79">
        <v>0</v>
      </c>
    </row>
    <row r="102" spans="2:14">
      <c r="B102" t="s">
        <v>1120</v>
      </c>
      <c r="C102" t="s">
        <v>1121</v>
      </c>
      <c r="D102" t="s">
        <v>106</v>
      </c>
      <c r="E102" t="s">
        <v>129</v>
      </c>
      <c r="F102" t="s">
        <v>1122</v>
      </c>
      <c r="G102" t="s">
        <v>787</v>
      </c>
      <c r="H102" t="s">
        <v>108</v>
      </c>
      <c r="I102" s="79">
        <v>15</v>
      </c>
      <c r="J102" s="79">
        <v>4045</v>
      </c>
      <c r="K102" s="79">
        <v>0.60675000000000001</v>
      </c>
      <c r="L102" s="79">
        <v>0</v>
      </c>
      <c r="M102" s="79">
        <v>0</v>
      </c>
      <c r="N102" s="79">
        <v>0</v>
      </c>
    </row>
    <row r="103" spans="2:14">
      <c r="B103" t="s">
        <v>1123</v>
      </c>
      <c r="C103" t="s">
        <v>1124</v>
      </c>
      <c r="D103" t="s">
        <v>106</v>
      </c>
      <c r="E103" t="s">
        <v>129</v>
      </c>
      <c r="F103" t="s">
        <v>1125</v>
      </c>
      <c r="G103" t="s">
        <v>787</v>
      </c>
      <c r="H103" t="s">
        <v>108</v>
      </c>
      <c r="I103" s="79">
        <v>5695</v>
      </c>
      <c r="J103" s="79">
        <v>630.29999999999995</v>
      </c>
      <c r="K103" s="79">
        <v>35.895584999999997</v>
      </c>
      <c r="L103" s="79">
        <v>0.02</v>
      </c>
      <c r="M103" s="79">
        <v>0.17</v>
      </c>
      <c r="N103" s="79">
        <v>0.03</v>
      </c>
    </row>
    <row r="104" spans="2:14">
      <c r="B104" t="s">
        <v>1126</v>
      </c>
      <c r="C104" t="s">
        <v>1127</v>
      </c>
      <c r="D104" t="s">
        <v>106</v>
      </c>
      <c r="E104" t="s">
        <v>129</v>
      </c>
      <c r="F104" t="s">
        <v>1128</v>
      </c>
      <c r="G104" t="s">
        <v>816</v>
      </c>
      <c r="H104" t="s">
        <v>108</v>
      </c>
      <c r="I104" s="79">
        <v>207</v>
      </c>
      <c r="J104" s="79">
        <v>7487</v>
      </c>
      <c r="K104" s="79">
        <v>15.498089999999999</v>
      </c>
      <c r="L104" s="79">
        <v>0.01</v>
      </c>
      <c r="M104" s="79">
        <v>7.0000000000000007E-2</v>
      </c>
      <c r="N104" s="79">
        <v>0.01</v>
      </c>
    </row>
    <row r="105" spans="2:14">
      <c r="B105" t="s">
        <v>1129</v>
      </c>
      <c r="C105" t="s">
        <v>1130</v>
      </c>
      <c r="D105" t="s">
        <v>106</v>
      </c>
      <c r="E105" t="s">
        <v>129</v>
      </c>
      <c r="F105" t="s">
        <v>1131</v>
      </c>
      <c r="G105" t="s">
        <v>816</v>
      </c>
      <c r="H105" t="s">
        <v>108</v>
      </c>
      <c r="I105" s="79">
        <v>364</v>
      </c>
      <c r="J105" s="79">
        <v>1628</v>
      </c>
      <c r="K105" s="79">
        <v>5.9259199999999996</v>
      </c>
      <c r="L105" s="79">
        <v>0</v>
      </c>
      <c r="M105" s="79">
        <v>0.03</v>
      </c>
      <c r="N105" s="79">
        <v>0</v>
      </c>
    </row>
    <row r="106" spans="2:14">
      <c r="B106" t="s">
        <v>1132</v>
      </c>
      <c r="C106" t="s">
        <v>1133</v>
      </c>
      <c r="D106" t="s">
        <v>106</v>
      </c>
      <c r="E106" t="s">
        <v>129</v>
      </c>
      <c r="F106" t="s">
        <v>1134</v>
      </c>
      <c r="G106" t="s">
        <v>816</v>
      </c>
      <c r="H106" t="s">
        <v>108</v>
      </c>
      <c r="I106" s="79">
        <v>10014</v>
      </c>
      <c r="J106" s="79">
        <v>42.5</v>
      </c>
      <c r="K106" s="79">
        <v>4.2559500000000003</v>
      </c>
      <c r="L106" s="79">
        <v>0</v>
      </c>
      <c r="M106" s="79">
        <v>0.02</v>
      </c>
      <c r="N106" s="79">
        <v>0</v>
      </c>
    </row>
    <row r="107" spans="2:14">
      <c r="B107" t="s">
        <v>1135</v>
      </c>
      <c r="C107" t="s">
        <v>1136</v>
      </c>
      <c r="D107" t="s">
        <v>106</v>
      </c>
      <c r="E107" t="s">
        <v>129</v>
      </c>
      <c r="F107" t="s">
        <v>706</v>
      </c>
      <c r="G107" t="s">
        <v>350</v>
      </c>
      <c r="H107" t="s">
        <v>108</v>
      </c>
      <c r="I107" s="79">
        <v>480.71</v>
      </c>
      <c r="J107" s="79">
        <v>654.6</v>
      </c>
      <c r="K107" s="79">
        <v>3.1467276599999998</v>
      </c>
      <c r="L107" s="79">
        <v>0.01</v>
      </c>
      <c r="M107" s="79">
        <v>0.01</v>
      </c>
      <c r="N107" s="79">
        <v>0</v>
      </c>
    </row>
    <row r="108" spans="2:14">
      <c r="B108" t="s">
        <v>1137</v>
      </c>
      <c r="C108" t="s">
        <v>1138</v>
      </c>
      <c r="D108" t="s">
        <v>106</v>
      </c>
      <c r="E108" t="s">
        <v>129</v>
      </c>
      <c r="F108" t="s">
        <v>1139</v>
      </c>
      <c r="G108" t="s">
        <v>821</v>
      </c>
      <c r="H108" t="s">
        <v>108</v>
      </c>
      <c r="I108" s="79">
        <v>776</v>
      </c>
      <c r="J108" s="79">
        <v>5839</v>
      </c>
      <c r="K108" s="79">
        <v>45.310639999999999</v>
      </c>
      <c r="L108" s="79">
        <v>0.01</v>
      </c>
      <c r="M108" s="79">
        <v>0.21</v>
      </c>
      <c r="N108" s="79">
        <v>0.03</v>
      </c>
    </row>
    <row r="109" spans="2:14">
      <c r="B109" t="s">
        <v>1140</v>
      </c>
      <c r="C109" t="s">
        <v>1141</v>
      </c>
      <c r="D109" t="s">
        <v>106</v>
      </c>
      <c r="E109" t="s">
        <v>129</v>
      </c>
      <c r="F109" t="s">
        <v>1142</v>
      </c>
      <c r="G109" t="s">
        <v>133</v>
      </c>
      <c r="H109" t="s">
        <v>108</v>
      </c>
      <c r="I109" s="79">
        <v>1172</v>
      </c>
      <c r="J109" s="79">
        <v>736.6</v>
      </c>
      <c r="K109" s="79">
        <v>8.6329519999999995</v>
      </c>
      <c r="L109" s="79">
        <v>0</v>
      </c>
      <c r="M109" s="79">
        <v>0.04</v>
      </c>
      <c r="N109" s="79">
        <v>0.01</v>
      </c>
    </row>
    <row r="110" spans="2:14">
      <c r="B110" t="s">
        <v>1143</v>
      </c>
      <c r="C110" t="s">
        <v>1144</v>
      </c>
      <c r="D110" t="s">
        <v>106</v>
      </c>
      <c r="E110" t="s">
        <v>129</v>
      </c>
      <c r="F110" t="s">
        <v>1145</v>
      </c>
      <c r="G110" t="s">
        <v>133</v>
      </c>
      <c r="H110" t="s">
        <v>108</v>
      </c>
      <c r="I110" s="79">
        <v>2230</v>
      </c>
      <c r="J110" s="79">
        <v>2969</v>
      </c>
      <c r="K110" s="79">
        <v>66.208699999999993</v>
      </c>
      <c r="L110" s="79">
        <v>0.02</v>
      </c>
      <c r="M110" s="79">
        <v>0.31</v>
      </c>
      <c r="N110" s="79">
        <v>0.05</v>
      </c>
    </row>
    <row r="111" spans="2:14">
      <c r="B111" t="s">
        <v>1146</v>
      </c>
      <c r="C111" t="s">
        <v>1147</v>
      </c>
      <c r="D111" t="s">
        <v>106</v>
      </c>
      <c r="E111" t="s">
        <v>129</v>
      </c>
      <c r="F111" t="s">
        <v>1148</v>
      </c>
      <c r="G111" t="s">
        <v>133</v>
      </c>
      <c r="H111" t="s">
        <v>108</v>
      </c>
      <c r="I111" s="79">
        <v>1073</v>
      </c>
      <c r="J111" s="79">
        <v>2472</v>
      </c>
      <c r="K111" s="79">
        <v>26.524560000000001</v>
      </c>
      <c r="L111" s="79">
        <v>0.02</v>
      </c>
      <c r="M111" s="79">
        <v>0.13</v>
      </c>
      <c r="N111" s="79">
        <v>0.02</v>
      </c>
    </row>
    <row r="112" spans="2:14">
      <c r="B112" t="s">
        <v>1149</v>
      </c>
      <c r="C112" t="s">
        <v>1150</v>
      </c>
      <c r="D112" t="s">
        <v>106</v>
      </c>
      <c r="E112" t="s">
        <v>129</v>
      </c>
      <c r="F112" t="s">
        <v>1151</v>
      </c>
      <c r="G112" t="s">
        <v>133</v>
      </c>
      <c r="H112" t="s">
        <v>108</v>
      </c>
      <c r="I112" s="79">
        <v>1357</v>
      </c>
      <c r="J112" s="79">
        <v>864.7</v>
      </c>
      <c r="K112" s="79">
        <v>11.733979</v>
      </c>
      <c r="L112" s="79">
        <v>0.01</v>
      </c>
      <c r="M112" s="79">
        <v>0.06</v>
      </c>
      <c r="N112" s="79">
        <v>0.01</v>
      </c>
    </row>
    <row r="113" spans="2:14">
      <c r="B113" t="s">
        <v>1152</v>
      </c>
      <c r="C113" t="s">
        <v>1153</v>
      </c>
      <c r="D113" t="s">
        <v>106</v>
      </c>
      <c r="E113" t="s">
        <v>129</v>
      </c>
      <c r="F113" t="s">
        <v>1154</v>
      </c>
      <c r="G113" t="s">
        <v>135</v>
      </c>
      <c r="H113" t="s">
        <v>108</v>
      </c>
      <c r="I113" s="79">
        <v>3341</v>
      </c>
      <c r="J113" s="79">
        <v>1719</v>
      </c>
      <c r="K113" s="79">
        <v>57.431789999999999</v>
      </c>
      <c r="L113" s="79">
        <v>0.01</v>
      </c>
      <c r="M113" s="79">
        <v>0.27</v>
      </c>
      <c r="N113" s="79">
        <v>0.04</v>
      </c>
    </row>
    <row r="114" spans="2:14">
      <c r="B114" t="s">
        <v>1155</v>
      </c>
      <c r="C114" t="s">
        <v>1156</v>
      </c>
      <c r="D114" t="s">
        <v>106</v>
      </c>
      <c r="E114" t="s">
        <v>129</v>
      </c>
      <c r="F114" t="s">
        <v>1157</v>
      </c>
      <c r="G114" t="s">
        <v>135</v>
      </c>
      <c r="H114" t="s">
        <v>108</v>
      </c>
      <c r="I114" s="79">
        <v>1071</v>
      </c>
      <c r="J114" s="79">
        <v>622.1</v>
      </c>
      <c r="K114" s="79">
        <v>6.6626909999999997</v>
      </c>
      <c r="L114" s="79">
        <v>0</v>
      </c>
      <c r="M114" s="79">
        <v>0.03</v>
      </c>
      <c r="N114" s="79">
        <v>0.01</v>
      </c>
    </row>
    <row r="115" spans="2:14">
      <c r="B115" s="80" t="s">
        <v>1158</v>
      </c>
      <c r="E115" s="16"/>
      <c r="F115" s="16"/>
      <c r="G115" s="16"/>
      <c r="I115" s="81">
        <v>0</v>
      </c>
      <c r="K115" s="81">
        <v>0</v>
      </c>
      <c r="M115" s="81">
        <v>0</v>
      </c>
      <c r="N115" s="81">
        <v>0</v>
      </c>
    </row>
    <row r="116" spans="2:14">
      <c r="B116" t="s">
        <v>222</v>
      </c>
      <c r="C116" t="s">
        <v>222</v>
      </c>
      <c r="E116" s="16"/>
      <c r="F116" s="16"/>
      <c r="G116" t="s">
        <v>222</v>
      </c>
      <c r="H116" t="s">
        <v>222</v>
      </c>
      <c r="I116" s="79">
        <v>0</v>
      </c>
      <c r="J116" s="79">
        <v>0</v>
      </c>
      <c r="K116" s="79">
        <v>0</v>
      </c>
      <c r="L116" s="79">
        <v>0</v>
      </c>
      <c r="M116" s="79">
        <v>0</v>
      </c>
      <c r="N116" s="79">
        <v>0</v>
      </c>
    </row>
    <row r="117" spans="2:14">
      <c r="B117" s="80" t="s">
        <v>227</v>
      </c>
      <c r="E117" s="16"/>
      <c r="F117" s="16"/>
      <c r="G117" s="16"/>
      <c r="I117" s="81">
        <v>13549</v>
      </c>
      <c r="K117" s="81">
        <v>1251.4675413750001</v>
      </c>
      <c r="M117" s="81">
        <v>5.9</v>
      </c>
      <c r="N117" s="81">
        <v>0.96</v>
      </c>
    </row>
    <row r="118" spans="2:14">
      <c r="B118" s="80" t="s">
        <v>314</v>
      </c>
      <c r="E118" s="16"/>
      <c r="F118" s="16"/>
      <c r="G118" s="16"/>
      <c r="I118" s="81">
        <v>12711</v>
      </c>
      <c r="K118" s="81">
        <v>1154.1374982750001</v>
      </c>
      <c r="M118" s="81">
        <v>5.44</v>
      </c>
      <c r="N118" s="81">
        <v>0.89</v>
      </c>
    </row>
    <row r="119" spans="2:14">
      <c r="B119" t="s">
        <v>1159</v>
      </c>
      <c r="C119" t="s">
        <v>1160</v>
      </c>
      <c r="D119" t="s">
        <v>1161</v>
      </c>
      <c r="E119" t="s">
        <v>1162</v>
      </c>
      <c r="F119" t="s">
        <v>1163</v>
      </c>
      <c r="G119" t="s">
        <v>1164</v>
      </c>
      <c r="H119" t="s">
        <v>112</v>
      </c>
      <c r="I119" s="79">
        <v>513</v>
      </c>
      <c r="J119" s="79">
        <v>3545</v>
      </c>
      <c r="K119" s="79">
        <v>65.741847750000005</v>
      </c>
      <c r="L119" s="79">
        <v>0</v>
      </c>
      <c r="M119" s="79">
        <v>0.31</v>
      </c>
      <c r="N119" s="79">
        <v>0.05</v>
      </c>
    </row>
    <row r="120" spans="2:14">
      <c r="B120" t="s">
        <v>1165</v>
      </c>
      <c r="C120" t="s">
        <v>1166</v>
      </c>
      <c r="D120" t="s">
        <v>1161</v>
      </c>
      <c r="E120" t="s">
        <v>1162</v>
      </c>
      <c r="F120" t="s">
        <v>919</v>
      </c>
      <c r="G120" t="s">
        <v>1164</v>
      </c>
      <c r="H120" t="s">
        <v>112</v>
      </c>
      <c r="I120" s="79">
        <v>3945</v>
      </c>
      <c r="J120" s="79">
        <v>429</v>
      </c>
      <c r="K120" s="79">
        <v>61.180440750000002</v>
      </c>
      <c r="L120" s="79">
        <v>0</v>
      </c>
      <c r="M120" s="79">
        <v>0.28999999999999998</v>
      </c>
      <c r="N120" s="79">
        <v>0.05</v>
      </c>
    </row>
    <row r="121" spans="2:14">
      <c r="B121" t="s">
        <v>1167</v>
      </c>
      <c r="C121" t="s">
        <v>1168</v>
      </c>
      <c r="D121" t="s">
        <v>1161</v>
      </c>
      <c r="E121" t="s">
        <v>1162</v>
      </c>
      <c r="F121" t="s">
        <v>1169</v>
      </c>
      <c r="G121" t="s">
        <v>1170</v>
      </c>
      <c r="H121" t="s">
        <v>112</v>
      </c>
      <c r="I121" s="79">
        <v>1698</v>
      </c>
      <c r="J121" s="79">
        <v>660</v>
      </c>
      <c r="K121" s="79">
        <v>40.512582000000002</v>
      </c>
      <c r="L121" s="79">
        <v>0.01</v>
      </c>
      <c r="M121" s="79">
        <v>0.19</v>
      </c>
      <c r="N121" s="79">
        <v>0.03</v>
      </c>
    </row>
    <row r="122" spans="2:14">
      <c r="B122" t="s">
        <v>1171</v>
      </c>
      <c r="C122" t="s">
        <v>1172</v>
      </c>
      <c r="D122" t="s">
        <v>1161</v>
      </c>
      <c r="E122" t="s">
        <v>1162</v>
      </c>
      <c r="F122" t="s">
        <v>1173</v>
      </c>
      <c r="G122" t="s">
        <v>1170</v>
      </c>
      <c r="H122" t="s">
        <v>112</v>
      </c>
      <c r="I122" s="79">
        <v>47</v>
      </c>
      <c r="J122" s="79">
        <v>948</v>
      </c>
      <c r="K122" s="79">
        <v>1.6106993999999999</v>
      </c>
      <c r="L122" s="79">
        <v>0</v>
      </c>
      <c r="M122" s="79">
        <v>0.01</v>
      </c>
      <c r="N122" s="79">
        <v>0</v>
      </c>
    </row>
    <row r="123" spans="2:14">
      <c r="B123" t="s">
        <v>1174</v>
      </c>
      <c r="C123" t="s">
        <v>1175</v>
      </c>
      <c r="D123" t="s">
        <v>1161</v>
      </c>
      <c r="E123" t="s">
        <v>1162</v>
      </c>
      <c r="F123" t="s">
        <v>1176</v>
      </c>
      <c r="G123" t="s">
        <v>1170</v>
      </c>
      <c r="H123" t="s">
        <v>112</v>
      </c>
      <c r="I123" s="79">
        <v>551</v>
      </c>
      <c r="J123" s="79">
        <v>540</v>
      </c>
      <c r="K123" s="79">
        <v>10.756071</v>
      </c>
      <c r="L123" s="79">
        <v>0</v>
      </c>
      <c r="M123" s="79">
        <v>0.05</v>
      </c>
      <c r="N123" s="79">
        <v>0.01</v>
      </c>
    </row>
    <row r="124" spans="2:14">
      <c r="B124" t="s">
        <v>1177</v>
      </c>
      <c r="C124" t="s">
        <v>1178</v>
      </c>
      <c r="D124" t="s">
        <v>1161</v>
      </c>
      <c r="E124" t="s">
        <v>1162</v>
      </c>
      <c r="F124" t="s">
        <v>1179</v>
      </c>
      <c r="G124" t="s">
        <v>1170</v>
      </c>
      <c r="H124" t="s">
        <v>112</v>
      </c>
      <c r="I124" s="79">
        <v>667</v>
      </c>
      <c r="J124" s="79">
        <v>519.5</v>
      </c>
      <c r="K124" s="79">
        <v>12.526209975</v>
      </c>
      <c r="L124" s="79">
        <v>0.01</v>
      </c>
      <c r="M124" s="79">
        <v>0.06</v>
      </c>
      <c r="N124" s="79">
        <v>0.01</v>
      </c>
    </row>
    <row r="125" spans="2:14">
      <c r="B125" t="s">
        <v>1180</v>
      </c>
      <c r="C125" t="s">
        <v>1181</v>
      </c>
      <c r="D125" t="s">
        <v>1161</v>
      </c>
      <c r="E125" t="s">
        <v>1162</v>
      </c>
      <c r="F125" t="s">
        <v>1182</v>
      </c>
      <c r="G125" t="s">
        <v>1183</v>
      </c>
      <c r="H125" t="s">
        <v>112</v>
      </c>
      <c r="I125" s="79">
        <v>326</v>
      </c>
      <c r="J125" s="79">
        <v>5095</v>
      </c>
      <c r="K125" s="79">
        <v>60.044065500000002</v>
      </c>
      <c r="L125" s="79">
        <v>0</v>
      </c>
      <c r="M125" s="79">
        <v>0.28000000000000003</v>
      </c>
      <c r="N125" s="79">
        <v>0.05</v>
      </c>
    </row>
    <row r="126" spans="2:14">
      <c r="B126" t="s">
        <v>1184</v>
      </c>
      <c r="C126" t="s">
        <v>1185</v>
      </c>
      <c r="D126" t="s">
        <v>1161</v>
      </c>
      <c r="E126" t="s">
        <v>1162</v>
      </c>
      <c r="F126" t="s">
        <v>1186</v>
      </c>
      <c r="G126" t="s">
        <v>1187</v>
      </c>
      <c r="H126" t="s">
        <v>112</v>
      </c>
      <c r="I126" s="79">
        <v>534</v>
      </c>
      <c r="J126" s="79">
        <v>6161</v>
      </c>
      <c r="K126" s="79">
        <v>118.9325601</v>
      </c>
      <c r="L126" s="79">
        <v>0</v>
      </c>
      <c r="M126" s="79">
        <v>0.56000000000000005</v>
      </c>
      <c r="N126" s="79">
        <v>0.09</v>
      </c>
    </row>
    <row r="127" spans="2:14">
      <c r="B127" t="s">
        <v>1188</v>
      </c>
      <c r="C127" t="s">
        <v>1189</v>
      </c>
      <c r="D127" t="s">
        <v>1161</v>
      </c>
      <c r="E127" t="s">
        <v>1162</v>
      </c>
      <c r="F127" t="s">
        <v>1190</v>
      </c>
      <c r="G127" t="s">
        <v>1187</v>
      </c>
      <c r="H127" t="s">
        <v>112</v>
      </c>
      <c r="I127" s="79">
        <v>468</v>
      </c>
      <c r="J127" s="79">
        <v>4405</v>
      </c>
      <c r="K127" s="79">
        <v>74.524670999999998</v>
      </c>
      <c r="L127" s="79">
        <v>0</v>
      </c>
      <c r="M127" s="79">
        <v>0.35</v>
      </c>
      <c r="N127" s="79">
        <v>0.06</v>
      </c>
    </row>
    <row r="128" spans="2:14">
      <c r="B128" t="s">
        <v>1191</v>
      </c>
      <c r="C128" t="s">
        <v>1192</v>
      </c>
      <c r="D128" t="s">
        <v>1161</v>
      </c>
      <c r="E128" t="s">
        <v>1162</v>
      </c>
      <c r="F128" t="s">
        <v>1193</v>
      </c>
      <c r="G128" t="s">
        <v>1187</v>
      </c>
      <c r="H128" t="s">
        <v>112</v>
      </c>
      <c r="I128" s="79">
        <v>373</v>
      </c>
      <c r="J128" s="79">
        <v>10312</v>
      </c>
      <c r="K128" s="79">
        <v>139.04649240000001</v>
      </c>
      <c r="L128" s="79">
        <v>0</v>
      </c>
      <c r="M128" s="79">
        <v>0.66</v>
      </c>
      <c r="N128" s="79">
        <v>0.11</v>
      </c>
    </row>
    <row r="129" spans="2:14">
      <c r="B129" t="s">
        <v>1194</v>
      </c>
      <c r="C129" t="s">
        <v>1195</v>
      </c>
      <c r="D129" t="s">
        <v>1161</v>
      </c>
      <c r="E129" t="s">
        <v>1162</v>
      </c>
      <c r="F129" t="s">
        <v>1196</v>
      </c>
      <c r="G129" t="s">
        <v>1197</v>
      </c>
      <c r="H129" t="s">
        <v>112</v>
      </c>
      <c r="I129" s="79">
        <v>584</v>
      </c>
      <c r="J129" s="79">
        <v>1905</v>
      </c>
      <c r="K129" s="79">
        <v>40.217598000000002</v>
      </c>
      <c r="L129" s="79">
        <v>0</v>
      </c>
      <c r="M129" s="79">
        <v>0.19</v>
      </c>
      <c r="N129" s="79">
        <v>0.03</v>
      </c>
    </row>
    <row r="130" spans="2:14">
      <c r="B130" t="s">
        <v>1198</v>
      </c>
      <c r="C130" t="s">
        <v>1199</v>
      </c>
      <c r="D130" t="s">
        <v>1161</v>
      </c>
      <c r="E130" t="s">
        <v>1162</v>
      </c>
      <c r="F130" t="s">
        <v>1200</v>
      </c>
      <c r="G130" t="s">
        <v>1197</v>
      </c>
      <c r="H130" t="s">
        <v>112</v>
      </c>
      <c r="I130" s="79">
        <v>235</v>
      </c>
      <c r="J130" s="79">
        <v>3224</v>
      </c>
      <c r="K130" s="79">
        <v>27.388686</v>
      </c>
      <c r="L130" s="79">
        <v>0</v>
      </c>
      <c r="M130" s="79">
        <v>0.13</v>
      </c>
      <c r="N130" s="79">
        <v>0.02</v>
      </c>
    </row>
    <row r="131" spans="2:14">
      <c r="B131" t="s">
        <v>1201</v>
      </c>
      <c r="C131" t="s">
        <v>1202</v>
      </c>
      <c r="D131" t="s">
        <v>1161</v>
      </c>
      <c r="E131" t="s">
        <v>1162</v>
      </c>
      <c r="F131" t="s">
        <v>1203</v>
      </c>
      <c r="G131" t="s">
        <v>1197</v>
      </c>
      <c r="H131" t="s">
        <v>112</v>
      </c>
      <c r="I131" s="79">
        <v>712</v>
      </c>
      <c r="J131" s="79">
        <v>2980</v>
      </c>
      <c r="K131" s="79">
        <v>76.701623999999995</v>
      </c>
      <c r="L131" s="79">
        <v>0</v>
      </c>
      <c r="M131" s="79">
        <v>0.36</v>
      </c>
      <c r="N131" s="79">
        <v>0.06</v>
      </c>
    </row>
    <row r="132" spans="2:14">
      <c r="B132" t="s">
        <v>1204</v>
      </c>
      <c r="C132" t="s">
        <v>1205</v>
      </c>
      <c r="D132" t="s">
        <v>1161</v>
      </c>
      <c r="E132" t="s">
        <v>1162</v>
      </c>
      <c r="F132" t="s">
        <v>944</v>
      </c>
      <c r="G132" t="s">
        <v>1206</v>
      </c>
      <c r="H132" t="s">
        <v>112</v>
      </c>
      <c r="I132" s="79">
        <v>2058</v>
      </c>
      <c r="J132" s="79">
        <v>5712</v>
      </c>
      <c r="K132" s="79">
        <v>424.9539504</v>
      </c>
      <c r="L132" s="79">
        <v>0.01</v>
      </c>
      <c r="M132" s="79">
        <v>2</v>
      </c>
      <c r="N132" s="79">
        <v>0.33</v>
      </c>
    </row>
    <row r="133" spans="2:14">
      <c r="B133" s="80" t="s">
        <v>315</v>
      </c>
      <c r="E133" s="16"/>
      <c r="F133" s="16"/>
      <c r="G133" s="16"/>
      <c r="I133" s="81">
        <v>838</v>
      </c>
      <c r="K133" s="81">
        <v>97.330043099999997</v>
      </c>
      <c r="M133" s="81">
        <v>0.46</v>
      </c>
      <c r="N133" s="81">
        <v>7.0000000000000007E-2</v>
      </c>
    </row>
    <row r="134" spans="2:14">
      <c r="B134" t="s">
        <v>1207</v>
      </c>
      <c r="C134" t="s">
        <v>1208</v>
      </c>
      <c r="D134" t="s">
        <v>1161</v>
      </c>
      <c r="E134" t="s">
        <v>1162</v>
      </c>
      <c r="F134" t="s">
        <v>1209</v>
      </c>
      <c r="G134" t="s">
        <v>1170</v>
      </c>
      <c r="H134" t="s">
        <v>112</v>
      </c>
      <c r="I134" s="79">
        <v>222</v>
      </c>
      <c r="J134" s="79">
        <v>7827</v>
      </c>
      <c r="K134" s="79">
        <v>62.8140231</v>
      </c>
      <c r="L134" s="79">
        <v>0</v>
      </c>
      <c r="M134" s="79">
        <v>0.3</v>
      </c>
      <c r="N134" s="79">
        <v>0.05</v>
      </c>
    </row>
    <row r="135" spans="2:14">
      <c r="B135" t="s">
        <v>1210</v>
      </c>
      <c r="C135" t="s">
        <v>1211</v>
      </c>
      <c r="D135" t="s">
        <v>1161</v>
      </c>
      <c r="E135" t="s">
        <v>1162</v>
      </c>
      <c r="F135" t="s">
        <v>1212</v>
      </c>
      <c r="G135" t="s">
        <v>1183</v>
      </c>
      <c r="H135" t="s">
        <v>112</v>
      </c>
      <c r="I135" s="79">
        <v>181</v>
      </c>
      <c r="J135" s="79">
        <v>1550</v>
      </c>
      <c r="K135" s="79">
        <v>10.141882499999999</v>
      </c>
      <c r="L135" s="79">
        <v>0</v>
      </c>
      <c r="M135" s="79">
        <v>0.05</v>
      </c>
      <c r="N135" s="79">
        <v>0.01</v>
      </c>
    </row>
    <row r="136" spans="2:14">
      <c r="B136" t="s">
        <v>1213</v>
      </c>
      <c r="C136" t="s">
        <v>1211</v>
      </c>
      <c r="D136" t="s">
        <v>1161</v>
      </c>
      <c r="E136" t="s">
        <v>1162</v>
      </c>
      <c r="F136" t="s">
        <v>1212</v>
      </c>
      <c r="G136" t="s">
        <v>1206</v>
      </c>
      <c r="H136" t="s">
        <v>112</v>
      </c>
      <c r="I136" s="79">
        <v>435</v>
      </c>
      <c r="J136" s="79">
        <v>1550</v>
      </c>
      <c r="K136" s="79">
        <v>24.3741375</v>
      </c>
      <c r="L136" s="79">
        <v>0</v>
      </c>
      <c r="M136" s="79">
        <v>0.11</v>
      </c>
      <c r="N136" s="79">
        <v>0.02</v>
      </c>
    </row>
    <row r="137" spans="2:14">
      <c r="B137" t="s">
        <v>230</v>
      </c>
      <c r="E137" s="16"/>
      <c r="F137" s="16"/>
      <c r="G137" s="16"/>
    </row>
    <row r="138" spans="2:14">
      <c r="E138" s="16"/>
      <c r="F138" s="16"/>
      <c r="G138" s="16"/>
    </row>
    <row r="139" spans="2:14">
      <c r="E139" s="16"/>
      <c r="F139" s="16"/>
      <c r="G139" s="16"/>
    </row>
    <row r="140" spans="2:14">
      <c r="E140" s="16"/>
      <c r="F140" s="16"/>
      <c r="G140" s="16"/>
    </row>
    <row r="141" spans="2:14">
      <c r="E141" s="16"/>
      <c r="F141" s="16"/>
      <c r="G141" s="16"/>
    </row>
    <row r="142" spans="2:14"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5" t="s">
        <v>190</v>
      </c>
    </row>
    <row r="2" spans="2:62">
      <c r="B2" s="2" t="s">
        <v>1</v>
      </c>
      <c r="C2" s="12" t="s">
        <v>1675</v>
      </c>
    </row>
    <row r="3" spans="2:62">
      <c r="B3" s="2" t="s">
        <v>2</v>
      </c>
      <c r="C3" s="95" t="s">
        <v>191</v>
      </c>
    </row>
    <row r="4" spans="2:62">
      <c r="B4" s="2" t="s">
        <v>3</v>
      </c>
      <c r="C4" s="95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  <c r="BJ6" s="19"/>
    </row>
    <row r="7" spans="2:62" ht="26.25" customHeight="1">
      <c r="B7" s="109" t="s">
        <v>97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162680</v>
      </c>
      <c r="I11" s="7"/>
      <c r="J11" s="78">
        <v>40165.32671745</v>
      </c>
      <c r="K11" s="7"/>
      <c r="L11" s="78">
        <v>100</v>
      </c>
      <c r="M11" s="78">
        <v>30.81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21000</v>
      </c>
      <c r="J12" s="81">
        <v>261.02999999999997</v>
      </c>
      <c r="L12" s="81">
        <v>0.65</v>
      </c>
      <c r="M12" s="81">
        <v>0.2</v>
      </c>
    </row>
    <row r="13" spans="2:62">
      <c r="B13" s="80" t="s">
        <v>1214</v>
      </c>
      <c r="D13" s="16"/>
      <c r="E13" s="16"/>
      <c r="F13" s="16"/>
      <c r="G13" s="16"/>
      <c r="H13" s="81">
        <v>21000</v>
      </c>
      <c r="J13" s="81">
        <v>261.02999999999997</v>
      </c>
      <c r="L13" s="81">
        <v>0.65</v>
      </c>
      <c r="M13" s="81">
        <v>0.2</v>
      </c>
    </row>
    <row r="14" spans="2:62">
      <c r="B14" t="s">
        <v>1215</v>
      </c>
      <c r="C14" t="s">
        <v>1216</v>
      </c>
      <c r="D14" t="s">
        <v>106</v>
      </c>
      <c r="E14" t="s">
        <v>1217</v>
      </c>
      <c r="F14" t="s">
        <v>129</v>
      </c>
      <c r="G14" t="s">
        <v>108</v>
      </c>
      <c r="H14" s="79">
        <v>21000</v>
      </c>
      <c r="I14" s="79">
        <v>1243</v>
      </c>
      <c r="J14" s="79">
        <v>261.02999999999997</v>
      </c>
      <c r="K14" s="79">
        <v>0.01</v>
      </c>
      <c r="L14" s="79">
        <v>0.65</v>
      </c>
      <c r="M14" s="79">
        <v>0.2</v>
      </c>
    </row>
    <row r="15" spans="2:62">
      <c r="B15" s="80" t="s">
        <v>1218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1219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1220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871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1221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227</v>
      </c>
      <c r="D25" s="16"/>
      <c r="E25" s="16"/>
      <c r="F25" s="16"/>
      <c r="G25" s="16"/>
      <c r="H25" s="81">
        <v>141680</v>
      </c>
      <c r="J25" s="81">
        <v>39904.296717450001</v>
      </c>
      <c r="L25" s="81">
        <v>99.35</v>
      </c>
      <c r="M25" s="81">
        <v>30.61</v>
      </c>
    </row>
    <row r="26" spans="2:13">
      <c r="B26" s="80" t="s">
        <v>1222</v>
      </c>
      <c r="D26" s="16"/>
      <c r="E26" s="16"/>
      <c r="F26" s="16"/>
      <c r="G26" s="16"/>
      <c r="H26" s="81">
        <v>111355</v>
      </c>
      <c r="J26" s="81">
        <v>30380.5009851</v>
      </c>
      <c r="L26" s="81">
        <v>75.64</v>
      </c>
      <c r="M26" s="81">
        <v>23.3</v>
      </c>
    </row>
    <row r="27" spans="2:13">
      <c r="B27" t="s">
        <v>1223</v>
      </c>
      <c r="C27" t="s">
        <v>1224</v>
      </c>
      <c r="D27" t="s">
        <v>1161</v>
      </c>
      <c r="E27" t="s">
        <v>1225</v>
      </c>
      <c r="F27" t="s">
        <v>1226</v>
      </c>
      <c r="G27" t="s">
        <v>195</v>
      </c>
      <c r="H27" s="79">
        <v>1715</v>
      </c>
      <c r="I27" s="79">
        <v>1969000</v>
      </c>
      <c r="J27" s="79">
        <v>1098.24804705</v>
      </c>
      <c r="K27" s="79">
        <v>0</v>
      </c>
      <c r="L27" s="79">
        <v>2.73</v>
      </c>
      <c r="M27" s="79">
        <v>0.84</v>
      </c>
    </row>
    <row r="28" spans="2:13">
      <c r="B28" t="s">
        <v>1227</v>
      </c>
      <c r="C28" t="s">
        <v>1228</v>
      </c>
      <c r="D28" t="s">
        <v>1161</v>
      </c>
      <c r="E28" t="s">
        <v>1229</v>
      </c>
      <c r="F28" t="s">
        <v>1226</v>
      </c>
      <c r="G28" t="s">
        <v>112</v>
      </c>
      <c r="H28" s="79">
        <v>22935</v>
      </c>
      <c r="I28" s="79">
        <v>2700</v>
      </c>
      <c r="J28" s="79">
        <v>2238.5706749999999</v>
      </c>
      <c r="K28" s="79">
        <v>0.03</v>
      </c>
      <c r="L28" s="79">
        <v>5.57</v>
      </c>
      <c r="M28" s="79">
        <v>1.72</v>
      </c>
    </row>
    <row r="29" spans="2:13">
      <c r="B29" t="s">
        <v>1230</v>
      </c>
      <c r="C29" t="s">
        <v>1231</v>
      </c>
      <c r="D29" t="s">
        <v>1232</v>
      </c>
      <c r="E29" t="s">
        <v>1233</v>
      </c>
      <c r="F29" t="s">
        <v>1226</v>
      </c>
      <c r="G29" t="s">
        <v>116</v>
      </c>
      <c r="H29" s="79">
        <v>17025</v>
      </c>
      <c r="I29" s="79">
        <v>7545</v>
      </c>
      <c r="J29" s="79">
        <v>4986.5697225000004</v>
      </c>
      <c r="K29" s="79">
        <v>0.41</v>
      </c>
      <c r="L29" s="79">
        <v>12.42</v>
      </c>
      <c r="M29" s="79">
        <v>3.83</v>
      </c>
    </row>
    <row r="30" spans="2:13">
      <c r="B30" t="s">
        <v>1234</v>
      </c>
      <c r="C30" t="s">
        <v>1235</v>
      </c>
      <c r="D30" t="s">
        <v>1161</v>
      </c>
      <c r="E30" t="s">
        <v>1236</v>
      </c>
      <c r="F30" t="s">
        <v>1226</v>
      </c>
      <c r="G30" t="s">
        <v>112</v>
      </c>
      <c r="H30" s="79">
        <v>6365</v>
      </c>
      <c r="I30" s="79">
        <v>2288</v>
      </c>
      <c r="J30" s="79">
        <v>526.45678799999996</v>
      </c>
      <c r="K30" s="79">
        <v>0.05</v>
      </c>
      <c r="L30" s="79">
        <v>1.31</v>
      </c>
      <c r="M30" s="79">
        <v>0.4</v>
      </c>
    </row>
    <row r="31" spans="2:13">
      <c r="B31" t="s">
        <v>1237</v>
      </c>
      <c r="C31" t="s">
        <v>1238</v>
      </c>
      <c r="D31" t="s">
        <v>1161</v>
      </c>
      <c r="E31" t="s">
        <v>1239</v>
      </c>
      <c r="F31" t="s">
        <v>1226</v>
      </c>
      <c r="G31" t="s">
        <v>112</v>
      </c>
      <c r="H31" s="79">
        <v>21742</v>
      </c>
      <c r="I31" s="79">
        <v>2840</v>
      </c>
      <c r="J31" s="79">
        <v>2232.1641719999998</v>
      </c>
      <c r="K31" s="79">
        <v>0.06</v>
      </c>
      <c r="L31" s="79">
        <v>5.56</v>
      </c>
      <c r="M31" s="79">
        <v>1.71</v>
      </c>
    </row>
    <row r="32" spans="2:13">
      <c r="B32" t="s">
        <v>1240</v>
      </c>
      <c r="C32" t="s">
        <v>1241</v>
      </c>
      <c r="D32" t="s">
        <v>1161</v>
      </c>
      <c r="E32" t="s">
        <v>1242</v>
      </c>
      <c r="F32" t="s">
        <v>1226</v>
      </c>
      <c r="G32" t="s">
        <v>112</v>
      </c>
      <c r="H32" s="79">
        <v>1019</v>
      </c>
      <c r="I32" s="79">
        <v>41190</v>
      </c>
      <c r="J32" s="79">
        <v>1517.3098514999999</v>
      </c>
      <c r="K32" s="79">
        <v>0.02</v>
      </c>
      <c r="L32" s="79">
        <v>3.78</v>
      </c>
      <c r="M32" s="79">
        <v>1.1599999999999999</v>
      </c>
    </row>
    <row r="33" spans="2:13">
      <c r="B33" t="s">
        <v>1243</v>
      </c>
      <c r="C33" t="s">
        <v>1244</v>
      </c>
      <c r="D33" t="s">
        <v>1161</v>
      </c>
      <c r="E33" t="s">
        <v>1245</v>
      </c>
      <c r="F33" t="s">
        <v>1226</v>
      </c>
      <c r="G33" t="s">
        <v>112</v>
      </c>
      <c r="H33" s="79">
        <v>7457</v>
      </c>
      <c r="I33" s="79">
        <v>23629</v>
      </c>
      <c r="J33" s="79">
        <v>6369.6825259500001</v>
      </c>
      <c r="K33" s="79">
        <v>0</v>
      </c>
      <c r="L33" s="79">
        <v>15.86</v>
      </c>
      <c r="M33" s="79">
        <v>4.8899999999999997</v>
      </c>
    </row>
    <row r="34" spans="2:13">
      <c r="B34" t="s">
        <v>1246</v>
      </c>
      <c r="C34" t="s">
        <v>1247</v>
      </c>
      <c r="D34" t="s">
        <v>1161</v>
      </c>
      <c r="E34" t="s">
        <v>1248</v>
      </c>
      <c r="F34" t="s">
        <v>1226</v>
      </c>
      <c r="G34" t="s">
        <v>112</v>
      </c>
      <c r="H34" s="79">
        <v>10360</v>
      </c>
      <c r="I34" s="79">
        <v>21687</v>
      </c>
      <c r="J34" s="79">
        <v>8122.085118</v>
      </c>
      <c r="K34" s="79">
        <v>0</v>
      </c>
      <c r="L34" s="79">
        <v>20.22</v>
      </c>
      <c r="M34" s="79">
        <v>6.23</v>
      </c>
    </row>
    <row r="35" spans="2:13">
      <c r="B35" t="s">
        <v>1249</v>
      </c>
      <c r="C35" t="s">
        <v>1250</v>
      </c>
      <c r="D35" t="s">
        <v>1161</v>
      </c>
      <c r="E35" t="s">
        <v>1251</v>
      </c>
      <c r="F35" t="s">
        <v>1226</v>
      </c>
      <c r="G35" t="s">
        <v>112</v>
      </c>
      <c r="H35" s="79">
        <v>22737</v>
      </c>
      <c r="I35" s="79">
        <v>4002</v>
      </c>
      <c r="J35" s="79">
        <v>3289.4140851000002</v>
      </c>
      <c r="K35" s="79">
        <v>0</v>
      </c>
      <c r="L35" s="79">
        <v>8.19</v>
      </c>
      <c r="M35" s="79">
        <v>2.52</v>
      </c>
    </row>
    <row r="36" spans="2:13">
      <c r="B36" s="80" t="s">
        <v>1252</v>
      </c>
      <c r="D36" s="16"/>
      <c r="E36" s="16"/>
      <c r="F36" s="16"/>
      <c r="G36" s="16"/>
      <c r="H36" s="81">
        <v>30325</v>
      </c>
      <c r="J36" s="81">
        <v>9523.7957323499995</v>
      </c>
      <c r="L36" s="81">
        <v>23.71</v>
      </c>
      <c r="M36" s="81">
        <v>7.31</v>
      </c>
    </row>
    <row r="37" spans="2:13">
      <c r="B37" t="s">
        <v>1253</v>
      </c>
      <c r="C37" t="s">
        <v>1254</v>
      </c>
      <c r="D37" t="s">
        <v>1161</v>
      </c>
      <c r="E37" t="s">
        <v>1255</v>
      </c>
      <c r="F37" t="s">
        <v>1226</v>
      </c>
      <c r="G37" t="s">
        <v>116</v>
      </c>
      <c r="H37" s="79">
        <v>1795</v>
      </c>
      <c r="I37" s="79">
        <v>18389</v>
      </c>
      <c r="J37" s="79">
        <v>1281.3804591000001</v>
      </c>
      <c r="K37" s="79">
        <v>0.19</v>
      </c>
      <c r="L37" s="79">
        <v>3.19</v>
      </c>
      <c r="M37" s="79">
        <v>0.98</v>
      </c>
    </row>
    <row r="38" spans="2:13">
      <c r="B38" t="s">
        <v>1256</v>
      </c>
      <c r="C38" t="s">
        <v>1257</v>
      </c>
      <c r="D38" t="s">
        <v>1161</v>
      </c>
      <c r="E38" t="s">
        <v>1258</v>
      </c>
      <c r="F38" t="s">
        <v>1226</v>
      </c>
      <c r="G38" t="s">
        <v>112</v>
      </c>
      <c r="H38" s="79">
        <v>315</v>
      </c>
      <c r="I38" s="79">
        <v>11322</v>
      </c>
      <c r="J38" s="79">
        <v>128.9264445</v>
      </c>
      <c r="K38" s="79">
        <v>0</v>
      </c>
      <c r="L38" s="79">
        <v>0.32</v>
      </c>
      <c r="M38" s="79">
        <v>0.1</v>
      </c>
    </row>
    <row r="39" spans="2:13">
      <c r="B39" t="s">
        <v>1259</v>
      </c>
      <c r="C39" t="s">
        <v>1260</v>
      </c>
      <c r="D39" t="s">
        <v>1161</v>
      </c>
      <c r="E39" t="s">
        <v>1236</v>
      </c>
      <c r="F39" t="s">
        <v>1226</v>
      </c>
      <c r="G39" t="s">
        <v>112</v>
      </c>
      <c r="H39" s="79">
        <v>2491</v>
      </c>
      <c r="I39" s="79">
        <v>10209</v>
      </c>
      <c r="J39" s="79">
        <v>919.31687684999997</v>
      </c>
      <c r="K39" s="79">
        <v>0.1</v>
      </c>
      <c r="L39" s="79">
        <v>2.29</v>
      </c>
      <c r="M39" s="79">
        <v>0.71</v>
      </c>
    </row>
    <row r="40" spans="2:13">
      <c r="B40" t="s">
        <v>1261</v>
      </c>
      <c r="C40" t="s">
        <v>1262</v>
      </c>
      <c r="D40" t="s">
        <v>1161</v>
      </c>
      <c r="E40" t="s">
        <v>1239</v>
      </c>
      <c r="F40" t="s">
        <v>1226</v>
      </c>
      <c r="G40" t="s">
        <v>112</v>
      </c>
      <c r="H40" s="79">
        <v>2895</v>
      </c>
      <c r="I40" s="79">
        <v>10598</v>
      </c>
      <c r="J40" s="79">
        <v>1109.1257415</v>
      </c>
      <c r="K40" s="79">
        <v>0.01</v>
      </c>
      <c r="L40" s="79">
        <v>2.76</v>
      </c>
      <c r="M40" s="79">
        <v>0.85</v>
      </c>
    </row>
    <row r="41" spans="2:13">
      <c r="B41" t="s">
        <v>1263</v>
      </c>
      <c r="C41" t="s">
        <v>1264</v>
      </c>
      <c r="D41" t="s">
        <v>1161</v>
      </c>
      <c r="E41" t="s">
        <v>1265</v>
      </c>
      <c r="F41" t="s">
        <v>1226</v>
      </c>
      <c r="G41" t="s">
        <v>112</v>
      </c>
      <c r="H41" s="79">
        <v>2915</v>
      </c>
      <c r="I41" s="79">
        <v>3696</v>
      </c>
      <c r="J41" s="79">
        <v>389.47431599999999</v>
      </c>
      <c r="K41" s="79">
        <v>0</v>
      </c>
      <c r="L41" s="79">
        <v>0.97</v>
      </c>
      <c r="M41" s="79">
        <v>0.3</v>
      </c>
    </row>
    <row r="42" spans="2:13">
      <c r="B42" t="s">
        <v>1266</v>
      </c>
      <c r="C42" t="s">
        <v>1267</v>
      </c>
      <c r="D42" t="s">
        <v>1161</v>
      </c>
      <c r="E42" t="s">
        <v>1268</v>
      </c>
      <c r="F42" t="s">
        <v>1226</v>
      </c>
      <c r="G42" t="s">
        <v>112</v>
      </c>
      <c r="H42" s="79">
        <v>1792</v>
      </c>
      <c r="I42" s="79">
        <v>7342.5</v>
      </c>
      <c r="J42" s="79">
        <v>475.65302400000002</v>
      </c>
      <c r="K42" s="79">
        <v>0.01</v>
      </c>
      <c r="L42" s="79">
        <v>1.18</v>
      </c>
      <c r="M42" s="79">
        <v>0.36</v>
      </c>
    </row>
    <row r="43" spans="2:13">
      <c r="B43" t="s">
        <v>1269</v>
      </c>
      <c r="C43" t="s">
        <v>1270</v>
      </c>
      <c r="D43" t="s">
        <v>1161</v>
      </c>
      <c r="E43" t="s">
        <v>1271</v>
      </c>
      <c r="F43" t="s">
        <v>1226</v>
      </c>
      <c r="G43" t="s">
        <v>112</v>
      </c>
      <c r="H43" s="79">
        <v>18122</v>
      </c>
      <c r="I43" s="79">
        <v>7968</v>
      </c>
      <c r="J43" s="79">
        <v>5219.9188703999998</v>
      </c>
      <c r="K43" s="79">
        <v>0.01</v>
      </c>
      <c r="L43" s="79">
        <v>13</v>
      </c>
      <c r="M43" s="79">
        <v>4</v>
      </c>
    </row>
    <row r="44" spans="2:13">
      <c r="B44" s="80" t="s">
        <v>871</v>
      </c>
      <c r="D44" s="16"/>
      <c r="E44" s="16"/>
      <c r="F44" s="16"/>
      <c r="G44" s="16"/>
      <c r="H44" s="81">
        <v>0</v>
      </c>
      <c r="J44" s="81">
        <v>0</v>
      </c>
      <c r="L44" s="81">
        <v>0</v>
      </c>
      <c r="M44" s="81">
        <v>0</v>
      </c>
    </row>
    <row r="45" spans="2:13">
      <c r="B45" t="s">
        <v>222</v>
      </c>
      <c r="C45" t="s">
        <v>222</v>
      </c>
      <c r="D45" s="16"/>
      <c r="E45" s="16"/>
      <c r="F45" t="s">
        <v>222</v>
      </c>
      <c r="G45" t="s">
        <v>222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</row>
    <row r="46" spans="2:13">
      <c r="B46" s="80" t="s">
        <v>1221</v>
      </c>
      <c r="D46" s="16"/>
      <c r="E46" s="16"/>
      <c r="F46" s="16"/>
      <c r="G46" s="16"/>
      <c r="H46" s="81">
        <v>0</v>
      </c>
      <c r="J46" s="81">
        <v>0</v>
      </c>
      <c r="L46" s="81">
        <v>0</v>
      </c>
      <c r="M46" s="81">
        <v>0</v>
      </c>
    </row>
    <row r="47" spans="2:13">
      <c r="B47" t="s">
        <v>222</v>
      </c>
      <c r="C47" t="s">
        <v>222</v>
      </c>
      <c r="D47" s="16"/>
      <c r="E47" s="16"/>
      <c r="F47" t="s">
        <v>222</v>
      </c>
      <c r="G47" t="s">
        <v>222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</row>
    <row r="48" spans="2:13">
      <c r="B48" t="s">
        <v>230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5" t="s">
        <v>190</v>
      </c>
    </row>
    <row r="2" spans="2:65">
      <c r="B2" s="2" t="s">
        <v>1</v>
      </c>
      <c r="C2" s="12" t="s">
        <v>1675</v>
      </c>
    </row>
    <row r="3" spans="2:65">
      <c r="B3" s="2" t="s">
        <v>2</v>
      </c>
      <c r="C3" s="95" t="s">
        <v>191</v>
      </c>
    </row>
    <row r="4" spans="2:65">
      <c r="B4" s="2" t="s">
        <v>3</v>
      </c>
      <c r="C4" s="95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99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57209.33</v>
      </c>
      <c r="K11" s="7"/>
      <c r="L11" s="78">
        <v>6181.4923090038001</v>
      </c>
      <c r="M11" s="7"/>
      <c r="N11" s="78">
        <v>100</v>
      </c>
      <c r="O11" s="78">
        <v>4.74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1272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227</v>
      </c>
      <c r="C15" s="16"/>
      <c r="D15" s="16"/>
      <c r="E15" s="16"/>
      <c r="J15" s="81">
        <v>57209.33</v>
      </c>
      <c r="L15" s="81">
        <v>6181.4923090038001</v>
      </c>
      <c r="N15" s="81">
        <v>100</v>
      </c>
      <c r="O15" s="81">
        <v>4.74</v>
      </c>
    </row>
    <row r="16" spans="2:65">
      <c r="B16" s="80" t="s">
        <v>1273</v>
      </c>
      <c r="C16" s="16"/>
      <c r="D16" s="16"/>
      <c r="E16" s="16"/>
      <c r="J16" s="81">
        <v>57209.33</v>
      </c>
      <c r="L16" s="81">
        <v>6181.4923090038001</v>
      </c>
      <c r="N16" s="81">
        <v>100</v>
      </c>
      <c r="O16" s="81">
        <v>4.74</v>
      </c>
    </row>
    <row r="17" spans="2:15">
      <c r="B17" t="s">
        <v>1274</v>
      </c>
      <c r="C17" t="s">
        <v>1275</v>
      </c>
      <c r="D17" t="s">
        <v>129</v>
      </c>
      <c r="E17" t="s">
        <v>1276</v>
      </c>
      <c r="F17" t="s">
        <v>1277</v>
      </c>
      <c r="G17" t="s">
        <v>1278</v>
      </c>
      <c r="H17" t="s">
        <v>157</v>
      </c>
      <c r="I17" t="s">
        <v>112</v>
      </c>
      <c r="J17" s="79">
        <v>9323.14</v>
      </c>
      <c r="K17" s="79">
        <v>1217</v>
      </c>
      <c r="L17" s="79">
        <v>410.167348887</v>
      </c>
      <c r="M17" s="79">
        <v>0</v>
      </c>
      <c r="N17" s="79">
        <v>6.64</v>
      </c>
      <c r="O17" s="79">
        <v>0.31</v>
      </c>
    </row>
    <row r="18" spans="2:15">
      <c r="B18" t="s">
        <v>1279</v>
      </c>
      <c r="C18" t="s">
        <v>1275</v>
      </c>
      <c r="D18" t="s">
        <v>129</v>
      </c>
      <c r="E18" t="s">
        <v>1276</v>
      </c>
      <c r="F18" t="s">
        <v>1226</v>
      </c>
      <c r="G18" t="s">
        <v>222</v>
      </c>
      <c r="H18" t="s">
        <v>720</v>
      </c>
      <c r="I18" t="s">
        <v>112</v>
      </c>
      <c r="J18" s="79">
        <v>39509.4</v>
      </c>
      <c r="K18" s="79">
        <v>1216</v>
      </c>
      <c r="L18" s="79">
        <v>1736.77000896</v>
      </c>
      <c r="M18" s="79">
        <v>0.1</v>
      </c>
      <c r="N18" s="79">
        <v>28.1</v>
      </c>
      <c r="O18" s="79">
        <v>1.33</v>
      </c>
    </row>
    <row r="19" spans="2:15">
      <c r="B19" t="s">
        <v>1280</v>
      </c>
      <c r="C19" t="s">
        <v>1281</v>
      </c>
      <c r="D19" t="s">
        <v>129</v>
      </c>
      <c r="E19" t="s">
        <v>1282</v>
      </c>
      <c r="F19" t="s">
        <v>1226</v>
      </c>
      <c r="G19" t="s">
        <v>222</v>
      </c>
      <c r="H19" t="s">
        <v>720</v>
      </c>
      <c r="I19" t="s">
        <v>116</v>
      </c>
      <c r="J19" s="79">
        <v>1446.07</v>
      </c>
      <c r="K19" s="79">
        <v>24512</v>
      </c>
      <c r="L19" s="79">
        <v>1376.0163535488</v>
      </c>
      <c r="M19" s="79">
        <v>0</v>
      </c>
      <c r="N19" s="79">
        <v>22.26</v>
      </c>
      <c r="O19" s="79">
        <v>1.06</v>
      </c>
    </row>
    <row r="20" spans="2:15">
      <c r="B20" t="s">
        <v>1283</v>
      </c>
      <c r="C20" t="s">
        <v>1284</v>
      </c>
      <c r="D20" t="s">
        <v>129</v>
      </c>
      <c r="E20" t="s">
        <v>1285</v>
      </c>
      <c r="F20" t="s">
        <v>1226</v>
      </c>
      <c r="G20" t="s">
        <v>222</v>
      </c>
      <c r="H20" t="s">
        <v>720</v>
      </c>
      <c r="I20" t="s">
        <v>112</v>
      </c>
      <c r="J20" s="79">
        <v>6930.72</v>
      </c>
      <c r="K20" s="79">
        <v>10611</v>
      </c>
      <c r="L20" s="79">
        <v>2658.5385976080001</v>
      </c>
      <c r="M20" s="79">
        <v>0</v>
      </c>
      <c r="N20" s="79">
        <v>43.01</v>
      </c>
      <c r="O20" s="79">
        <v>2.04</v>
      </c>
    </row>
    <row r="21" spans="2:15">
      <c r="B21" t="s">
        <v>230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5" t="s">
        <v>190</v>
      </c>
    </row>
    <row r="2" spans="2:60">
      <c r="B2" s="2" t="s">
        <v>1</v>
      </c>
      <c r="C2" s="12" t="s">
        <v>1675</v>
      </c>
    </row>
    <row r="3" spans="2:60">
      <c r="B3" s="2" t="s">
        <v>2</v>
      </c>
      <c r="C3" s="95" t="s">
        <v>191</v>
      </c>
    </row>
    <row r="4" spans="2:60">
      <c r="B4" s="2" t="s">
        <v>3</v>
      </c>
      <c r="C4" s="95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0" ht="26.25" customHeight="1">
      <c r="B7" s="109" t="s">
        <v>101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15205</v>
      </c>
      <c r="H11" s="7"/>
      <c r="I11" s="78">
        <v>2.7457500000000001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15205</v>
      </c>
      <c r="I12" s="81">
        <v>2.7457500000000001</v>
      </c>
      <c r="K12" s="81">
        <v>100</v>
      </c>
      <c r="L12" s="81">
        <v>0</v>
      </c>
    </row>
    <row r="13" spans="2:60">
      <c r="B13" s="80" t="s">
        <v>1286</v>
      </c>
      <c r="D13" s="16"/>
      <c r="E13" s="16"/>
      <c r="G13" s="81">
        <v>15205</v>
      </c>
      <c r="I13" s="81">
        <v>2.7457500000000001</v>
      </c>
      <c r="K13" s="81">
        <v>100</v>
      </c>
      <c r="L13" s="81">
        <v>0</v>
      </c>
    </row>
    <row r="14" spans="2:60">
      <c r="B14" t="s">
        <v>1287</v>
      </c>
      <c r="C14" t="s">
        <v>1288</v>
      </c>
      <c r="D14" t="s">
        <v>106</v>
      </c>
      <c r="E14" t="s">
        <v>1016</v>
      </c>
      <c r="F14" t="s">
        <v>108</v>
      </c>
      <c r="G14" s="79">
        <v>2120</v>
      </c>
      <c r="H14" s="79">
        <v>111</v>
      </c>
      <c r="I14" s="79">
        <v>2.3532000000000002</v>
      </c>
      <c r="J14" s="79">
        <v>0.03</v>
      </c>
      <c r="K14" s="79">
        <v>85.7</v>
      </c>
      <c r="L14" s="79">
        <v>0</v>
      </c>
    </row>
    <row r="15" spans="2:60">
      <c r="B15" t="s">
        <v>1289</v>
      </c>
      <c r="C15" t="s">
        <v>1290</v>
      </c>
      <c r="D15" t="s">
        <v>106</v>
      </c>
      <c r="E15" t="s">
        <v>1016</v>
      </c>
      <c r="F15" t="s">
        <v>108</v>
      </c>
      <c r="G15" s="79">
        <v>13085</v>
      </c>
      <c r="H15" s="79">
        <v>3</v>
      </c>
      <c r="I15" s="79">
        <v>0.39255000000000001</v>
      </c>
      <c r="J15" s="79">
        <v>0.04</v>
      </c>
      <c r="K15" s="79">
        <v>14.3</v>
      </c>
      <c r="L15" s="79">
        <v>0</v>
      </c>
    </row>
    <row r="16" spans="2:60">
      <c r="B16" s="80" t="s">
        <v>227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1291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230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D03839A-ED05-4479-8B17-277D47FEF39E}"/>
</file>

<file path=customXml/itemProps2.xml><?xml version="1.0" encoding="utf-8"?>
<ds:datastoreItem xmlns:ds="http://schemas.openxmlformats.org/officeDocument/2006/customXml" ds:itemID="{1A77CF0C-2F21-4694-8A0C-7F6622AD5449}"/>
</file>

<file path=customXml/itemProps3.xml><?xml version="1.0" encoding="utf-8"?>
<ds:datastoreItem xmlns:ds="http://schemas.openxmlformats.org/officeDocument/2006/customXml" ds:itemID="{9A29CBA7-C6F6-4140-A9D7-246A42497B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 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'מזומנים '!WPrint_Area_W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