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 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קונצרני'!$B$10:$BM$228</definedName>
    <definedName name="_xlnm._FilterDatabase" localSheetId="21" hidden="1">הלוואות!$A$10:$BC$151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'מזומנים '!$B$7:$K$11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O26" i="22" l="1"/>
  <c r="N26" i="22"/>
  <c r="M26" i="22"/>
  <c r="K26" i="22"/>
  <c r="O15" i="22"/>
  <c r="N15" i="22"/>
  <c r="M15" i="22"/>
  <c r="K15" i="22"/>
  <c r="J48" i="26" l="1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I11" i="26"/>
  <c r="I12" i="26"/>
  <c r="I15" i="26"/>
  <c r="J13" i="31"/>
  <c r="C37" i="1"/>
  <c r="J35" i="31" l="1"/>
  <c r="J17" i="31"/>
  <c r="J34" i="31" l="1"/>
  <c r="J12" i="31"/>
  <c r="C43" i="1"/>
  <c r="C26" i="27"/>
  <c r="C12" i="27"/>
  <c r="C11" i="27"/>
  <c r="K12" i="31" l="1"/>
  <c r="J11" i="31"/>
  <c r="K34" i="31"/>
  <c r="K36" i="31" l="1"/>
  <c r="K32" i="31"/>
  <c r="K28" i="31"/>
  <c r="K24" i="31"/>
  <c r="K20" i="31"/>
  <c r="K16" i="31"/>
  <c r="C11" i="1"/>
  <c r="K31" i="31"/>
  <c r="K27" i="31"/>
  <c r="K23" i="31"/>
  <c r="K19" i="31"/>
  <c r="K15" i="31"/>
  <c r="K11" i="31"/>
  <c r="K38" i="31"/>
  <c r="K30" i="31"/>
  <c r="K26" i="31"/>
  <c r="K22" i="31"/>
  <c r="K18" i="31"/>
  <c r="K14" i="31"/>
  <c r="K37" i="31"/>
  <c r="K33" i="31"/>
  <c r="K29" i="31"/>
  <c r="K25" i="31"/>
  <c r="K21" i="31"/>
  <c r="K13" i="31"/>
  <c r="K35" i="31"/>
  <c r="K17" i="31"/>
  <c r="C42" i="1" l="1"/>
  <c r="D40" i="1" l="1"/>
  <c r="K47" i="26"/>
  <c r="K45" i="26"/>
  <c r="K43" i="26"/>
  <c r="K41" i="26"/>
  <c r="K39" i="26"/>
  <c r="K37" i="26"/>
  <c r="K35" i="26"/>
  <c r="K33" i="26"/>
  <c r="K31" i="26"/>
  <c r="K29" i="26"/>
  <c r="K27" i="26"/>
  <c r="K25" i="26"/>
  <c r="K23" i="26"/>
  <c r="K21" i="26"/>
  <c r="K19" i="26"/>
  <c r="K17" i="26"/>
  <c r="K15" i="26"/>
  <c r="K13" i="26"/>
  <c r="K11" i="26"/>
  <c r="K48" i="26"/>
  <c r="K46" i="26"/>
  <c r="K44" i="26"/>
  <c r="K42" i="26"/>
  <c r="K40" i="26"/>
  <c r="K38" i="26"/>
  <c r="K36" i="26"/>
  <c r="K34" i="26"/>
  <c r="K32" i="26"/>
  <c r="K30" i="26"/>
  <c r="K28" i="26"/>
  <c r="K26" i="26"/>
  <c r="K24" i="26"/>
  <c r="K22" i="26"/>
  <c r="K20" i="26"/>
  <c r="K18" i="26"/>
  <c r="K16" i="26"/>
  <c r="K14" i="26"/>
  <c r="K12" i="26"/>
  <c r="L22" i="31"/>
  <c r="L30" i="31"/>
  <c r="L38" i="31"/>
  <c r="L16" i="31"/>
  <c r="L23" i="31"/>
  <c r="L31" i="31"/>
  <c r="D15" i="1"/>
  <c r="D32" i="1"/>
  <c r="D16" i="1"/>
  <c r="D33" i="1"/>
  <c r="D17" i="1"/>
  <c r="D34" i="1"/>
  <c r="D18" i="1"/>
  <c r="D35" i="1"/>
  <c r="L15" i="31"/>
  <c r="L24" i="31"/>
  <c r="L32" i="31"/>
  <c r="L13" i="31"/>
  <c r="L25" i="31"/>
  <c r="L33" i="31"/>
  <c r="D19" i="1"/>
  <c r="D36" i="1"/>
  <c r="D20" i="1"/>
  <c r="D37" i="1"/>
  <c r="D21" i="1"/>
  <c r="D39" i="1"/>
  <c r="D22" i="1"/>
  <c r="L18" i="31"/>
  <c r="L26" i="31"/>
  <c r="L19" i="31"/>
  <c r="L27" i="31"/>
  <c r="L35" i="31"/>
  <c r="D24" i="1"/>
  <c r="D41" i="1"/>
  <c r="D25" i="1"/>
  <c r="D42" i="1"/>
  <c r="D26" i="1"/>
  <c r="D43" i="1"/>
  <c r="D27" i="1"/>
  <c r="L20" i="31"/>
  <c r="L28" i="31"/>
  <c r="L36" i="31"/>
  <c r="L14" i="31"/>
  <c r="L21" i="31"/>
  <c r="L29" i="31"/>
  <c r="L37" i="31"/>
  <c r="D28" i="1"/>
  <c r="D29" i="1"/>
  <c r="D13" i="1"/>
  <c r="D30" i="1"/>
  <c r="D14" i="1"/>
  <c r="D31" i="1"/>
  <c r="L17" i="31"/>
  <c r="L12" i="31"/>
  <c r="L34" i="31"/>
  <c r="L11" i="31"/>
  <c r="D11" i="1"/>
</calcChain>
</file>

<file path=xl/sharedStrings.xml><?xml version="1.0" encoding="utf-8"?>
<sst xmlns="http://schemas.openxmlformats.org/spreadsheetml/2006/main" count="5511" uniqueCount="1329">
  <si>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</si>
  <si>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</si>
  <si>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</si>
  <si>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</si>
  <si>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</si>
  <si>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</si>
  <si>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</si>
  <si>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</si>
  <si>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</si>
  <si>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</si>
  <si>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</si>
  <si>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</si>
  <si>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</si>
  <si>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</si>
  <si>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</si>
  <si>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</si>
  <si>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</si>
  <si>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</si>
  <si>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</si>
  <si>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</si>
  <si>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</si>
  <si>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</si>
  <si>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</si>
  <si>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</si>
  <si>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</si>
  <si>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</si>
  <si>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</si>
  <si>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</si>
  <si>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</si>
  <si>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</si>
  <si>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</si>
  <si>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</si>
  <si>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</si>
  <si>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</si>
  <si>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</si>
  <si>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</si>
  <si>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</si>
  <si>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</si>
  <si>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</si>
  <si>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</si>
  <si>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</si>
  <si>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</si>
  <si>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</si>
  <si>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</si>
  <si>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</si>
  <si>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</si>
  <si>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</si>
  <si>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</si>
  <si>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</si>
  <si>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</si>
  <si>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</si>
  <si>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</si>
  <si>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</si>
  <si>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</si>
  <si>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</si>
  <si>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</si>
  <si>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</si>
  <si>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</si>
  <si>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</si>
  <si>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</si>
  <si>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</si>
  <si>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</si>
  <si>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</si>
  <si>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</si>
  <si>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</si>
  <si>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</si>
  <si>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</si>
  <si>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</si>
  <si>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</si>
  <si>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</si>
  <si>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</si>
  <si>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</si>
  <si>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</si>
  <si>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</si>
  <si>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</si>
  <si>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</si>
  <si>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</si>
  <si>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</si>
  <si>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</si>
  <si>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</si>
  <si>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</si>
  <si>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</si>
  <si>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</si>
  <si>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</si>
  <si>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</si>
  <si>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</si>
  <si>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</si>
  <si>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</si>
  <si>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</si>
  <si>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</si>
  <si>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</si>
  <si>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</si>
  <si>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</si>
  <si>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</si>
  <si>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</si>
  <si>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</si>
  <si>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</si>
  <si>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</si>
  <si>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</si>
  <si>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</si>
  <si>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</si>
  <si>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</si>
  <si>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</si>
  <si>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</si>
  <si>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</si>
  <si>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</si>
  <si>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</si>
  <si>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</si>
  <si>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</si>
  <si>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</si>
  <si>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</si>
  <si>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</si>
  <si>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</si>
  <si>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</si>
  <si>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</si>
  <si>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</si>
  <si>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</si>
  <si>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</si>
  <si>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</si>
  <si>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</si>
  <si>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</si>
  <si>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</si>
  <si>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</si>
  <si>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</si>
  <si>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</si>
  <si>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</si>
  <si>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</si>
  <si>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</si>
  <si>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</si>
  <si>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</si>
  <si>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</si>
  <si>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</si>
  <si>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</si>
  <si>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</si>
  <si>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</si>
  <si>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</si>
  <si>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</si>
  <si>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</si>
  <si>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</si>
  <si>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</si>
  <si>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</si>
  <si>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</si>
  <si>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</si>
  <si>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</si>
  <si>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</si>
  <si>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</si>
  <si>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</si>
  <si>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</si>
  <si>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</si>
  <si>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</si>
  <si>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</si>
  <si>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</si>
  <si>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</si>
  <si>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</si>
  <si>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</si>
  <si>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</si>
  <si>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</si>
  <si>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</si>
  <si>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</si>
  <si>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</si>
  <si>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</si>
  <si>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</si>
  <si>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</si>
  <si>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</si>
  <si>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</si>
  <si>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</si>
  <si>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</si>
  <si>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</si>
  <si>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</si>
  <si>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</si>
  <si>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</si>
  <si>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</si>
  <si>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</si>
  <si>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</si>
  <si>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</si>
  <si>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</si>
  <si>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</si>
  <si>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</si>
  <si>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</si>
  <si>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</si>
  <si>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</si>
  <si>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</si>
  <si>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</si>
  <si>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</si>
  <si>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</si>
  <si>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</si>
  <si>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</si>
  <si>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</si>
  <si>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</si>
  <si>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</si>
  <si>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</si>
  <si>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2173מגדל השתלמות מסלול אגח</t>
  </si>
  <si>
    <t>199</t>
  </si>
  <si>
    <t>קוד קופת הגמל</t>
  </si>
  <si>
    <t/>
  </si>
  <si>
    <t>סה"כ בישראל</t>
  </si>
  <si>
    <t>סה"כ יתרת מזומנים ועו"ש בש"ח</t>
  </si>
  <si>
    <t>Baa1</t>
  </si>
  <si>
    <t>Moodys</t>
  </si>
  <si>
    <t>1111111111- 11- בנק דיסקונט</t>
  </si>
  <si>
    <t>11</t>
  </si>
  <si>
    <t>AA+</t>
  </si>
  <si>
    <t>1111111111- 12- בנק הפועלים</t>
  </si>
  <si>
    <t>12</t>
  </si>
  <si>
    <t>AAA</t>
  </si>
  <si>
    <t>1111111111- 10- לאומי</t>
  </si>
  <si>
    <t>10</t>
  </si>
  <si>
    <t>סה"כ יתרת מזומנים ועו"ש נקובים במט"ח</t>
  </si>
  <si>
    <t>20001- 60- UBS</t>
  </si>
  <si>
    <t>60</t>
  </si>
  <si>
    <t>20001- 11- בנק דיסקונט</t>
  </si>
  <si>
    <t>20001- 12- בנק הפועלים</t>
  </si>
  <si>
    <t>20001- 10- לאומי</t>
  </si>
  <si>
    <t>20003- 60- UBS</t>
  </si>
  <si>
    <t>20003- 12- בנק הפועלים</t>
  </si>
  <si>
    <t>20003- 10- לאומי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</si>
  <si>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</si>
  <si>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</si>
  <si>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</si>
  <si>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</si>
  <si>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</si>
  <si>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</si>
  <si>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</si>
  <si>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</si>
  <si>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</si>
  <si>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</si>
  <si>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</si>
  <si>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</si>
  <si>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</si>
  <si>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</si>
  <si>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</si>
  <si>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</si>
  <si>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</si>
  <si>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</si>
  <si>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</si>
  <si>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</si>
  <si>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</si>
  <si>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0418- גליל</t>
  </si>
  <si>
    <t>1108927</t>
  </si>
  <si>
    <t>13/03/08</t>
  </si>
  <si>
    <t>ממשל צמודה 0923- גליל</t>
  </si>
  <si>
    <t>1128081</t>
  </si>
  <si>
    <t>12/06/13</t>
  </si>
  <si>
    <t>ממשל צמודה 1019- גליל</t>
  </si>
  <si>
    <t>1114750</t>
  </si>
  <si>
    <t>13/10/09</t>
  </si>
  <si>
    <t>ממשל צמודה 1025- גליל</t>
  </si>
  <si>
    <t>1135912</t>
  </si>
  <si>
    <t>24/01/16</t>
  </si>
  <si>
    <t>ממשלתי צמוד 1020- גליל</t>
  </si>
  <si>
    <t>1137181</t>
  </si>
  <si>
    <t>28/12/16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</si>
  <si>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</si>
  <si>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</si>
  <si>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</si>
  <si>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</si>
  <si>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</si>
  <si>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</si>
  <si>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</si>
  <si>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</si>
  <si>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</si>
  <si>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</si>
  <si>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</si>
  <si>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118 פדיון 3.1.2018- בנק ישראל- מק"מ</t>
  </si>
  <si>
    <t>8180119</t>
  </si>
  <si>
    <t>03/01/17</t>
  </si>
  <si>
    <t>מ.ק.מ 318 פדיון 7.3.2018- בנק ישראל- מק"מ</t>
  </si>
  <si>
    <t>8180317</t>
  </si>
  <si>
    <t>08/03/17</t>
  </si>
  <si>
    <t>מקמ 417- בנק ישראל- מק"מ</t>
  </si>
  <si>
    <t>8170417</t>
  </si>
  <si>
    <t>07/04/16</t>
  </si>
  <si>
    <t>סה"כ שחר</t>
  </si>
  <si>
    <t>ממשל שקלית 0118- שחר</t>
  </si>
  <si>
    <t>1126218</t>
  </si>
  <si>
    <t>17/06/12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</si>
  <si>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</si>
  <si>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</si>
  <si>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</si>
  <si>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</si>
  <si>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</si>
  <si>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</si>
  <si>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</si>
  <si>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</si>
  <si>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</si>
  <si>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</si>
  <si>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</si>
  <si>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</si>
  <si>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</si>
  <si>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</si>
  <si>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02/01/12</t>
  </si>
  <si>
    <t>ממשל שקלית 323- שחר</t>
  </si>
  <si>
    <t>1126747</t>
  </si>
  <si>
    <t>09/12/12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</si>
  <si>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</si>
  <si>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</si>
  <si>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</si>
  <si>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</si>
  <si>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</si>
  <si>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</si>
  <si>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</si>
  <si>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</si>
  <si>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01/02/10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</si>
  <si>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</si>
  <si>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</si>
  <si>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</si>
  <si>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</si>
  <si>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</si>
  <si>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</si>
  <si>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</si>
  <si>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ממשלתי ריבית משתנה 0817- ממשל קצרה</t>
  </si>
  <si>
    <t>1106970</t>
  </si>
  <si>
    <t>31/01/10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</si>
  <si>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</si>
  <si>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</si>
  <si>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</si>
  <si>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</si>
  <si>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</si>
  <si>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</si>
  <si>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</si>
  <si>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</si>
  <si>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</si>
  <si>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231</t>
  </si>
  <si>
    <t>בנקים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</si>
  <si>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</si>
  <si>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</si>
  <si>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</si>
  <si>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</si>
  <si>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</si>
  <si>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</si>
  <si>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</si>
  <si>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</si>
  <si>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</si>
  <si>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</si>
  <si>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</si>
  <si>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</si>
  <si>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27/01/14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</si>
  <si>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</si>
  <si>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</si>
  <si>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</si>
  <si>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</si>
  <si>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</si>
  <si>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</si>
  <si>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</si>
  <si>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</si>
  <si>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</si>
  <si>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</si>
  <si>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</si>
  <si>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</si>
  <si>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</si>
  <si>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</si>
  <si>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</si>
  <si>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</si>
  <si>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</si>
  <si>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</si>
  <si>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</si>
  <si>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</si>
  <si>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</si>
  <si>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</si>
  <si>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</si>
  <si>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</si>
  <si>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</si>
  <si>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</si>
  <si>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 ח- בנק לאומי לישראל בע"מ</t>
  </si>
  <si>
    <t>6040232</t>
  </si>
  <si>
    <t>604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</si>
  <si>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</si>
  <si>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</si>
  <si>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</si>
  <si>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</si>
  <si>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</si>
  <si>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</si>
  <si>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</si>
  <si>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28/06/12</t>
  </si>
  <si>
    <t>מזרחי טפחות הנפקות הת 30- מזרחי טפחות חברה להנפקות בע"מ</t>
  </si>
  <si>
    <t>2310068</t>
  </si>
  <si>
    <t>27/10/09</t>
  </si>
  <si>
    <t>פועלים הנפ הת ט- הפועלים הנפקות בע"מ</t>
  </si>
  <si>
    <t>1940386</t>
  </si>
  <si>
    <t>03/01/06</t>
  </si>
  <si>
    <t>פועלים הנפ הת טו- הפועלים הנפקות בע"מ</t>
  </si>
  <si>
    <t>1940543</t>
  </si>
  <si>
    <t>03/07/14</t>
  </si>
  <si>
    <t>פועלים הנפקות יד נד- הפועלים הנפקות בע"מ</t>
  </si>
  <si>
    <t>1940501</t>
  </si>
  <si>
    <t>16/09/11</t>
  </si>
  <si>
    <t>*איירפורט אגח ה- איירפורט סיטי בע"מ</t>
  </si>
  <si>
    <t>1133487</t>
  </si>
  <si>
    <t>1300</t>
  </si>
  <si>
    <t>AA</t>
  </si>
  <si>
    <t>14/09/16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</si>
  <si>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</si>
  <si>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</si>
  <si>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</si>
  <si>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</si>
  <si>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</si>
  <si>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</si>
  <si>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*שטראוס גרופ ב'- שטראוס גרופ בע"מ</t>
  </si>
  <si>
    <t>7460140</t>
  </si>
  <si>
    <t>746</t>
  </si>
  <si>
    <t>מזון</t>
  </si>
  <si>
    <t>Aa2</t>
  </si>
  <si>
    <t>15/03/12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</si>
  <si>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</si>
  <si>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</si>
  <si>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</si>
  <si>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</si>
  <si>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</si>
  <si>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</si>
  <si>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</si>
  <si>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</si>
  <si>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</si>
  <si>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</si>
  <si>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</si>
  <si>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</si>
  <si>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</si>
  <si>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</si>
  <si>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18/02/10</t>
  </si>
  <si>
    <t>דיסקונט מנפיקים הת ד- דיסקונט מנפיקים בע"מ</t>
  </si>
  <si>
    <t>7480049</t>
  </si>
  <si>
    <t>748</t>
  </si>
  <si>
    <t>07/09/10</t>
  </si>
  <si>
    <t>דסקונט מנפיקים הת ב- דיסקונט מנפיקים בע"מ</t>
  </si>
  <si>
    <t>7480023</t>
  </si>
  <si>
    <t>27/06/12</t>
  </si>
  <si>
    <t>הראל הנפקות אגח א- הראל ביטוח מימון והנפקות בע"מ</t>
  </si>
  <si>
    <t>1099738</t>
  </si>
  <si>
    <t>1367</t>
  </si>
  <si>
    <t>ביטוח</t>
  </si>
  <si>
    <t>28/11/06</t>
  </si>
  <si>
    <t>חשמל אגח 27- חברת החשמל לישראל בע"מ</t>
  </si>
  <si>
    <t>6000210</t>
  </si>
  <si>
    <t>600</t>
  </si>
  <si>
    <t>חיפושי נפט וגז</t>
  </si>
  <si>
    <t>12/09/16</t>
  </si>
  <si>
    <t>כה דיסקונט סדרה י 6.2010- בנק דיסקונט לישראל בע"מ</t>
  </si>
  <si>
    <t>6910129</t>
  </si>
  <si>
    <t>691</t>
  </si>
  <si>
    <t>24/09/15</t>
  </si>
  <si>
    <t>לאומי שה נד 300- בנק לאומי לישראל בע"מ</t>
  </si>
  <si>
    <t>6040257</t>
  </si>
  <si>
    <t>10/01/16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</si>
  <si>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</si>
  <si>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</si>
  <si>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</si>
  <si>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</si>
  <si>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</si>
  <si>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1239</t>
  </si>
  <si>
    <t>Aa3</t>
  </si>
  <si>
    <t>27/08/12</t>
  </si>
  <si>
    <t>*אמות אגח א- אמות השקעות בע"מ</t>
  </si>
  <si>
    <t>1097385</t>
  </si>
  <si>
    <t>1328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</si>
  <si>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</si>
  <si>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</si>
  <si>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</si>
  <si>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</si>
  <si>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</si>
  <si>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</si>
  <si>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</si>
  <si>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</si>
  <si>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</si>
  <si>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</si>
  <si>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</si>
  <si>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759</t>
  </si>
  <si>
    <t>AA-</t>
  </si>
  <si>
    <t>21/05/07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</si>
  <si>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</si>
  <si>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</si>
  <si>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</si>
  <si>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</si>
  <si>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</si>
  <si>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323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</si>
  <si>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</si>
  <si>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</si>
  <si>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</si>
  <si>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</si>
  <si>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</si>
  <si>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</si>
  <si>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15/12/11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</si>
  <si>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</si>
  <si>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</si>
  <si>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</si>
  <si>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</si>
  <si>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</si>
  <si>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</si>
  <si>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</si>
  <si>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</si>
  <si>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</si>
  <si>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</si>
  <si>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</si>
  <si>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</si>
  <si>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</si>
  <si>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</si>
  <si>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</si>
  <si>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</si>
  <si>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</si>
  <si>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</si>
  <si>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</si>
  <si>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</si>
  <si>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</si>
  <si>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</si>
  <si>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</si>
  <si>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</si>
  <si>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</si>
  <si>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</si>
  <si>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</si>
  <si>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</si>
  <si>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</si>
  <si>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</si>
  <si>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</si>
  <si>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</si>
  <si>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</si>
  <si>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</si>
  <si>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</si>
  <si>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</si>
  <si>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</si>
  <si>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</si>
  <si>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04/06/08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</si>
  <si>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</si>
  <si>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</si>
  <si>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</si>
  <si>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</si>
  <si>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</si>
  <si>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</si>
  <si>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</si>
  <si>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20/04/05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</si>
  <si>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</si>
  <si>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</si>
  <si>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</si>
  <si>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</si>
  <si>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</si>
  <si>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</si>
  <si>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</si>
  <si>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</si>
  <si>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</si>
  <si>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</si>
  <si>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</si>
  <si>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</si>
  <si>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</si>
  <si>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</si>
  <si>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</si>
  <si>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</si>
  <si>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10/01/08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</si>
  <si>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</si>
  <si>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</si>
  <si>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</si>
  <si>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</si>
  <si>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</si>
  <si>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</si>
  <si>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</si>
  <si>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</si>
  <si>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</si>
  <si>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</si>
  <si>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1324</t>
  </si>
  <si>
    <t>28/07/10</t>
  </si>
  <si>
    <t>כללביט אגח ט- כללביט מימון בע"מ</t>
  </si>
  <si>
    <t>1136050</t>
  </si>
  <si>
    <t>22/07/15</t>
  </si>
  <si>
    <t>מנורה מבטחים אגח א- מנורה מבטחים החזקות בע"מ</t>
  </si>
  <si>
    <t>5660048</t>
  </si>
  <si>
    <t>566</t>
  </si>
  <si>
    <t>09/10/11</t>
  </si>
  <si>
    <t>פניקס הון אגח ה- הפניקס גיוסי הון (2009) בע"מ</t>
  </si>
  <si>
    <t>1135417</t>
  </si>
  <si>
    <t>1527</t>
  </si>
  <si>
    <t>05/03/17</t>
  </si>
  <si>
    <t>ביג  ח- ביג מרכזי קניות (2004) בע"מ</t>
  </si>
  <si>
    <t>1138924</t>
  </si>
  <si>
    <t>1327</t>
  </si>
  <si>
    <t>A1</t>
  </si>
  <si>
    <t>09/01/17</t>
  </si>
  <si>
    <t>ביג אגח ג- ביג מרכזי קניות (2004) בע"מ</t>
  </si>
  <si>
    <t>1106947</t>
  </si>
  <si>
    <t>A+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</si>
  <si>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</si>
  <si>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</si>
  <si>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</si>
  <si>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</si>
  <si>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</si>
  <si>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</si>
  <si>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</si>
  <si>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</si>
  <si>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</si>
  <si>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</si>
  <si>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</si>
  <si>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</si>
  <si>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</si>
  <si>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</si>
  <si>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25/02/16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</si>
  <si>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</si>
  <si>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</si>
  <si>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</si>
  <si>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</si>
  <si>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</si>
  <si>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</si>
  <si>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</si>
  <si>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24/09/09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</si>
  <si>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</si>
  <si>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</si>
  <si>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</si>
  <si>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</si>
  <si>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</si>
  <si>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</si>
  <si>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</si>
  <si>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</si>
  <si>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</si>
  <si>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</si>
  <si>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29/11/09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</si>
  <si>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</si>
  <si>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</si>
  <si>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</si>
  <si>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</si>
  <si>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</si>
  <si>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</si>
  <si>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</si>
  <si>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</si>
  <si>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</si>
  <si>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רבוע נדלן אגח ה- רבוע כחול נדל"ן בע"מ</t>
  </si>
  <si>
    <t>1130467</t>
  </si>
  <si>
    <t>1349</t>
  </si>
  <si>
    <t>29/01/14</t>
  </si>
  <si>
    <t>שה נדחה דיסקונט מנפיקים   א'- דיסקונט מנפיקים בע"מ</t>
  </si>
  <si>
    <t>7480098</t>
  </si>
  <si>
    <t>25/05/09</t>
  </si>
  <si>
    <t>*שיכון ובינוי אגח 6- שיכון ובינוי - אחזקות בע"מ</t>
  </si>
  <si>
    <t>1129733</t>
  </si>
  <si>
    <t>1068</t>
  </si>
  <si>
    <t>A</t>
  </si>
  <si>
    <t>אשטרום נכ אגח 8- אשטרום נכסים בע"מ</t>
  </si>
  <si>
    <t>2510162</t>
  </si>
  <si>
    <t>251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</si>
  <si>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</si>
  <si>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</si>
  <si>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</si>
  <si>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</si>
  <si>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</si>
  <si>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</si>
  <si>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1130</t>
  </si>
  <si>
    <t>A2</t>
  </si>
  <si>
    <t>10/12/13</t>
  </si>
  <si>
    <t>דיסקונט שה 1-הפך סחיר 69100950- בנק דיסקונט לישראל בע"מ</t>
  </si>
  <si>
    <t>6910095</t>
  </si>
  <si>
    <t>10/06/15</t>
  </si>
  <si>
    <t>דלק קבוצה אגח יג- קבוצת דלק בע"מ</t>
  </si>
  <si>
    <t>1105543</t>
  </si>
  <si>
    <t>1095</t>
  </si>
  <si>
    <t>15/08/11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</si>
  <si>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</si>
  <si>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</si>
  <si>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</si>
  <si>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</si>
  <si>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</si>
  <si>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</si>
  <si>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</si>
  <si>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</si>
  <si>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</si>
  <si>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</si>
  <si>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699</t>
  </si>
  <si>
    <t>27/08/06</t>
  </si>
  <si>
    <t>נכסים ובנין ד (6990147) 9.1.07- חברה לנכסים ולבנין בע"מ</t>
  </si>
  <si>
    <t>6990154</t>
  </si>
  <si>
    <t>24/05/07</t>
  </si>
  <si>
    <t>אדגר אגח ז- אדגר השקעות ופיתוח בע"מ</t>
  </si>
  <si>
    <t>1820158</t>
  </si>
  <si>
    <t>182</t>
  </si>
  <si>
    <t>A3</t>
  </si>
  <si>
    <t>06/02/17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</si>
  <si>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</si>
  <si>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</si>
  <si>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</si>
  <si>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</si>
  <si>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</si>
  <si>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</si>
  <si>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</si>
  <si>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</si>
  <si>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אשדר אגח א- אשדר חברה לבניה בע"מ</t>
  </si>
  <si>
    <t>1104330</t>
  </si>
  <si>
    <t>1448</t>
  </si>
  <si>
    <t>02/03/10</t>
  </si>
  <si>
    <t>בזן אגח א- בתי זקוק לנפט בע"מ</t>
  </si>
  <si>
    <t>2590255</t>
  </si>
  <si>
    <t>259</t>
  </si>
  <si>
    <t>A-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</si>
  <si>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</si>
  <si>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</si>
  <si>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</si>
  <si>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</si>
  <si>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</si>
  <si>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</si>
  <si>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</si>
  <si>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612</t>
  </si>
  <si>
    <t>01/01/14</t>
  </si>
  <si>
    <t>ירושלים הנ סדרה 10 נ- ירושלים מימון והנפקות (2005) בע"מ</t>
  </si>
  <si>
    <t>1127414</t>
  </si>
  <si>
    <t>מבני תעשיה אגח ח- מבני תעשיה בע"מ</t>
  </si>
  <si>
    <t>2260131</t>
  </si>
  <si>
    <t>226</t>
  </si>
  <si>
    <t>13/02/06</t>
  </si>
  <si>
    <t>מבני תעשיה אגח ט- מבני תעשיה בע"מ</t>
  </si>
  <si>
    <t>2260180</t>
  </si>
  <si>
    <t>31/08/10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</si>
  <si>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</si>
  <si>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</si>
  <si>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</si>
  <si>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</si>
  <si>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</si>
  <si>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</si>
  <si>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</si>
  <si>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</si>
  <si>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</si>
  <si>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כלכלית ים אגח ו- כלכלית ירושלים בע"מ</t>
  </si>
  <si>
    <t>1980192</t>
  </si>
  <si>
    <t>198</t>
  </si>
  <si>
    <t>20/05/07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</si>
  <si>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</si>
  <si>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</si>
  <si>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</si>
  <si>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</si>
  <si>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</si>
  <si>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</si>
  <si>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דיסקונט השקעות אגח ח- חברת השקעות דיסקונט בע"מ</t>
  </si>
  <si>
    <t>6390223</t>
  </si>
  <si>
    <t>639</t>
  </si>
  <si>
    <t>BBB</t>
  </si>
  <si>
    <t>הכשרה לביטוח אגח 2- הכשרת הישוב חברה לביטוח בע"מ</t>
  </si>
  <si>
    <t>1131218</t>
  </si>
  <si>
    <t>1187</t>
  </si>
  <si>
    <t>Baa2</t>
  </si>
  <si>
    <t>12/02/14</t>
  </si>
  <si>
    <t>אידיבי פיתוח אגח ז- אידיבי חברה לפתוח בע"מ</t>
  </si>
  <si>
    <t>7980121</t>
  </si>
  <si>
    <t>798</t>
  </si>
  <si>
    <t>BB</t>
  </si>
  <si>
    <t>18/06/06</t>
  </si>
  <si>
    <t>פלאזה סנטרס אגח ב- פלאזה סנטרס</t>
  </si>
  <si>
    <t>1109503</t>
  </si>
  <si>
    <t>1476</t>
  </si>
  <si>
    <t>CCC</t>
  </si>
  <si>
    <t>23/05/11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</si>
  <si>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</si>
  <si>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</si>
  <si>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</si>
  <si>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</si>
  <si>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</si>
  <si>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</si>
  <si>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</si>
  <si>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</si>
  <si>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אלביט הד  אגח ח- אלביט הדמיה בע"מ</t>
  </si>
  <si>
    <t>1131267</t>
  </si>
  <si>
    <t>1039</t>
  </si>
  <si>
    <t>לא מדורג</t>
  </si>
  <si>
    <t>21/02/14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</si>
  <si>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</si>
  <si>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</si>
  <si>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</si>
  <si>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</si>
  <si>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</si>
  <si>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</si>
  <si>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</si>
  <si>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</si>
  <si>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</si>
  <si>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</si>
  <si>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</si>
  <si>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</si>
  <si>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</si>
  <si>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</si>
  <si>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1266</t>
  </si>
  <si>
    <t>31/03/16</t>
  </si>
  <si>
    <t>בזק אגח 8- בזק החברה הישראלית לתקשורת בע"מ</t>
  </si>
  <si>
    <t>2300168</t>
  </si>
  <si>
    <t>21/12/15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</si>
  <si>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</si>
  <si>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</si>
  <si>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</si>
  <si>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</si>
  <si>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</si>
  <si>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</si>
  <si>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17/08/10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</si>
  <si>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</si>
  <si>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</si>
  <si>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</si>
  <si>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</si>
  <si>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*אמות אגח ה- אמות השקעות בע"מ</t>
  </si>
  <si>
    <t>1138114</t>
  </si>
  <si>
    <t>*גב ים אגח ז- חברת גב-ים לקרקעות בע"מ</t>
  </si>
  <si>
    <t>7590144</t>
  </si>
  <si>
    <t>21/12/09</t>
  </si>
  <si>
    <t>*פז נפט  ה- פז חברת הנפט בע"מ</t>
  </si>
  <si>
    <t>1139534</t>
  </si>
  <si>
    <t>*פז נפט אגח ג- פז חברת הנפט בע"מ</t>
  </si>
  <si>
    <t>1114073</t>
  </si>
  <si>
    <t>29/04/10</t>
  </si>
  <si>
    <t>*פז נפט אגח ד- פז חברת הנפט בע"מ</t>
  </si>
  <si>
    <t>1132505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</si>
  <si>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</si>
  <si>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</si>
  <si>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</si>
  <si>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</si>
  <si>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</si>
  <si>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</si>
  <si>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</si>
  <si>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</si>
  <si>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</si>
  <si>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</si>
  <si>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</si>
  <si>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</si>
  <si>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</si>
  <si>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</si>
  <si>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</si>
  <si>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</si>
  <si>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ו- כללביט מימון בע"מ</t>
  </si>
  <si>
    <t>1120138</t>
  </si>
  <si>
    <t>05/08/10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</si>
  <si>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</si>
  <si>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</si>
  <si>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</si>
  <si>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</si>
  <si>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</si>
  <si>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</si>
  <si>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פניקס הון אגח ג- הפניקס גיוסי הון (2009) בע"מ</t>
  </si>
  <si>
    <t>1120807</t>
  </si>
  <si>
    <t>10/11/11</t>
  </si>
  <si>
    <t>פניקס הון אגח ח- הפניקס גיוסי הון (2009) בע"מ</t>
  </si>
  <si>
    <t>1139815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</si>
  <si>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</si>
  <si>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</si>
  <si>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</si>
  <si>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</si>
  <si>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</si>
  <si>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</si>
  <si>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</si>
  <si>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</si>
  <si>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</si>
  <si>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</si>
  <si>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</si>
  <si>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</si>
  <si>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</si>
  <si>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</si>
  <si>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</si>
  <si>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</si>
  <si>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</si>
  <si>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</si>
  <si>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פרטנר אגח ה- חברת פרטנר תקשורת בע"מ</t>
  </si>
  <si>
    <t>1118843</t>
  </si>
  <si>
    <t>28/07/11</t>
  </si>
  <si>
    <t>קרסו אגח ב- קרסו מוטורס בע"מ</t>
  </si>
  <si>
    <t>1139591</t>
  </si>
  <si>
    <t>1585</t>
  </si>
  <si>
    <t>מסחר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</si>
  <si>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</si>
  <si>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</si>
  <si>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</si>
  <si>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</si>
  <si>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</si>
  <si>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</si>
  <si>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</si>
  <si>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</si>
  <si>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</si>
  <si>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*אזורים אגח 10- אזורים-חברה להשקעות בפתוח ובבנין בע"מ</t>
  </si>
  <si>
    <t>7150345</t>
  </si>
  <si>
    <t>715</t>
  </si>
  <si>
    <t>17/02/14</t>
  </si>
  <si>
    <t>*אזורים אגח 11- אזורים-חברה להשקעות בפתוח ובבנין בע"מ</t>
  </si>
  <si>
    <t>7150352</t>
  </si>
  <si>
    <t>28/09/14</t>
  </si>
  <si>
    <t>יו.טי.אס אגח ח- יו.טי.אס יוניברסל פתרונות תחבורה בע"מ</t>
  </si>
  <si>
    <t>4590147</t>
  </si>
  <si>
    <t>459</t>
  </si>
  <si>
    <t>21/01/16</t>
  </si>
  <si>
    <t>מגה אור אגח ה- מגה אור החזקות בע"מ</t>
  </si>
  <si>
    <t>1132687</t>
  </si>
  <si>
    <t>אלבר אג"ח יד- אלבר שירותי מימונית בע"מ</t>
  </si>
  <si>
    <t>1132562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</si>
  <si>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</si>
  <si>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</si>
  <si>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</si>
  <si>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</si>
  <si>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</si>
  <si>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</si>
  <si>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</si>
  <si>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</si>
  <si>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</si>
  <si>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</si>
  <si>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</si>
  <si>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</si>
  <si>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</si>
  <si>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</si>
  <si>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</si>
  <si>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</si>
  <si>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</si>
  <si>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</si>
  <si>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</si>
  <si>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</si>
  <si>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</si>
  <si>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</si>
  <si>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BBB+</t>
  </si>
  <si>
    <t>הכשרת הישוב 14- חברת הכשרת הישוב בישראל בע"מ</t>
  </si>
  <si>
    <t>6120141</t>
  </si>
  <si>
    <t>03/03/10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</si>
  <si>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</si>
  <si>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</si>
  <si>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</si>
  <si>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</si>
  <si>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</si>
  <si>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דיסקונט השקעות אגח ט- חברת השקעות דיסקונט בע"מ</t>
  </si>
  <si>
    <t>6390249</t>
  </si>
  <si>
    <t>21/07/09</t>
  </si>
  <si>
    <t>אידיבי פתוח אגח י- אידיבי חברה לפתוח בע"מ</t>
  </si>
  <si>
    <t>7980162</t>
  </si>
  <si>
    <t>06/08/09</t>
  </si>
  <si>
    <t>פטרוכימים אגח 1- מפעלים פטרוכימיים בישראל בע"מ</t>
  </si>
  <si>
    <t>7560154</t>
  </si>
  <si>
    <t>756</t>
  </si>
  <si>
    <t>29/06/15</t>
  </si>
  <si>
    <t>גזית גלוב אגח א- גזית-גלוב בע"מ</t>
  </si>
  <si>
    <t>1260165</t>
  </si>
  <si>
    <t>17/02/04</t>
  </si>
  <si>
    <t>בזן אגח ו- בתי זקוק לנפט בע"מ</t>
  </si>
  <si>
    <t>2590396</t>
  </si>
  <si>
    <t>03/06/15</t>
  </si>
  <si>
    <t>סה"כ אחר</t>
  </si>
  <si>
    <t>סה"כ תל אביב 35</t>
  </si>
  <si>
    <t>סה"כ תל אביב 90</t>
  </si>
  <si>
    <t>סה"כ מניות היתר</t>
  </si>
  <si>
    <t>פטרוכימיים- מפעלים פטרוכימיים בישראל בע"מ</t>
  </si>
  <si>
    <t>756015</t>
  </si>
  <si>
    <t>פלאזה סנטר- פלאזה סנטרס</t>
  </si>
  <si>
    <t>1109917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</si>
  <si>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</si>
  <si>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</si>
  <si>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</si>
  <si>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</si>
  <si>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</si>
  <si>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</si>
  <si>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</si>
  <si>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</si>
  <si>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Db X-Tr II Crs5- DB x TRACKERS</t>
  </si>
  <si>
    <t>LU0290359032</t>
  </si>
  <si>
    <t>NASDAQ</t>
  </si>
  <si>
    <t>12104</t>
  </si>
  <si>
    <t>Diversified Financials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</si>
  <si>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</si>
  <si>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</si>
  <si>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</si>
  <si>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</si>
  <si>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</si>
  <si>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</si>
  <si>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</si>
  <si>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</si>
  <si>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</si>
  <si>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</si>
  <si>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</si>
  <si>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</si>
  <si>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</si>
  <si>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</si>
  <si>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</si>
  <si>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</si>
  <si>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</si>
  <si>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</si>
  <si>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</si>
  <si>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</si>
  <si>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</si>
  <si>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</si>
  <si>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</si>
  <si>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</si>
  <si>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</si>
  <si>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</si>
  <si>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</si>
  <si>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</si>
  <si>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</si>
  <si>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</si>
  <si>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</si>
  <si>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</si>
  <si>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</si>
  <si>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</si>
  <si>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</si>
  <si>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</si>
  <si>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</si>
  <si>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</si>
  <si>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</si>
  <si>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</si>
  <si>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</si>
  <si>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</si>
  <si>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</si>
  <si>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</si>
  <si>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</si>
  <si>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</si>
  <si>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</si>
  <si>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</si>
  <si>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</si>
  <si>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</si>
  <si>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</si>
  <si>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</si>
  <si>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</si>
  <si>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</si>
  <si>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</si>
  <si>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</si>
  <si>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</si>
  <si>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</si>
  <si>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</si>
  <si>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</si>
  <si>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</si>
  <si>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</si>
  <si>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</si>
  <si>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1315</t>
  </si>
  <si>
    <t>חשמל</t>
  </si>
  <si>
    <t>Aaa</t>
  </si>
  <si>
    <t>02/03/17</t>
  </si>
  <si>
    <t>*עזריאלי קבוצה אגח א רמ- קבוצת עזריאלי בע"מ (לשעבר קנית מימון)</t>
  </si>
  <si>
    <t>1103159</t>
  </si>
  <si>
    <t>25/03/07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</si>
  <si>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</si>
  <si>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</si>
  <si>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</si>
  <si>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</si>
  <si>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</si>
  <si>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18/01/11</t>
  </si>
  <si>
    <t>כלל ביטוח אג"ח 1 ל- כלל החזקות עסקי ביטוח בע"מ</t>
  </si>
  <si>
    <t>1119247</t>
  </si>
  <si>
    <t>224</t>
  </si>
  <si>
    <t>27/05/10</t>
  </si>
  <si>
    <t>שטר הון (פקדון נדחה) דיסקונט- בנק דיסקונט לישראל בע"מ</t>
  </si>
  <si>
    <t>20000394</t>
  </si>
  <si>
    <t>25/06/02</t>
  </si>
  <si>
    <t>אילת אגח א לס- החברה למימון אילת (2006) בע"מ</t>
  </si>
  <si>
    <t>1099449</t>
  </si>
  <si>
    <t>1360</t>
  </si>
  <si>
    <t>13/09/06</t>
  </si>
  <si>
    <t>אספיסי אלעד אגח 2 רמ ms- אס.פי.סי אל-עד</t>
  </si>
  <si>
    <t>10927742</t>
  </si>
  <si>
    <t>1229</t>
  </si>
  <si>
    <t>04/09/11</t>
  </si>
  <si>
    <t>אלון דלק אגח א חש1/17- אלון חברת הדלק לישראל בע"מ</t>
  </si>
  <si>
    <t>11399301</t>
  </si>
  <si>
    <t>2202</t>
  </si>
  <si>
    <t>D</t>
  </si>
  <si>
    <t>25/01/17</t>
  </si>
  <si>
    <t>אלון חברת הדלק אגח סד' א MG- אלון חברת הדלק לישראל בע"מ</t>
  </si>
  <si>
    <t>11015671</t>
  </si>
  <si>
    <t>16/12/13</t>
  </si>
  <si>
    <t>אגלס צים סדרה A 1 7.2014 - עדכון החל מ- 09.2016- צים שירותי ספנות משולבים בע"מ</t>
  </si>
  <si>
    <t>65100444</t>
  </si>
  <si>
    <t>651</t>
  </si>
  <si>
    <t>25/07/14</t>
  </si>
  <si>
    <t>רפאל אגח סדרה ה 2020/2026- רפאל-רשות לפיתוח אמצעי לחימה בע"מ</t>
  </si>
  <si>
    <t>1140292</t>
  </si>
  <si>
    <t>ביטחוניות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</si>
  <si>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</si>
  <si>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</si>
  <si>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</si>
  <si>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</si>
  <si>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1666</t>
  </si>
  <si>
    <t>18/08/16</t>
  </si>
  <si>
    <t>*אורמת 3 MG- אורמת טכנולגיות אינק דואלי</t>
  </si>
  <si>
    <t>443862</t>
  </si>
  <si>
    <t>2250</t>
  </si>
  <si>
    <t>אמקור אגח א לס רמ- אמפא השקעות בע"מ</t>
  </si>
  <si>
    <t>1133545</t>
  </si>
  <si>
    <t>703</t>
  </si>
  <si>
    <t>22/09/14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</si>
  <si>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</si>
  <si>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</si>
  <si>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</si>
  <si>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</si>
  <si>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</si>
  <si>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</si>
  <si>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</si>
  <si>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Utilities</t>
  </si>
  <si>
    <t>BBB-</t>
  </si>
  <si>
    <t>S&amp;P</t>
  </si>
  <si>
    <t>12/05/15</t>
  </si>
  <si>
    <t>גורם 59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</si>
  <si>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</si>
  <si>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</si>
  <si>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</si>
  <si>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</si>
  <si>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</si>
  <si>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</si>
  <si>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</si>
  <si>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</si>
  <si>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</si>
  <si>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</si>
  <si>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</si>
  <si>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</si>
  <si>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</si>
  <si>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סה"כ מט"ח/מט"ח</t>
  </si>
  <si>
    <t>סה"כ מטבע</t>
  </si>
  <si>
    <t>FWD CCY\ILS 20170118 EUR\ILS 4.0782500 20170405- בנק לאומי לישראל בע"מ</t>
  </si>
  <si>
    <t>90003364</t>
  </si>
  <si>
    <t>18/01/17</t>
  </si>
  <si>
    <t>FWD CCY\ILS 20170125 USD\ILS 3.7760000 20170426- בנק לאומי לישראל בע"מ</t>
  </si>
  <si>
    <t>90003424</t>
  </si>
  <si>
    <t>FWD CCY\ILS 20170314 USD\ILS 3.6497000 20170612- בנק לאומי לישראל בע"מ</t>
  </si>
  <si>
    <t>90003776</t>
  </si>
  <si>
    <t>14/03/17</t>
  </si>
  <si>
    <t>FWD CCY\CCY 20161212 GBP\USD 1.2635000 20170404- בנק לאומי לישראל בע"מ</t>
  </si>
  <si>
    <t>90003115</t>
  </si>
  <si>
    <t>FWD CCY\CCY 20170126 EUR\USD 1.0781000 20170508- בנק לאומי לישראל בע"מ</t>
  </si>
  <si>
    <t>90003437</t>
  </si>
  <si>
    <t>26/01/17</t>
  </si>
  <si>
    <t>FWD CCY\CCY 20170130 EUR\USD 1.0695500 20170508- בנק לאומי לישראל בע"מ</t>
  </si>
  <si>
    <t>90003447</t>
  </si>
  <si>
    <t>30/01/17</t>
  </si>
  <si>
    <t>FWD CCY\CCY 20170313 EUR\USD 1.0689600 20170508- בנק לאומי לישראל בע"מ</t>
  </si>
  <si>
    <t>90003764</t>
  </si>
  <si>
    <t>13/03/17</t>
  </si>
  <si>
    <t>FWD CCY\CCY 20170321 GBP\USD 1.2464800 20170404- בנק לאומי לישראל בע"מ</t>
  </si>
  <si>
    <t>90003843</t>
  </si>
  <si>
    <t>21/03/17</t>
  </si>
  <si>
    <t>פורוורד ריבית</t>
  </si>
  <si>
    <t>404626</t>
  </si>
  <si>
    <t>31/12/15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</si>
  <si>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</si>
  <si>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</si>
  <si>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</si>
  <si>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</si>
  <si>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</si>
  <si>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435946</t>
  </si>
  <si>
    <t>448548</t>
  </si>
  <si>
    <t>435945</t>
  </si>
  <si>
    <t>448547</t>
  </si>
  <si>
    <t>4563</t>
  </si>
  <si>
    <t>4693</t>
  </si>
  <si>
    <t>425769</t>
  </si>
  <si>
    <t>455714</t>
  </si>
  <si>
    <t>90150400</t>
  </si>
  <si>
    <t>455531</t>
  </si>
  <si>
    <t>9242</t>
  </si>
  <si>
    <t>444873</t>
  </si>
  <si>
    <t>379497</t>
  </si>
  <si>
    <t>455954</t>
  </si>
  <si>
    <t>2963</t>
  </si>
  <si>
    <t>2968</t>
  </si>
  <si>
    <t>4605</t>
  </si>
  <si>
    <t>4606</t>
  </si>
  <si>
    <t>458869</t>
  </si>
  <si>
    <t>458870</t>
  </si>
  <si>
    <t>454099</t>
  </si>
  <si>
    <t>462345</t>
  </si>
  <si>
    <t>392454</t>
  </si>
  <si>
    <t>395153</t>
  </si>
  <si>
    <t>כן</t>
  </si>
  <si>
    <t>429027</t>
  </si>
  <si>
    <t>95350501</t>
  </si>
  <si>
    <t>95350502</t>
  </si>
  <si>
    <t>99001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</si>
  <si>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</si>
  <si>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</si>
  <si>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</si>
  <si>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</si>
  <si>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</si>
  <si>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</si>
  <si>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</si>
  <si>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</si>
  <si>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434406</t>
  </si>
  <si>
    <t>4203</t>
  </si>
  <si>
    <t>434410</t>
  </si>
  <si>
    <t>4206</t>
  </si>
  <si>
    <t>434404</t>
  </si>
  <si>
    <t>371197</t>
  </si>
  <si>
    <t>3364</t>
  </si>
  <si>
    <t>364477</t>
  </si>
  <si>
    <t>451305</t>
  </si>
  <si>
    <t>451303</t>
  </si>
  <si>
    <t>451301</t>
  </si>
  <si>
    <t>451304</t>
  </si>
  <si>
    <t>451302</t>
  </si>
  <si>
    <t>454754</t>
  </si>
  <si>
    <t>גורם 40</t>
  </si>
  <si>
    <t>4201</t>
  </si>
  <si>
    <t>434408</t>
  </si>
  <si>
    <t>4205</t>
  </si>
  <si>
    <t>434407</t>
  </si>
  <si>
    <t>452464</t>
  </si>
  <si>
    <t>411270</t>
  </si>
  <si>
    <t>434412</t>
  </si>
  <si>
    <t>4208</t>
  </si>
  <si>
    <t>434405</t>
  </si>
  <si>
    <t>464742</t>
  </si>
  <si>
    <t>371707</t>
  </si>
  <si>
    <t>372051</t>
  </si>
  <si>
    <t>371706</t>
  </si>
  <si>
    <t>443423</t>
  </si>
  <si>
    <t>443424</t>
  </si>
  <si>
    <t>385055</t>
  </si>
  <si>
    <t>435944</t>
  </si>
  <si>
    <t>448456</t>
  </si>
  <si>
    <t>435943</t>
  </si>
  <si>
    <t>448455</t>
  </si>
  <si>
    <t>380163</t>
  </si>
  <si>
    <t>375044</t>
  </si>
  <si>
    <t>4280</t>
  </si>
  <si>
    <t>4344</t>
  </si>
  <si>
    <t>439284</t>
  </si>
  <si>
    <t>453772</t>
  </si>
  <si>
    <t>390693</t>
  </si>
  <si>
    <t>393154</t>
  </si>
  <si>
    <t>406504</t>
  </si>
  <si>
    <t>4859</t>
  </si>
  <si>
    <t>4565</t>
  </si>
  <si>
    <t>4566</t>
  </si>
  <si>
    <t>439969</t>
  </si>
  <si>
    <t>455057</t>
  </si>
  <si>
    <t>439968</t>
  </si>
  <si>
    <t>445945</t>
  </si>
  <si>
    <t>445946</t>
  </si>
  <si>
    <t>455056</t>
  </si>
  <si>
    <t>29993125</t>
  </si>
  <si>
    <t>29993126</t>
  </si>
  <si>
    <t>414968</t>
  </si>
  <si>
    <t>908395120</t>
  </si>
  <si>
    <t>4314</t>
  </si>
  <si>
    <t>443656</t>
  </si>
  <si>
    <t>384577</t>
  </si>
  <si>
    <t>908395160</t>
  </si>
  <si>
    <t>403836</t>
  </si>
  <si>
    <t>415814</t>
  </si>
  <si>
    <t>433981</t>
  </si>
  <si>
    <t>463236</t>
  </si>
  <si>
    <t>455012</t>
  </si>
  <si>
    <t>440022</t>
  </si>
  <si>
    <t>345369</t>
  </si>
  <si>
    <t>4647</t>
  </si>
  <si>
    <t>3153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</si>
  <si>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</si>
  <si>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</si>
  <si>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</si>
  <si>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</si>
  <si>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</si>
  <si>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</si>
  <si>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</si>
  <si>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</si>
  <si>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</si>
  <si>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452639</t>
  </si>
  <si>
    <t>PANDA</t>
  </si>
  <si>
    <t>415761</t>
  </si>
  <si>
    <t>445549</t>
  </si>
  <si>
    <t>5526</t>
  </si>
  <si>
    <t>360793</t>
  </si>
  <si>
    <t>404555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</si>
  <si>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</si>
  <si>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</si>
  <si>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</si>
  <si>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</si>
  <si>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</si>
  <si>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</si>
  <si>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</si>
  <si>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</si>
  <si>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</si>
  <si>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</si>
  <si>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ממשל שקלית 323(ריבית לקבל)</t>
  </si>
  <si>
    <t>ממשלתי שקלי 324(ריבית לקבל)</t>
  </si>
  <si>
    <t>פניקס הון אגח ג(ריבית לקבל)</t>
  </si>
  <si>
    <t>דיסקונט שה 1-הפך סחיר 69100950(ריבית לקבל)</t>
  </si>
  <si>
    <t>לאומי אגח 178(ריבית לקבל)</t>
  </si>
  <si>
    <t>לאומי התחייבות COCO 400(ריבית לקבל)</t>
  </si>
  <si>
    <t>מזרחי טפחות אגח א'(ריבית לקבל)</t>
  </si>
  <si>
    <t>דקסיה הנ אגח יא(ריבית לקבל)</t>
  </si>
  <si>
    <t>פועלים הנפ שה נד 1(ריבית לקבל)</t>
  </si>
  <si>
    <t>מרכנתיל  ב(ריבית לקבל)</t>
  </si>
  <si>
    <t>הכשרת ישוב אגח 17(ריבית לקבל)</t>
  </si>
  <si>
    <t>גלובליקום ב' חש 11.08</t>
  </si>
  <si>
    <t>11129030</t>
  </si>
  <si>
    <t>שפיר הנדסה  אג"ח א(ריבית לקבל)</t>
  </si>
  <si>
    <t>ביג אגח ג(פדיון לקבל)</t>
  </si>
  <si>
    <t>ביג אגח ג(ריבית לקבל)</t>
  </si>
  <si>
    <t>גזית גלוב אגח י(פדיון לקבל)</t>
  </si>
  <si>
    <t>גזית גלוב אגח י(ריבית לקבל)</t>
  </si>
  <si>
    <t>דלשה קפיטל אגחב(ריבית לקבל)</t>
  </si>
  <si>
    <t>*גב ים סד ה (7590094) 27.3.2007(פדיון לקבל)</t>
  </si>
  <si>
    <t>*גב ים סד ה (7590094) 27.3.2007(ריבית לקבל)</t>
  </si>
  <si>
    <t>*גב ים סד' ו'(ריבית לקבל)</t>
  </si>
  <si>
    <t>מבני תעשייה אגח טו(פדיון לקבל)</t>
  </si>
  <si>
    <t>מבני תעשייה אגח טו(ריבית לקבל)</t>
  </si>
  <si>
    <t>*מליסרון אגח ו(ריבית לקבל)</t>
  </si>
  <si>
    <t>*מליסרון טז'(פדיון לקבל)</t>
  </si>
  <si>
    <t>*מליסרון טז'(ריבית לקבל)</t>
  </si>
  <si>
    <t>*עזריאלי קבוצה אגח ב סחיר(פדיון לקבל)</t>
  </si>
  <si>
    <t>*עזריאלי קבוצה אגח ב סחיר(ריבית לקבל)</t>
  </si>
  <si>
    <t>רילייטד א' 2020(ריבית לקבל)</t>
  </si>
  <si>
    <t>*שיכון ובינוי אגח 6(פדיון לקבל)</t>
  </si>
  <si>
    <t>*שיכון ובינוי אגח 6(ריבית לקבל)</t>
  </si>
  <si>
    <t xml:space="preserve">בזק 6.2017 </t>
  </si>
  <si>
    <t>איגודן</t>
  </si>
  <si>
    <t>קשר ראנט אקאר</t>
  </si>
  <si>
    <t xml:space="preserve">נגב אנרגיה שקלי </t>
  </si>
  <si>
    <t xml:space="preserve">נגב אנרגיה צמוד </t>
  </si>
  <si>
    <t>אגירה שאובה PSP</t>
  </si>
  <si>
    <t>אגירה שאובה PSP standby</t>
  </si>
  <si>
    <t>אגירה שאובה PSP additional standby</t>
  </si>
  <si>
    <t>נטפים לז"ק</t>
  </si>
  <si>
    <t>נבטים להגדלת מינוף</t>
  </si>
  <si>
    <t>לוויתן</t>
  </si>
  <si>
    <t>אגירה שאובה PSP מינוף</t>
  </si>
  <si>
    <t>UBS</t>
  </si>
  <si>
    <t>בנק לאומי</t>
  </si>
  <si>
    <t>בנק הפועלים</t>
  </si>
  <si>
    <t>בנק דיסקונט</t>
  </si>
  <si>
    <t>*גורם 33</t>
  </si>
  <si>
    <t>*גורם 28</t>
  </si>
  <si>
    <t>גורם 07</t>
  </si>
  <si>
    <t>גורם 94</t>
  </si>
  <si>
    <t>גורם 30</t>
  </si>
  <si>
    <t>גורם 35</t>
  </si>
  <si>
    <t>גורם 37</t>
  </si>
  <si>
    <t>גורם 41</t>
  </si>
  <si>
    <t>גורם 47</t>
  </si>
  <si>
    <t>גורם 61</t>
  </si>
  <si>
    <t>גורם 69</t>
  </si>
  <si>
    <t>גורם 81</t>
  </si>
  <si>
    <t>454874</t>
  </si>
  <si>
    <t>גורם 62</t>
  </si>
  <si>
    <t>גורם 63</t>
  </si>
  <si>
    <t>גורם 64</t>
  </si>
  <si>
    <t>גורם 92</t>
  </si>
  <si>
    <t>גורם 43</t>
  </si>
  <si>
    <t>גורם 67</t>
  </si>
  <si>
    <t>גורם 68</t>
  </si>
  <si>
    <t>גורם 76</t>
  </si>
  <si>
    <t>גורם 77</t>
  </si>
  <si>
    <t>גורם 70</t>
  </si>
  <si>
    <t>*גורם 14</t>
  </si>
  <si>
    <t>גורם 01</t>
  </si>
  <si>
    <t>גורם 79</t>
  </si>
  <si>
    <t>גורם 65</t>
  </si>
  <si>
    <t>גורם 86</t>
  </si>
  <si>
    <t>גורם 84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</si>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</sst>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##.##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1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7" fontId="20" fillId="0" borderId="0" xfId="0" applyNumberFormat="1" applyFont="1" applyFill="1" applyBorder="1" applyAlignment="1">
      <alignment horizontal="right"/>
    </xf>
    <xf numFmtId="4" fontId="18" fillId="0" borderId="0" xfId="0" applyNumberFormat="1" applyFont="1" applyFill="1"/>
    <xf numFmtId="2" fontId="21" fillId="0" borderId="0" xfId="0" applyNumberFormat="1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 wrapText="1"/>
    </xf>
    <xf numFmtId="49" fontId="6" fillId="2" borderId="2" xfId="1" applyNumberFormat="1" applyFont="1" applyFill="1" applyBorder="1" applyAlignment="1">
      <alignment horizontal="right" vertical="center" wrapText="1" readingOrder="2"/>
    </xf>
    <xf numFmtId="0" fontId="8" fillId="2" borderId="2" xfId="0" applyFont="1" applyFill="1" applyBorder="1" applyAlignment="1">
      <alignment horizontal="right" vertical="center" wrapText="1"/>
    </xf>
    <xf numFmtId="49" fontId="7" fillId="2" borderId="2" xfId="0" applyNumberFormat="1" applyFont="1" applyFill="1" applyBorder="1" applyAlignment="1">
      <alignment horizontal="right" wrapText="1"/>
    </xf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2" fillId="0" borderId="0" xfId="0" applyFont="1" applyFill="1" applyAlignment="1">
      <alignment horizontal="center"/>
    </xf>
    <xf numFmtId="4" fontId="0" fillId="0" borderId="0" xfId="0" applyNumberFormat="1" applyFont="1" applyFill="1"/>
    <xf numFmtId="167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1328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'מזומנים '!J11</f>
        <v>8223.0352406759994</v>
      </c>
      <c r="D11" s="78">
        <f>C11/$C$42*100</f>
        <v>2.6936960529015579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132131.29501239999</v>
      </c>
      <c r="D13" s="79">
        <f t="shared" ref="D13:D43" si="0">C13/$C$42*100</f>
        <v>43.283475921284463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91284.545824312998</v>
      </c>
      <c r="D15" s="79">
        <f t="shared" si="0"/>
        <v>29.902926788095456</v>
      </c>
    </row>
    <row r="16" spans="1:36">
      <c r="A16" s="10" t="s">
        <v>13</v>
      </c>
      <c r="B16" s="73" t="s">
        <v>19</v>
      </c>
      <c r="C16" s="79">
        <v>9.2284693400000002</v>
      </c>
      <c r="D16" s="79">
        <f t="shared" si="0"/>
        <v>3.0230554421699723E-3</v>
      </c>
    </row>
    <row r="17" spans="1:4">
      <c r="A17" s="10" t="s">
        <v>13</v>
      </c>
      <c r="B17" s="73" t="s">
        <v>20</v>
      </c>
      <c r="C17" s="79">
        <v>24781.85588571</v>
      </c>
      <c r="D17" s="79">
        <f t="shared" si="0"/>
        <v>8.1180227773685782</v>
      </c>
    </row>
    <row r="18" spans="1:4">
      <c r="A18" s="10" t="s">
        <v>13</v>
      </c>
      <c r="B18" s="73" t="s">
        <v>21</v>
      </c>
      <c r="C18" s="79">
        <v>18077.320914396001</v>
      </c>
      <c r="D18" s="79">
        <f t="shared" si="0"/>
        <v>5.9217559658834924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11600.258817595341</v>
      </c>
      <c r="D26" s="79">
        <f t="shared" si="0"/>
        <v>3.8000045573225907</v>
      </c>
    </row>
    <row r="27" spans="1:4">
      <c r="A27" s="10" t="s">
        <v>13</v>
      </c>
      <c r="B27" s="73" t="s">
        <v>29</v>
      </c>
      <c r="C27" s="79">
        <v>81.654878901900204</v>
      </c>
      <c r="D27" s="79">
        <f t="shared" si="0"/>
        <v>2.6748447326381809E-2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3.4649999999999999E-9</v>
      </c>
      <c r="D29" s="79">
        <f t="shared" si="0"/>
        <v>1.1350622428484932E-12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855.19618841575902</v>
      </c>
      <c r="D31" s="79">
        <f t="shared" si="0"/>
        <v>0.28014456095199824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16716.098123237825</v>
      </c>
      <c r="D33" s="79">
        <f t="shared" si="0"/>
        <v>5.475847569246123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1509.1134206625002</v>
      </c>
      <c r="D37" s="79">
        <f t="shared" si="0"/>
        <v>0.4943543041760286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305269.60277565185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3314.2015010426458</v>
      </c>
      <c r="D43" s="79">
        <f t="shared" si="0"/>
        <v>1.0856637774964815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1328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976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977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978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921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976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978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979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921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1328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106</v>
      </c>
      <c r="BF6" s="16" t="s">
        <v>107</v>
      </c>
      <c r="BH6" s="19" t="s">
        <v>108</v>
      </c>
    </row>
    <row r="7" spans="1:60" ht="26.25" customHeight="1">
      <c r="B7" s="112" t="s">
        <v>109</v>
      </c>
      <c r="C7" s="113"/>
      <c r="D7" s="113"/>
      <c r="E7" s="113"/>
      <c r="F7" s="113"/>
      <c r="G7" s="113"/>
      <c r="H7" s="113"/>
      <c r="I7" s="113"/>
      <c r="J7" s="113"/>
      <c r="K7" s="11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1328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980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219</v>
      </c>
      <c r="C14" t="s">
        <v>219</v>
      </c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981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219</v>
      </c>
      <c r="C16" t="s">
        <v>219</v>
      </c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982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983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219</v>
      </c>
      <c r="C19" t="s">
        <v>219</v>
      </c>
      <c r="E19" t="s">
        <v>219</v>
      </c>
      <c r="H19" s="79">
        <v>0</v>
      </c>
      <c r="I19" t="s">
        <v>219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984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219</v>
      </c>
      <c r="C21" t="s">
        <v>219</v>
      </c>
      <c r="E21" t="s">
        <v>219</v>
      </c>
      <c r="H21" s="79">
        <v>0</v>
      </c>
      <c r="I21" t="s">
        <v>219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985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219</v>
      </c>
      <c r="C23" t="s">
        <v>219</v>
      </c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986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219</v>
      </c>
      <c r="C25" t="s">
        <v>219</v>
      </c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980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219</v>
      </c>
      <c r="C28" t="s">
        <v>219</v>
      </c>
      <c r="E28" t="s">
        <v>219</v>
      </c>
      <c r="H28" s="79">
        <v>0</v>
      </c>
      <c r="I28" t="s">
        <v>219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981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219</v>
      </c>
      <c r="C30" t="s">
        <v>219</v>
      </c>
      <c r="E30" t="s">
        <v>219</v>
      </c>
      <c r="H30" s="79">
        <v>0</v>
      </c>
      <c r="I30" t="s">
        <v>219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982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983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219</v>
      </c>
      <c r="C33" t="s">
        <v>219</v>
      </c>
      <c r="E33" t="s">
        <v>219</v>
      </c>
      <c r="H33" s="79">
        <v>0</v>
      </c>
      <c r="I33" t="s">
        <v>219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984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219</v>
      </c>
      <c r="C35" t="s">
        <v>219</v>
      </c>
      <c r="E35" t="s">
        <v>219</v>
      </c>
      <c r="H35" s="79">
        <v>0</v>
      </c>
      <c r="I35" t="s">
        <v>219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985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219</v>
      </c>
      <c r="C37" t="s">
        <v>219</v>
      </c>
      <c r="E37" t="s">
        <v>219</v>
      </c>
      <c r="H37" s="79">
        <v>0</v>
      </c>
      <c r="I37" t="s">
        <v>219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986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219</v>
      </c>
      <c r="C39" t="s">
        <v>219</v>
      </c>
      <c r="E39" t="s">
        <v>219</v>
      </c>
      <c r="H39" s="79">
        <v>0</v>
      </c>
      <c r="I39" t="s">
        <v>219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1328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987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219</v>
      </c>
      <c r="C14" t="s">
        <v>219</v>
      </c>
      <c r="D14" t="s">
        <v>219</v>
      </c>
      <c r="G14" s="79">
        <v>0</v>
      </c>
      <c r="H14" t="s">
        <v>219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988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219</v>
      </c>
      <c r="C16" t="s">
        <v>219</v>
      </c>
      <c r="D16" t="s">
        <v>219</v>
      </c>
      <c r="G16" s="79">
        <v>0</v>
      </c>
      <c r="H16" t="s">
        <v>219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989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219</v>
      </c>
      <c r="C18" t="s">
        <v>219</v>
      </c>
      <c r="D18" t="s">
        <v>219</v>
      </c>
      <c r="G18" s="79">
        <v>0</v>
      </c>
      <c r="H18" t="s">
        <v>219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990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219</v>
      </c>
      <c r="C20" t="s">
        <v>219</v>
      </c>
      <c r="D20" t="s">
        <v>219</v>
      </c>
      <c r="G20" s="79">
        <v>0</v>
      </c>
      <c r="H20" t="s">
        <v>219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921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219</v>
      </c>
      <c r="C22" t="s">
        <v>219</v>
      </c>
      <c r="D22" t="s">
        <v>219</v>
      </c>
      <c r="G22" s="79">
        <v>0</v>
      </c>
      <c r="H22" t="s">
        <v>219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219</v>
      </c>
      <c r="C25" t="s">
        <v>219</v>
      </c>
      <c r="D25" t="s">
        <v>219</v>
      </c>
      <c r="G25" s="79">
        <v>0</v>
      </c>
      <c r="H25" t="s">
        <v>219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991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219</v>
      </c>
      <c r="C27" t="s">
        <v>219</v>
      </c>
      <c r="D27" t="s">
        <v>219</v>
      </c>
      <c r="G27" s="79">
        <v>0</v>
      </c>
      <c r="H27" t="s">
        <v>219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1328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992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9">
        <v>0</v>
      </c>
      <c r="K14" t="s">
        <v>219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993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9">
        <v>0</v>
      </c>
      <c r="K16" t="s">
        <v>219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9">
        <v>0</v>
      </c>
      <c r="K18" t="s">
        <v>219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921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9">
        <v>0</v>
      </c>
      <c r="K20" t="s">
        <v>219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994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9">
        <v>0</v>
      </c>
      <c r="K23" t="s">
        <v>219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995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9">
        <v>0</v>
      </c>
      <c r="K25" t="s">
        <v>219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1328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3.72</v>
      </c>
      <c r="K11" s="7"/>
      <c r="L11" s="7"/>
      <c r="M11" s="78">
        <v>12.87</v>
      </c>
      <c r="N11" s="78">
        <v>10486726.699999999</v>
      </c>
      <c r="O11" s="7"/>
      <c r="P11" s="78">
        <v>11600.258817595341</v>
      </c>
      <c r="Q11" s="7"/>
      <c r="R11" s="78">
        <v>100</v>
      </c>
      <c r="S11" s="78">
        <v>3.8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3.7</v>
      </c>
      <c r="M12" s="81">
        <v>13.12</v>
      </c>
      <c r="N12" s="81">
        <v>10405726.699999999</v>
      </c>
      <c r="P12" s="81">
        <v>11275.556264095339</v>
      </c>
      <c r="R12" s="81">
        <v>97.2</v>
      </c>
      <c r="S12" s="81">
        <v>3.69</v>
      </c>
    </row>
    <row r="13" spans="2:81">
      <c r="B13" s="80" t="s">
        <v>992</v>
      </c>
      <c r="C13" s="16"/>
      <c r="D13" s="16"/>
      <c r="E13" s="16"/>
      <c r="J13" s="81">
        <v>3.21</v>
      </c>
      <c r="M13" s="81">
        <v>15.38</v>
      </c>
      <c r="N13" s="81">
        <v>8625895.3599999994</v>
      </c>
      <c r="P13" s="81">
        <v>9217.9018072632298</v>
      </c>
      <c r="R13" s="81">
        <v>79.459999999999994</v>
      </c>
      <c r="S13" s="81">
        <v>3.02</v>
      </c>
    </row>
    <row r="14" spans="2:81">
      <c r="B14" t="s">
        <v>996</v>
      </c>
      <c r="C14" t="s">
        <v>997</v>
      </c>
      <c r="D14" t="s">
        <v>129</v>
      </c>
      <c r="E14" t="s">
        <v>998</v>
      </c>
      <c r="F14" t="s">
        <v>133</v>
      </c>
      <c r="G14" t="s">
        <v>204</v>
      </c>
      <c r="H14" t="s">
        <v>155</v>
      </c>
      <c r="I14" t="s">
        <v>999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233799</v>
      </c>
      <c r="O14" s="79">
        <v>155.62</v>
      </c>
      <c r="P14" s="79">
        <v>363.83800380000002</v>
      </c>
      <c r="Q14" s="79">
        <v>0.01</v>
      </c>
      <c r="R14" s="79">
        <v>3.14</v>
      </c>
      <c r="S14" s="79">
        <v>0.12</v>
      </c>
    </row>
    <row r="15" spans="2:81">
      <c r="B15" t="s">
        <v>1000</v>
      </c>
      <c r="C15" t="s">
        <v>1001</v>
      </c>
      <c r="D15" t="s">
        <v>129</v>
      </c>
      <c r="E15" t="s">
        <v>998</v>
      </c>
      <c r="F15" t="s">
        <v>133</v>
      </c>
      <c r="G15" t="s">
        <v>204</v>
      </c>
      <c r="H15" t="s">
        <v>155</v>
      </c>
      <c r="I15" t="s">
        <v>1002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412000</v>
      </c>
      <c r="O15" s="79">
        <v>125.22</v>
      </c>
      <c r="P15" s="79">
        <v>515.90639999999996</v>
      </c>
      <c r="Q15" s="79">
        <v>0.01</v>
      </c>
      <c r="R15" s="79">
        <v>4.45</v>
      </c>
      <c r="S15" s="79">
        <v>0.17</v>
      </c>
    </row>
    <row r="16" spans="2:81">
      <c r="B16" t="s">
        <v>1003</v>
      </c>
      <c r="C16" t="s">
        <v>1004</v>
      </c>
      <c r="D16" t="s">
        <v>129</v>
      </c>
      <c r="E16" t="s">
        <v>1005</v>
      </c>
      <c r="F16" t="s">
        <v>1006</v>
      </c>
      <c r="G16" t="s">
        <v>1007</v>
      </c>
      <c r="H16" t="s">
        <v>156</v>
      </c>
      <c r="I16" t="s">
        <v>1008</v>
      </c>
      <c r="J16" s="79">
        <v>0.92</v>
      </c>
      <c r="K16" t="s">
        <v>108</v>
      </c>
      <c r="L16" s="79">
        <v>2.14</v>
      </c>
      <c r="M16" s="79">
        <v>406.54</v>
      </c>
      <c r="N16" s="79">
        <v>302000</v>
      </c>
      <c r="O16" s="79">
        <v>101.26</v>
      </c>
      <c r="P16" s="79">
        <v>305.80520000000001</v>
      </c>
      <c r="Q16" s="79">
        <v>0.12</v>
      </c>
      <c r="R16" s="79">
        <v>2.64</v>
      </c>
      <c r="S16" s="79">
        <v>0.1</v>
      </c>
    </row>
    <row r="17" spans="2:19">
      <c r="B17" t="s">
        <v>1009</v>
      </c>
      <c r="C17" t="s">
        <v>1010</v>
      </c>
      <c r="D17" t="s">
        <v>129</v>
      </c>
      <c r="E17" t="s">
        <v>349</v>
      </c>
      <c r="F17" t="s">
        <v>350</v>
      </c>
      <c r="G17" t="s">
        <v>201</v>
      </c>
      <c r="H17" t="s">
        <v>155</v>
      </c>
      <c r="I17" t="s">
        <v>1011</v>
      </c>
      <c r="J17" s="79">
        <v>0.01</v>
      </c>
      <c r="K17" t="s">
        <v>108</v>
      </c>
      <c r="L17" s="79">
        <v>4.8</v>
      </c>
      <c r="M17" s="79">
        <v>1.35</v>
      </c>
      <c r="N17" s="79">
        <v>905882.14</v>
      </c>
      <c r="O17" s="79">
        <v>121.09</v>
      </c>
      <c r="P17" s="79">
        <v>1096.932683326</v>
      </c>
      <c r="Q17" s="79">
        <v>0.22</v>
      </c>
      <c r="R17" s="79">
        <v>9.4600000000000009</v>
      </c>
      <c r="S17" s="79">
        <v>0.36</v>
      </c>
    </row>
    <row r="18" spans="2:19">
      <c r="B18" t="s">
        <v>1012</v>
      </c>
      <c r="C18" t="s">
        <v>1013</v>
      </c>
      <c r="D18" t="s">
        <v>129</v>
      </c>
      <c r="E18" t="s">
        <v>432</v>
      </c>
      <c r="F18" t="s">
        <v>433</v>
      </c>
      <c r="G18" t="s">
        <v>389</v>
      </c>
      <c r="H18" t="s">
        <v>155</v>
      </c>
      <c r="I18" t="s">
        <v>1014</v>
      </c>
      <c r="J18" s="79">
        <v>2.65</v>
      </c>
      <c r="K18" t="s">
        <v>108</v>
      </c>
      <c r="L18" s="79">
        <v>6.85</v>
      </c>
      <c r="M18" s="79">
        <v>0.88</v>
      </c>
      <c r="N18" s="79">
        <v>23600</v>
      </c>
      <c r="O18" s="79">
        <v>127.28</v>
      </c>
      <c r="P18" s="79">
        <v>30.038080000000001</v>
      </c>
      <c r="Q18" s="79">
        <v>0</v>
      </c>
      <c r="R18" s="79">
        <v>0.26</v>
      </c>
      <c r="S18" s="79">
        <v>0.01</v>
      </c>
    </row>
    <row r="19" spans="2:19">
      <c r="B19" t="s">
        <v>1015</v>
      </c>
      <c r="C19" t="s">
        <v>1016</v>
      </c>
      <c r="D19" t="s">
        <v>129</v>
      </c>
      <c r="E19" t="s">
        <v>432</v>
      </c>
      <c r="F19" t="s">
        <v>433</v>
      </c>
      <c r="G19" t="s">
        <v>401</v>
      </c>
      <c r="H19" t="s">
        <v>156</v>
      </c>
      <c r="I19" t="s">
        <v>1017</v>
      </c>
      <c r="J19" s="79">
        <v>4.05</v>
      </c>
      <c r="K19" t="s">
        <v>108</v>
      </c>
      <c r="L19" s="79">
        <v>6</v>
      </c>
      <c r="M19" s="79">
        <v>0.03</v>
      </c>
      <c r="N19" s="79">
        <v>1500000</v>
      </c>
      <c r="O19" s="79">
        <v>120.35</v>
      </c>
      <c r="P19" s="79">
        <v>1805.25</v>
      </c>
      <c r="Q19" s="79">
        <v>0.04</v>
      </c>
      <c r="R19" s="79">
        <v>15.56</v>
      </c>
      <c r="S19" s="79">
        <v>0.59</v>
      </c>
    </row>
    <row r="20" spans="2:19">
      <c r="B20" t="s">
        <v>1018</v>
      </c>
      <c r="C20" t="s">
        <v>1019</v>
      </c>
      <c r="D20" t="s">
        <v>129</v>
      </c>
      <c r="E20" t="s">
        <v>1020</v>
      </c>
      <c r="F20" t="s">
        <v>428</v>
      </c>
      <c r="G20" t="s">
        <v>389</v>
      </c>
      <c r="H20" t="s">
        <v>155</v>
      </c>
      <c r="I20" t="s">
        <v>1021</v>
      </c>
      <c r="J20" s="79">
        <v>0.84</v>
      </c>
      <c r="K20" t="s">
        <v>108</v>
      </c>
      <c r="L20" s="79">
        <v>7</v>
      </c>
      <c r="M20" s="79">
        <v>0.01</v>
      </c>
      <c r="N20" s="79">
        <v>225899.99</v>
      </c>
      <c r="O20" s="79">
        <v>128.5</v>
      </c>
      <c r="P20" s="79">
        <v>290.28148714999998</v>
      </c>
      <c r="Q20" s="79">
        <v>0.46</v>
      </c>
      <c r="R20" s="79">
        <v>2.5</v>
      </c>
      <c r="S20" s="79">
        <v>0.1</v>
      </c>
    </row>
    <row r="21" spans="2:19">
      <c r="B21" t="s">
        <v>1022</v>
      </c>
      <c r="C21" t="s">
        <v>1023</v>
      </c>
      <c r="D21" t="s">
        <v>129</v>
      </c>
      <c r="E21" t="s">
        <v>437</v>
      </c>
      <c r="F21" t="s">
        <v>323</v>
      </c>
      <c r="G21" t="s">
        <v>389</v>
      </c>
      <c r="H21" t="s">
        <v>155</v>
      </c>
      <c r="I21" t="s">
        <v>1024</v>
      </c>
      <c r="J21" s="79">
        <v>0.24</v>
      </c>
      <c r="K21" t="s">
        <v>108</v>
      </c>
      <c r="L21" s="79">
        <v>6.7</v>
      </c>
      <c r="M21" s="79">
        <v>0.31</v>
      </c>
      <c r="N21" s="79">
        <v>250000</v>
      </c>
      <c r="O21" s="79">
        <v>130.93</v>
      </c>
      <c r="P21" s="79">
        <v>327.32499999999999</v>
      </c>
      <c r="Q21" s="79">
        <v>0</v>
      </c>
      <c r="R21" s="79">
        <v>2.82</v>
      </c>
      <c r="S21" s="79">
        <v>0.11</v>
      </c>
    </row>
    <row r="22" spans="2:19">
      <c r="B22" t="s">
        <v>1025</v>
      </c>
      <c r="C22" t="s">
        <v>1026</v>
      </c>
      <c r="D22" t="s">
        <v>129</v>
      </c>
      <c r="E22" t="s">
        <v>1027</v>
      </c>
      <c r="F22" t="s">
        <v>133</v>
      </c>
      <c r="G22" t="s">
        <v>448</v>
      </c>
      <c r="H22" t="s">
        <v>156</v>
      </c>
      <c r="I22" t="s">
        <v>1028</v>
      </c>
      <c r="J22" s="79">
        <v>2.25</v>
      </c>
      <c r="K22" t="s">
        <v>108</v>
      </c>
      <c r="L22" s="79">
        <v>5.7</v>
      </c>
      <c r="M22" s="79">
        <v>0.01</v>
      </c>
      <c r="N22" s="79">
        <v>824038.43</v>
      </c>
      <c r="O22" s="79">
        <v>131.78</v>
      </c>
      <c r="P22" s="79">
        <v>1085.9178430540001</v>
      </c>
      <c r="Q22" s="79">
        <v>1.8</v>
      </c>
      <c r="R22" s="79">
        <v>9.36</v>
      </c>
      <c r="S22" s="79">
        <v>0.36</v>
      </c>
    </row>
    <row r="23" spans="2:19">
      <c r="B23" t="s">
        <v>1029</v>
      </c>
      <c r="C23" t="s">
        <v>1030</v>
      </c>
      <c r="D23" t="s">
        <v>129</v>
      </c>
      <c r="E23" t="s">
        <v>1031</v>
      </c>
      <c r="F23" t="s">
        <v>350</v>
      </c>
      <c r="G23" t="s">
        <v>683</v>
      </c>
      <c r="H23" t="s">
        <v>155</v>
      </c>
      <c r="I23" t="s">
        <v>1032</v>
      </c>
      <c r="J23" s="79">
        <v>1.9</v>
      </c>
      <c r="K23" t="s">
        <v>108</v>
      </c>
      <c r="L23" s="79">
        <v>6.7</v>
      </c>
      <c r="M23" s="79">
        <v>2.11</v>
      </c>
      <c r="N23" s="79">
        <v>188357.38</v>
      </c>
      <c r="O23" s="79">
        <v>131.11000000000001</v>
      </c>
      <c r="P23" s="79">
        <v>246.955360918</v>
      </c>
      <c r="Q23" s="79">
        <v>0.1</v>
      </c>
      <c r="R23" s="79">
        <v>2.13</v>
      </c>
      <c r="S23" s="79">
        <v>0.08</v>
      </c>
    </row>
    <row r="24" spans="2:19">
      <c r="B24" t="s">
        <v>1033</v>
      </c>
      <c r="C24" t="s">
        <v>1034</v>
      </c>
      <c r="D24" t="s">
        <v>129</v>
      </c>
      <c r="E24" t="s">
        <v>1035</v>
      </c>
      <c r="F24" t="s">
        <v>118</v>
      </c>
      <c r="G24" t="s">
        <v>1036</v>
      </c>
      <c r="H24" t="s">
        <v>155</v>
      </c>
      <c r="I24" t="s">
        <v>1037</v>
      </c>
      <c r="J24" s="79">
        <v>1.76</v>
      </c>
      <c r="K24" t="s">
        <v>108</v>
      </c>
      <c r="L24" s="79">
        <v>5.35</v>
      </c>
      <c r="M24" s="79">
        <v>2.85</v>
      </c>
      <c r="N24" s="79">
        <v>521120.26</v>
      </c>
      <c r="O24" s="79">
        <v>83.33</v>
      </c>
      <c r="P24" s="79">
        <v>434.24951265800001</v>
      </c>
      <c r="Q24" s="79">
        <v>0</v>
      </c>
      <c r="R24" s="79">
        <v>3.74</v>
      </c>
      <c r="S24" s="79">
        <v>0.14000000000000001</v>
      </c>
    </row>
    <row r="25" spans="2:19">
      <c r="B25" t="s">
        <v>1038</v>
      </c>
      <c r="C25" t="s">
        <v>1039</v>
      </c>
      <c r="D25" t="s">
        <v>129</v>
      </c>
      <c r="E25" t="s">
        <v>1035</v>
      </c>
      <c r="F25" t="s">
        <v>118</v>
      </c>
      <c r="G25" t="s">
        <v>1036</v>
      </c>
      <c r="H25" t="s">
        <v>155</v>
      </c>
      <c r="I25" t="s">
        <v>1040</v>
      </c>
      <c r="J25" s="79">
        <v>2.99</v>
      </c>
      <c r="K25" t="s">
        <v>108</v>
      </c>
      <c r="L25" s="79">
        <v>5.35</v>
      </c>
      <c r="M25" s="79">
        <v>5.37</v>
      </c>
      <c r="N25" s="79">
        <v>3126718.82</v>
      </c>
      <c r="O25" s="79">
        <v>83.33</v>
      </c>
      <c r="P25" s="79">
        <v>2605.4947927060002</v>
      </c>
      <c r="Q25" s="79">
        <v>0.25</v>
      </c>
      <c r="R25" s="79">
        <v>22.46</v>
      </c>
      <c r="S25" s="79">
        <v>0.85</v>
      </c>
    </row>
    <row r="26" spans="2:19">
      <c r="B26" t="s">
        <v>1041</v>
      </c>
      <c r="C26" t="s">
        <v>1042</v>
      </c>
      <c r="D26" t="s">
        <v>129</v>
      </c>
      <c r="E26" t="s">
        <v>1043</v>
      </c>
      <c r="F26" t="s">
        <v>134</v>
      </c>
      <c r="G26" t="s">
        <v>219</v>
      </c>
      <c r="H26" t="s">
        <v>751</v>
      </c>
      <c r="I26" t="s">
        <v>1044</v>
      </c>
      <c r="J26" s="79">
        <v>5.45</v>
      </c>
      <c r="K26" t="s">
        <v>112</v>
      </c>
      <c r="L26" s="79">
        <v>3</v>
      </c>
      <c r="M26" s="79">
        <v>0.15</v>
      </c>
      <c r="N26" s="79">
        <v>112479.34</v>
      </c>
      <c r="O26" s="79">
        <v>27.03</v>
      </c>
      <c r="P26" s="79">
        <v>109.90744365123</v>
      </c>
      <c r="Q26" s="79">
        <v>0</v>
      </c>
      <c r="R26" s="79">
        <v>0.95</v>
      </c>
      <c r="S26" s="79">
        <v>0.04</v>
      </c>
    </row>
    <row r="27" spans="2:19">
      <c r="B27" s="80" t="s">
        <v>993</v>
      </c>
      <c r="C27" s="16"/>
      <c r="D27" s="16"/>
      <c r="E27" s="16"/>
      <c r="J27" s="81">
        <v>6.03</v>
      </c>
      <c r="M27" s="81">
        <v>2.0499999999999998</v>
      </c>
      <c r="N27" s="81">
        <v>1748565.2</v>
      </c>
      <c r="P27" s="81">
        <v>1994.3479803064999</v>
      </c>
      <c r="R27" s="81">
        <v>17.190000000000001</v>
      </c>
      <c r="S27" s="81">
        <v>0.65</v>
      </c>
    </row>
    <row r="28" spans="2:19">
      <c r="B28" t="s">
        <v>1045</v>
      </c>
      <c r="C28" t="s">
        <v>1046</v>
      </c>
      <c r="D28" t="s">
        <v>129</v>
      </c>
      <c r="E28" t="s">
        <v>1005</v>
      </c>
      <c r="F28" t="s">
        <v>1047</v>
      </c>
      <c r="G28" t="s">
        <v>1007</v>
      </c>
      <c r="H28" t="s">
        <v>156</v>
      </c>
      <c r="I28" t="s">
        <v>1008</v>
      </c>
      <c r="J28" s="79">
        <v>5.53</v>
      </c>
      <c r="K28" t="s">
        <v>108</v>
      </c>
      <c r="L28" s="79">
        <v>2.5</v>
      </c>
      <c r="M28" s="79">
        <v>0.02</v>
      </c>
      <c r="N28" s="79">
        <v>404000</v>
      </c>
      <c r="O28" s="79">
        <v>100.82</v>
      </c>
      <c r="P28" s="79">
        <v>407.31279999999998</v>
      </c>
      <c r="Q28" s="79">
        <v>0.06</v>
      </c>
      <c r="R28" s="79">
        <v>3.51</v>
      </c>
      <c r="S28" s="79">
        <v>0.13</v>
      </c>
    </row>
    <row r="29" spans="2:19">
      <c r="B29" t="s">
        <v>1048</v>
      </c>
      <c r="C29" t="s">
        <v>1049</v>
      </c>
      <c r="D29" t="s">
        <v>129</v>
      </c>
      <c r="E29" t="s">
        <v>1005</v>
      </c>
      <c r="F29" t="s">
        <v>1047</v>
      </c>
      <c r="G29" t="s">
        <v>204</v>
      </c>
      <c r="H29" t="s">
        <v>155</v>
      </c>
      <c r="I29" t="s">
        <v>1008</v>
      </c>
      <c r="J29" s="79">
        <v>8.5500000000000007</v>
      </c>
      <c r="K29" t="s">
        <v>108</v>
      </c>
      <c r="L29" s="79">
        <v>3.74</v>
      </c>
      <c r="M29" s="79">
        <v>0.04</v>
      </c>
      <c r="N29" s="79">
        <v>302000</v>
      </c>
      <c r="O29" s="79">
        <v>102.14</v>
      </c>
      <c r="P29" s="79">
        <v>308.46280000000002</v>
      </c>
      <c r="Q29" s="79">
        <v>0.06</v>
      </c>
      <c r="R29" s="79">
        <v>2.66</v>
      </c>
      <c r="S29" s="79">
        <v>0.1</v>
      </c>
    </row>
    <row r="30" spans="2:19">
      <c r="B30" t="s">
        <v>1050</v>
      </c>
      <c r="C30" t="s">
        <v>1051</v>
      </c>
      <c r="D30" t="s">
        <v>129</v>
      </c>
      <c r="E30" t="s">
        <v>1052</v>
      </c>
      <c r="F30" t="s">
        <v>350</v>
      </c>
      <c r="G30" t="s">
        <v>401</v>
      </c>
      <c r="H30" t="s">
        <v>156</v>
      </c>
      <c r="I30" t="s">
        <v>1053</v>
      </c>
      <c r="J30" s="79">
        <v>6.29</v>
      </c>
      <c r="K30" t="s">
        <v>108</v>
      </c>
      <c r="L30" s="79">
        <v>3.1</v>
      </c>
      <c r="M30" s="79">
        <v>2.58</v>
      </c>
      <c r="N30" s="79">
        <v>840000</v>
      </c>
      <c r="O30" s="79">
        <v>100.73</v>
      </c>
      <c r="P30" s="79">
        <v>846.13199999999995</v>
      </c>
      <c r="Q30" s="79">
        <v>0.21</v>
      </c>
      <c r="R30" s="79">
        <v>7.29</v>
      </c>
      <c r="S30" s="79">
        <v>0.28000000000000003</v>
      </c>
    </row>
    <row r="31" spans="2:19">
      <c r="B31" t="s">
        <v>1054</v>
      </c>
      <c r="C31" t="s">
        <v>1055</v>
      </c>
      <c r="D31" t="s">
        <v>129</v>
      </c>
      <c r="E31" t="s">
        <v>1056</v>
      </c>
      <c r="F31" t="s">
        <v>131</v>
      </c>
      <c r="G31" t="s">
        <v>574</v>
      </c>
      <c r="H31" t="s">
        <v>155</v>
      </c>
      <c r="I31" t="s">
        <v>434</v>
      </c>
      <c r="J31" s="79">
        <v>4.9000000000000004</v>
      </c>
      <c r="K31" t="s">
        <v>112</v>
      </c>
      <c r="L31" s="79">
        <v>4.45</v>
      </c>
      <c r="M31" s="79">
        <v>4.72</v>
      </c>
      <c r="N31" s="79">
        <v>84709</v>
      </c>
      <c r="O31" s="79">
        <v>99.79</v>
      </c>
      <c r="P31" s="79">
        <v>305.57996662649998</v>
      </c>
      <c r="Q31" s="79">
        <v>0.06</v>
      </c>
      <c r="R31" s="79">
        <v>2.63</v>
      </c>
      <c r="S31" s="79">
        <v>0.1</v>
      </c>
    </row>
    <row r="32" spans="2:19">
      <c r="B32" t="s">
        <v>1057</v>
      </c>
      <c r="C32" t="s">
        <v>1058</v>
      </c>
      <c r="D32" t="s">
        <v>129</v>
      </c>
      <c r="E32" t="s">
        <v>1059</v>
      </c>
      <c r="F32" t="s">
        <v>133</v>
      </c>
      <c r="G32" t="s">
        <v>666</v>
      </c>
      <c r="H32" t="s">
        <v>156</v>
      </c>
      <c r="I32" t="s">
        <v>1060</v>
      </c>
      <c r="J32" s="79">
        <v>2.42</v>
      </c>
      <c r="K32" t="s">
        <v>108</v>
      </c>
      <c r="L32" s="79">
        <v>5.15</v>
      </c>
      <c r="M32" s="79">
        <v>3.5</v>
      </c>
      <c r="N32" s="79">
        <v>117856.2</v>
      </c>
      <c r="O32" s="79">
        <v>107.64</v>
      </c>
      <c r="P32" s="79">
        <v>126.86041367999999</v>
      </c>
      <c r="Q32" s="79">
        <v>0.1</v>
      </c>
      <c r="R32" s="79">
        <v>1.0900000000000001</v>
      </c>
      <c r="S32" s="79">
        <v>0.04</v>
      </c>
    </row>
    <row r="33" spans="2:19">
      <c r="B33" s="80" t="s">
        <v>317</v>
      </c>
      <c r="C33" s="16"/>
      <c r="D33" s="16"/>
      <c r="E33" s="16"/>
      <c r="J33" s="81">
        <v>1.92</v>
      </c>
      <c r="M33" s="81">
        <v>32.840000000000003</v>
      </c>
      <c r="N33" s="81">
        <v>31266.14</v>
      </c>
      <c r="P33" s="81">
        <v>63.306476525610002</v>
      </c>
      <c r="R33" s="81">
        <v>0.55000000000000004</v>
      </c>
      <c r="S33" s="81">
        <v>0.02</v>
      </c>
    </row>
    <row r="34" spans="2:19">
      <c r="B34" t="s">
        <v>1061</v>
      </c>
      <c r="C34" t="s">
        <v>1062</v>
      </c>
      <c r="D34" t="s">
        <v>129</v>
      </c>
      <c r="E34" t="s">
        <v>1043</v>
      </c>
      <c r="F34" t="s">
        <v>133</v>
      </c>
      <c r="G34" t="s">
        <v>219</v>
      </c>
      <c r="H34" t="s">
        <v>751</v>
      </c>
      <c r="I34" t="s">
        <v>1044</v>
      </c>
      <c r="J34" s="79">
        <v>1.92</v>
      </c>
      <c r="K34" t="s">
        <v>112</v>
      </c>
      <c r="L34" s="79">
        <v>3.18</v>
      </c>
      <c r="M34" s="79">
        <v>32.840000000000003</v>
      </c>
      <c r="N34" s="79">
        <v>31266.14</v>
      </c>
      <c r="O34" s="79">
        <v>56.01</v>
      </c>
      <c r="P34" s="79">
        <v>63.306476525610002</v>
      </c>
      <c r="Q34" s="79">
        <v>0</v>
      </c>
      <c r="R34" s="79">
        <v>0.55000000000000004</v>
      </c>
      <c r="S34" s="79">
        <v>0.02</v>
      </c>
    </row>
    <row r="35" spans="2:19">
      <c r="B35" s="80" t="s">
        <v>921</v>
      </c>
      <c r="C35" s="16"/>
      <c r="D35" s="16"/>
      <c r="E35" s="16"/>
      <c r="J35" s="81">
        <v>0</v>
      </c>
      <c r="M35" s="81">
        <v>0</v>
      </c>
      <c r="N35" s="81">
        <v>0</v>
      </c>
      <c r="P35" s="81">
        <v>0</v>
      </c>
      <c r="R35" s="81">
        <v>0</v>
      </c>
      <c r="S35" s="81">
        <v>0</v>
      </c>
    </row>
    <row r="36" spans="2:19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J36" s="79">
        <v>0</v>
      </c>
      <c r="K36" t="s">
        <v>219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2:19">
      <c r="B37" s="80" t="s">
        <v>224</v>
      </c>
      <c r="C37" s="16"/>
      <c r="D37" s="16"/>
      <c r="E37" s="16"/>
      <c r="J37" s="81">
        <v>4.3099999999999996</v>
      </c>
      <c r="M37" s="81">
        <v>4.2699999999999996</v>
      </c>
      <c r="N37" s="81">
        <v>81000</v>
      </c>
      <c r="P37" s="81">
        <v>324.70255350000002</v>
      </c>
      <c r="R37" s="81">
        <v>2.8</v>
      </c>
      <c r="S37" s="81">
        <v>0.11</v>
      </c>
    </row>
    <row r="38" spans="2:19">
      <c r="B38" s="80" t="s">
        <v>1063</v>
      </c>
      <c r="C38" s="16"/>
      <c r="D38" s="16"/>
      <c r="E38" s="16"/>
      <c r="J38" s="81">
        <v>0</v>
      </c>
      <c r="M38" s="81">
        <v>0</v>
      </c>
      <c r="N38" s="81">
        <v>0</v>
      </c>
      <c r="P38" s="81">
        <v>0</v>
      </c>
      <c r="R38" s="81">
        <v>0</v>
      </c>
      <c r="S38" s="81">
        <v>0</v>
      </c>
    </row>
    <row r="39" spans="2:19">
      <c r="B39" t="s">
        <v>219</v>
      </c>
      <c r="C39" t="s">
        <v>219</v>
      </c>
      <c r="D39" s="16"/>
      <c r="E39" s="16"/>
      <c r="F39" t="s">
        <v>219</v>
      </c>
      <c r="G39" t="s">
        <v>219</v>
      </c>
      <c r="J39" s="79">
        <v>0</v>
      </c>
      <c r="K39" t="s">
        <v>219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2:19">
      <c r="B40" s="80" t="s">
        <v>1064</v>
      </c>
      <c r="C40" s="16"/>
      <c r="D40" s="16"/>
      <c r="E40" s="16"/>
      <c r="J40" s="81">
        <v>4.3099999999999996</v>
      </c>
      <c r="M40" s="81">
        <v>4.2699999999999996</v>
      </c>
      <c r="N40" s="81">
        <v>81000</v>
      </c>
      <c r="P40" s="81">
        <v>324.70255350000002</v>
      </c>
      <c r="R40" s="81">
        <v>2.8</v>
      </c>
      <c r="S40" s="81">
        <v>0.11</v>
      </c>
    </row>
    <row r="41" spans="2:19">
      <c r="B41" t="s">
        <v>1065</v>
      </c>
      <c r="C41" t="s">
        <v>1066</v>
      </c>
      <c r="D41" t="s">
        <v>129</v>
      </c>
      <c r="E41" t="s">
        <v>1067</v>
      </c>
      <c r="F41" t="s">
        <v>1068</v>
      </c>
      <c r="G41" t="s">
        <v>1069</v>
      </c>
      <c r="H41" t="s">
        <v>1070</v>
      </c>
      <c r="I41" t="s">
        <v>1071</v>
      </c>
      <c r="J41" s="79">
        <v>4.3099999999999996</v>
      </c>
      <c r="K41" t="s">
        <v>112</v>
      </c>
      <c r="L41" s="79">
        <v>6</v>
      </c>
      <c r="M41" s="79">
        <v>4.2699999999999996</v>
      </c>
      <c r="N41" s="79">
        <v>81000</v>
      </c>
      <c r="O41" s="79">
        <v>110.89</v>
      </c>
      <c r="P41" s="79">
        <v>324.70255350000002</v>
      </c>
      <c r="Q41" s="79">
        <v>0.01</v>
      </c>
      <c r="R41" s="79">
        <v>2.8</v>
      </c>
      <c r="S41" s="79">
        <v>0.11</v>
      </c>
    </row>
    <row r="42" spans="2:19">
      <c r="B42" t="s">
        <v>227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1328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1722.83</v>
      </c>
      <c r="I11" s="7"/>
      <c r="J11" s="78">
        <v>81.654878901900204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1722.83</v>
      </c>
      <c r="J12" s="81">
        <v>81.654878901900204</v>
      </c>
      <c r="L12" s="81">
        <v>100</v>
      </c>
      <c r="M12" s="81">
        <v>0.03</v>
      </c>
    </row>
    <row r="13" spans="2:98">
      <c r="B13" t="s">
        <v>1072</v>
      </c>
      <c r="C13" t="s">
        <v>1073</v>
      </c>
      <c r="D13" t="s">
        <v>129</v>
      </c>
      <c r="E13" t="s">
        <v>1043</v>
      </c>
      <c r="F13" t="s">
        <v>133</v>
      </c>
      <c r="G13" t="s">
        <v>112</v>
      </c>
      <c r="H13" s="79">
        <v>1722.83</v>
      </c>
      <c r="I13" s="79">
        <v>1311.0867000000007</v>
      </c>
      <c r="J13" s="79">
        <v>81.654878901900204</v>
      </c>
      <c r="K13" s="79">
        <v>0.02</v>
      </c>
      <c r="L13" s="79">
        <v>100</v>
      </c>
      <c r="M13" s="79">
        <v>0.03</v>
      </c>
    </row>
    <row r="14" spans="2:98">
      <c r="B14" s="80" t="s">
        <v>224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1328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1074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219</v>
      </c>
      <c r="C14" t="s">
        <v>219</v>
      </c>
      <c r="D14" t="s">
        <v>219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1075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219</v>
      </c>
      <c r="C16" t="s">
        <v>219</v>
      </c>
      <c r="D16" t="s">
        <v>219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1076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219</v>
      </c>
      <c r="C18" t="s">
        <v>219</v>
      </c>
      <c r="D18" t="s">
        <v>219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1077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219</v>
      </c>
      <c r="C20" t="s">
        <v>219</v>
      </c>
      <c r="D20" t="s">
        <v>219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1078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219</v>
      </c>
      <c r="C23" t="s">
        <v>219</v>
      </c>
      <c r="D23" t="s">
        <v>219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1079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219</v>
      </c>
      <c r="C25" t="s">
        <v>219</v>
      </c>
      <c r="D25" t="s">
        <v>219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1080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219</v>
      </c>
      <c r="C27" t="s">
        <v>219</v>
      </c>
      <c r="D27" t="s">
        <v>219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1081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219</v>
      </c>
      <c r="C29" t="s">
        <v>219</v>
      </c>
      <c r="D29" t="s">
        <v>219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1328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147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346.5</v>
      </c>
      <c r="H11" s="7"/>
      <c r="I11" s="78">
        <v>3.4649999999999999E-9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1082</v>
      </c>
      <c r="C12" s="16"/>
      <c r="D12" s="16"/>
      <c r="G12" s="81">
        <v>346.5</v>
      </c>
      <c r="I12" s="81">
        <v>3.4649999999999999E-9</v>
      </c>
      <c r="K12" s="81">
        <v>0</v>
      </c>
      <c r="L12" s="81">
        <v>0</v>
      </c>
    </row>
    <row r="13" spans="2:59">
      <c r="B13" t="s">
        <v>1083</v>
      </c>
      <c r="C13" t="s">
        <v>1084</v>
      </c>
      <c r="D13" t="s">
        <v>118</v>
      </c>
      <c r="E13" t="s">
        <v>108</v>
      </c>
      <c r="F13" t="s">
        <v>1085</v>
      </c>
      <c r="G13" s="79">
        <v>346.5</v>
      </c>
      <c r="H13" s="79">
        <v>9.9999999999999995E-7</v>
      </c>
      <c r="I13" s="79">
        <v>3.4649999999999999E-9</v>
      </c>
      <c r="J13" s="79">
        <v>0</v>
      </c>
      <c r="K13" s="79">
        <v>0</v>
      </c>
      <c r="L13" s="79">
        <v>0</v>
      </c>
    </row>
    <row r="14" spans="2:59">
      <c r="B14" s="80" t="s">
        <v>975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1328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976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977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1086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978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921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976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1087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978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979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921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508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5">
      <c r="B1" s="2" t="s">
        <v>0</v>
      </c>
      <c r="C1" t="s">
        <v>190</v>
      </c>
    </row>
    <row r="2" spans="2:15">
      <c r="B2" s="2" t="s">
        <v>1</v>
      </c>
      <c r="C2" s="12" t="s">
        <v>1328</v>
      </c>
    </row>
    <row r="3" spans="2:15">
      <c r="B3" s="2" t="s">
        <v>2</v>
      </c>
      <c r="C3" t="s">
        <v>191</v>
      </c>
    </row>
    <row r="4" spans="2:15">
      <c r="B4" s="2" t="s">
        <v>3</v>
      </c>
      <c r="C4" t="s">
        <v>192</v>
      </c>
    </row>
    <row r="5" spans="2:15">
      <c r="B5" s="77" t="s">
        <v>193</v>
      </c>
      <c r="C5" t="s">
        <v>194</v>
      </c>
    </row>
    <row r="7" spans="2:15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5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5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5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J12+J34</f>
        <v>8223.0352406759994</v>
      </c>
      <c r="K11" s="78">
        <f>J11/$J$11*100</f>
        <v>100</v>
      </c>
      <c r="L11" s="78">
        <f>J11/'סכום נכסי הקרן'!$C$42*100</f>
        <v>2.6936960529015579</v>
      </c>
      <c r="O11" s="81"/>
    </row>
    <row r="12" spans="2:15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f>J13+J17+J24</f>
        <v>8179.3990944899997</v>
      </c>
      <c r="K12" s="81">
        <f t="shared" ref="K12:K38" si="0">J12/$J$11*100</f>
        <v>99.46934258568966</v>
      </c>
      <c r="L12" s="81">
        <f>J12/'סכום נכסי הקרן'!$C$42*100</f>
        <v>2.6794017550778508</v>
      </c>
    </row>
    <row r="13" spans="2:15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f>SUM(J14:J16)</f>
        <v>7596.8286599999992</v>
      </c>
      <c r="K13" s="81">
        <f t="shared" si="0"/>
        <v>92.384727021739948</v>
      </c>
      <c r="L13" s="81">
        <f>J13/'סכום נכסי הקרן'!$C$42*100</f>
        <v>2.4885637452684883</v>
      </c>
    </row>
    <row r="14" spans="2:15">
      <c r="B14" s="88" t="s">
        <v>1298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37.305259999999997</v>
      </c>
      <c r="K14" s="79">
        <f t="shared" si="0"/>
        <v>0.45366776267072412</v>
      </c>
      <c r="L14" s="79">
        <f>J14/'סכום נכסי הקרן'!$C$42*100</f>
        <v>1.2220430616348104E-2</v>
      </c>
    </row>
    <row r="15" spans="2:15">
      <c r="B15" s="88" t="s">
        <v>1297</v>
      </c>
      <c r="C15" t="s">
        <v>202</v>
      </c>
      <c r="D15" t="s">
        <v>203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149.85042999999999</v>
      </c>
      <c r="K15" s="79">
        <f t="shared" si="0"/>
        <v>1.8223250370951967</v>
      </c>
      <c r="L15" s="79">
        <f>J15/'סכום נכסי הקרן'!$C$42*100</f>
        <v>4.9087897595270158E-2</v>
      </c>
    </row>
    <row r="16" spans="2:15">
      <c r="B16" s="88" t="s">
        <v>1296</v>
      </c>
      <c r="C16" t="s">
        <v>205</v>
      </c>
      <c r="D16" t="s">
        <v>206</v>
      </c>
      <c r="E16" t="s">
        <v>204</v>
      </c>
      <c r="F16" t="s">
        <v>155</v>
      </c>
      <c r="G16" t="s">
        <v>108</v>
      </c>
      <c r="H16" s="79">
        <v>0</v>
      </c>
      <c r="I16" s="79">
        <v>0</v>
      </c>
      <c r="J16" s="79">
        <v>7409.6729699999996</v>
      </c>
      <c r="K16" s="79">
        <f t="shared" si="0"/>
        <v>90.108734221974046</v>
      </c>
      <c r="L16" s="79">
        <f>J16/'סכום נכסי הקרן'!$C$42*100</f>
        <v>2.4272554170568705</v>
      </c>
    </row>
    <row r="17" spans="2:15">
      <c r="B17" s="80" t="s">
        <v>207</v>
      </c>
      <c r="D17" s="16"/>
      <c r="I17" s="81">
        <v>0</v>
      </c>
      <c r="J17" s="81">
        <f>SUM(J18:J24)</f>
        <v>582.57043449000003</v>
      </c>
      <c r="K17" s="81">
        <f t="shared" si="0"/>
        <v>7.0846155639496935</v>
      </c>
      <c r="L17" s="81">
        <f>J17/'סכום נכסי הקרן'!$C$42*100</f>
        <v>0.19083800980936239</v>
      </c>
      <c r="N17" s="86"/>
      <c r="O17" s="87"/>
    </row>
    <row r="18" spans="2:15">
      <c r="B18" s="88" t="s">
        <v>1298</v>
      </c>
      <c r="C18" t="s">
        <v>210</v>
      </c>
      <c r="D18" t="s">
        <v>200</v>
      </c>
      <c r="E18" t="s">
        <v>201</v>
      </c>
      <c r="F18" t="s">
        <v>155</v>
      </c>
      <c r="G18" t="s">
        <v>112</v>
      </c>
      <c r="H18" s="79">
        <v>0</v>
      </c>
      <c r="I18" s="79">
        <v>0</v>
      </c>
      <c r="J18" s="79">
        <v>0.24744674999999999</v>
      </c>
      <c r="K18" s="79">
        <f t="shared" si="0"/>
        <v>3.0091899494238076E-3</v>
      </c>
      <c r="L18" s="79">
        <f>J18/'סכום נכסי הקרן'!$C$42*100</f>
        <v>8.1058430891939502E-5</v>
      </c>
    </row>
    <row r="19" spans="2:15">
      <c r="B19" s="88" t="s">
        <v>1297</v>
      </c>
      <c r="C19" t="s">
        <v>211</v>
      </c>
      <c r="D19" t="s">
        <v>203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85.467890550000007</v>
      </c>
      <c r="K19" s="79">
        <f t="shared" si="0"/>
        <v>1.0393715708188289</v>
      </c>
      <c r="L19" s="79">
        <f>J19/'סכום נכסי הקרן'!$C$42*100</f>
        <v>2.7997510978127717E-2</v>
      </c>
    </row>
    <row r="20" spans="2:15">
      <c r="B20" s="88" t="s">
        <v>1296</v>
      </c>
      <c r="C20" t="s">
        <v>212</v>
      </c>
      <c r="D20" t="s">
        <v>206</v>
      </c>
      <c r="E20" t="s">
        <v>204</v>
      </c>
      <c r="F20" t="s">
        <v>155</v>
      </c>
      <c r="G20" t="s">
        <v>112</v>
      </c>
      <c r="H20" s="79">
        <v>0</v>
      </c>
      <c r="I20" s="79">
        <v>0</v>
      </c>
      <c r="J20" s="79">
        <v>437.87967209999999</v>
      </c>
      <c r="K20" s="79">
        <f t="shared" si="0"/>
        <v>5.3250370366162114</v>
      </c>
      <c r="L20" s="79">
        <f>J20/'סכום נכסי הקרן'!$C$42*100</f>
        <v>0.14344031247087699</v>
      </c>
    </row>
    <row r="21" spans="2:15">
      <c r="B21" s="88" t="s">
        <v>1297</v>
      </c>
      <c r="C21" t="s">
        <v>214</v>
      </c>
      <c r="D21" t="s">
        <v>203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51.144068939999997</v>
      </c>
      <c r="K21" s="79">
        <f t="shared" si="0"/>
        <v>0.62196096019400671</v>
      </c>
      <c r="L21" s="79">
        <f>J21/'סכום נכסי הקרן'!$C$42*100</f>
        <v>1.6753737835334591E-2</v>
      </c>
    </row>
    <row r="22" spans="2:15">
      <c r="B22" s="88" t="s">
        <v>1296</v>
      </c>
      <c r="C22" t="s">
        <v>215</v>
      </c>
      <c r="D22" t="s">
        <v>206</v>
      </c>
      <c r="E22" t="s">
        <v>204</v>
      </c>
      <c r="F22" t="s">
        <v>155</v>
      </c>
      <c r="G22" t="s">
        <v>116</v>
      </c>
      <c r="H22" s="79">
        <v>0</v>
      </c>
      <c r="I22" s="79">
        <v>0</v>
      </c>
      <c r="J22" s="79">
        <v>3.0200795399999998</v>
      </c>
      <c r="K22" s="79">
        <f t="shared" si="0"/>
        <v>3.6727065512998154E-2</v>
      </c>
      <c r="L22" s="79">
        <f>J22/'סכום נכסי הקרן'!$C$42*100</f>
        <v>9.8931551407020063E-4</v>
      </c>
    </row>
    <row r="23" spans="2:15">
      <c r="B23" s="88" t="s">
        <v>1296</v>
      </c>
      <c r="C23" t="s">
        <v>217</v>
      </c>
      <c r="D23" t="s">
        <v>206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4.8112766100000002</v>
      </c>
      <c r="K23" s="79">
        <f t="shared" si="0"/>
        <v>5.8509740858224447E-2</v>
      </c>
      <c r="L23" s="79">
        <f>J23/'סכום נכסי הקרן'!$C$42*100</f>
        <v>1.5760745800609223E-3</v>
      </c>
    </row>
    <row r="24" spans="2:15">
      <c r="B24" s="80" t="s">
        <v>218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5">
      <c r="B25" t="s">
        <v>219</v>
      </c>
      <c r="C25" t="s">
        <v>219</v>
      </c>
      <c r="D25" s="16"/>
      <c r="E25" t="s">
        <v>219</v>
      </c>
      <c r="G25" t="s">
        <v>219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5">
      <c r="B26" s="80" t="s">
        <v>220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5">
      <c r="B27" t="s">
        <v>219</v>
      </c>
      <c r="C27" t="s">
        <v>219</v>
      </c>
      <c r="D27" s="16"/>
      <c r="E27" t="s">
        <v>219</v>
      </c>
      <c r="G27" t="s">
        <v>219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5">
      <c r="B28" s="80" t="s">
        <v>221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5">
      <c r="B29" t="s">
        <v>219</v>
      </c>
      <c r="C29" t="s">
        <v>219</v>
      </c>
      <c r="D29" s="16"/>
      <c r="E29" t="s">
        <v>219</v>
      </c>
      <c r="G29" t="s">
        <v>219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5">
      <c r="B30" s="80" t="s">
        <v>222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5">
      <c r="B31" t="s">
        <v>219</v>
      </c>
      <c r="C31" t="s">
        <v>219</v>
      </c>
      <c r="D31" s="16"/>
      <c r="E31" t="s">
        <v>219</v>
      </c>
      <c r="G31" t="s">
        <v>219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5">
      <c r="B32" s="80" t="s">
        <v>223</v>
      </c>
      <c r="D32" s="16"/>
      <c r="I32" s="81">
        <v>0</v>
      </c>
      <c r="J32" s="81">
        <v>0</v>
      </c>
      <c r="K32" s="81">
        <f t="shared" si="0"/>
        <v>0</v>
      </c>
      <c r="L32" s="81">
        <f>J32/'סכום נכסי הקרן'!$C$42*100</f>
        <v>0</v>
      </c>
    </row>
    <row r="33" spans="2:12">
      <c r="B33" t="s">
        <v>219</v>
      </c>
      <c r="C33" t="s">
        <v>219</v>
      </c>
      <c r="D33" s="16"/>
      <c r="E33" t="s">
        <v>219</v>
      </c>
      <c r="G33" t="s">
        <v>219</v>
      </c>
      <c r="H33" s="79">
        <v>0</v>
      </c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s="80" t="s">
        <v>224</v>
      </c>
      <c r="D34" s="16"/>
      <c r="I34" s="81">
        <v>0</v>
      </c>
      <c r="J34" s="81">
        <f>J35</f>
        <v>43.636146185999998</v>
      </c>
      <c r="K34" s="81">
        <f t="shared" si="0"/>
        <v>0.53065741431034841</v>
      </c>
      <c r="L34" s="81">
        <f>J34/'סכום נכסי הקרן'!$C$42*100</f>
        <v>1.4294297823707326E-2</v>
      </c>
    </row>
    <row r="35" spans="2:12">
      <c r="B35" s="80" t="s">
        <v>225</v>
      </c>
      <c r="D35" s="16"/>
      <c r="I35" s="81">
        <v>0</v>
      </c>
      <c r="J35" s="81">
        <f>SUM(J36:J38)</f>
        <v>43.636146185999998</v>
      </c>
      <c r="K35" s="81">
        <f t="shared" si="0"/>
        <v>0.53065741431034841</v>
      </c>
      <c r="L35" s="81">
        <f>J35/'סכום נכסי הקרן'!$C$42*100</f>
        <v>1.4294297823707326E-2</v>
      </c>
    </row>
    <row r="36" spans="2:12">
      <c r="B36" s="88" t="s">
        <v>1295</v>
      </c>
      <c r="C36" t="s">
        <v>208</v>
      </c>
      <c r="D36" t="s">
        <v>209</v>
      </c>
      <c r="E36" t="s">
        <v>197</v>
      </c>
      <c r="F36" t="s">
        <v>198</v>
      </c>
      <c r="G36" t="s">
        <v>112</v>
      </c>
      <c r="H36" s="79">
        <v>0</v>
      </c>
      <c r="I36" s="79">
        <v>0</v>
      </c>
      <c r="J36" s="79">
        <v>38.461214099999999</v>
      </c>
      <c r="K36" s="79">
        <f t="shared" si="0"/>
        <v>0.46772527387147833</v>
      </c>
      <c r="L36" s="79">
        <f>J36/'סכום נכסי הקרן'!$C$42*100</f>
        <v>1.2599097240699016E-2</v>
      </c>
    </row>
    <row r="37" spans="2:12">
      <c r="B37" s="88" t="s">
        <v>1295</v>
      </c>
      <c r="C37" t="s">
        <v>213</v>
      </c>
      <c r="D37" t="s">
        <v>209</v>
      </c>
      <c r="E37" t="s">
        <v>197</v>
      </c>
      <c r="F37" t="s">
        <v>198</v>
      </c>
      <c r="G37" t="s">
        <v>116</v>
      </c>
      <c r="H37" s="79">
        <v>0</v>
      </c>
      <c r="I37" s="79">
        <v>0</v>
      </c>
      <c r="J37" s="79">
        <v>4.5002473199999997</v>
      </c>
      <c r="K37" s="79">
        <f t="shared" si="0"/>
        <v>5.4727326203578848E-2</v>
      </c>
      <c r="L37" s="79">
        <f>J37/'סכום נכסי הקרן'!$C$42*100</f>
        <v>1.4741878258043638E-3</v>
      </c>
    </row>
    <row r="38" spans="2:12">
      <c r="B38" s="88" t="s">
        <v>1295</v>
      </c>
      <c r="C38" t="s">
        <v>216</v>
      </c>
      <c r="D38" t="s">
        <v>209</v>
      </c>
      <c r="E38" t="s">
        <v>197</v>
      </c>
      <c r="F38" t="s">
        <v>198</v>
      </c>
      <c r="G38" t="s">
        <v>119</v>
      </c>
      <c r="H38" s="79">
        <v>0</v>
      </c>
      <c r="I38" s="79">
        <v>0</v>
      </c>
      <c r="J38" s="79">
        <v>0.67468476600000005</v>
      </c>
      <c r="K38" s="79">
        <f t="shared" si="0"/>
        <v>8.2048142352912443E-3</v>
      </c>
      <c r="L38" s="79">
        <f>J38/'סכום נכסי הקרן'!$C$42*100</f>
        <v>2.2101275720394544E-4</v>
      </c>
    </row>
    <row r="39" spans="2:12">
      <c r="B39" s="80"/>
      <c r="D39" s="16"/>
      <c r="I39" s="81"/>
      <c r="J39" s="81"/>
      <c r="K39" s="81"/>
      <c r="L39" s="81"/>
    </row>
    <row r="40" spans="2:12">
      <c r="B40" s="80"/>
      <c r="D40" s="16"/>
      <c r="I40" s="81"/>
      <c r="J40" s="81"/>
      <c r="K40" s="81"/>
      <c r="L40" s="81"/>
    </row>
    <row r="41" spans="2:12">
      <c r="B41" s="80"/>
      <c r="D41" s="16"/>
      <c r="I41" s="81"/>
      <c r="J41" s="81"/>
      <c r="K41" s="81"/>
      <c r="L41" s="81"/>
    </row>
    <row r="42" spans="2:12">
      <c r="B42" s="80"/>
      <c r="D42" s="16"/>
      <c r="I42" s="81"/>
      <c r="J42" s="81"/>
      <c r="K42" s="81"/>
      <c r="L42" s="81"/>
    </row>
    <row r="43" spans="2:12">
      <c r="B43" s="80"/>
      <c r="D43" s="16"/>
      <c r="I43" s="81"/>
      <c r="J43" s="81"/>
      <c r="K43" s="81"/>
      <c r="L43" s="81"/>
    </row>
    <row r="44" spans="2:12">
      <c r="B44" s="80"/>
      <c r="D44" s="16"/>
      <c r="I44" s="81"/>
      <c r="J44" s="81"/>
      <c r="K44" s="81"/>
      <c r="L44" s="81"/>
    </row>
    <row r="45" spans="2:12">
      <c r="B45" s="80"/>
      <c r="D45" s="16"/>
      <c r="I45" s="81"/>
      <c r="J45" s="81"/>
      <c r="K45" s="81"/>
      <c r="L45" s="81"/>
    </row>
    <row r="46" spans="2:12">
      <c r="B46" s="80"/>
      <c r="D46" s="16"/>
      <c r="I46" s="81"/>
      <c r="J46" s="81"/>
      <c r="K46" s="81"/>
      <c r="L46" s="81"/>
    </row>
    <row r="47" spans="2:12">
      <c r="B47" s="80"/>
      <c r="D47" s="16"/>
      <c r="I47" s="81"/>
      <c r="J47" s="81"/>
      <c r="K47" s="81"/>
      <c r="L47" s="81"/>
    </row>
    <row r="48" spans="2:12">
      <c r="B48" s="80"/>
      <c r="D48" s="16"/>
      <c r="I48" s="81"/>
      <c r="J48" s="81"/>
      <c r="K48" s="81"/>
      <c r="L48" s="81"/>
    </row>
    <row r="49" spans="2:12">
      <c r="B49" s="80"/>
      <c r="D49" s="16"/>
      <c r="I49" s="81"/>
      <c r="J49" s="81"/>
      <c r="K49" s="81"/>
      <c r="L49" s="81"/>
    </row>
    <row r="50" spans="2:12">
      <c r="B50" s="80"/>
      <c r="D50" s="16"/>
      <c r="I50" s="81"/>
      <c r="J50" s="81"/>
      <c r="K50" s="81"/>
      <c r="L50" s="81"/>
    </row>
    <row r="51" spans="2:12">
      <c r="B51" s="80"/>
      <c r="D51" s="16"/>
      <c r="I51" s="81"/>
      <c r="J51" s="81"/>
      <c r="K51" s="81"/>
      <c r="L51" s="81"/>
    </row>
    <row r="52" spans="2:12">
      <c r="B52" s="80"/>
      <c r="D52" s="16"/>
      <c r="I52" s="81"/>
      <c r="J52" s="81"/>
      <c r="K52" s="81"/>
      <c r="L52" s="81"/>
    </row>
    <row r="53" spans="2:12">
      <c r="B53" s="80"/>
      <c r="D53" s="16"/>
      <c r="I53" s="81"/>
      <c r="J53" s="81"/>
      <c r="K53" s="81"/>
      <c r="L53" s="81"/>
    </row>
    <row r="54" spans="2:12">
      <c r="B54" s="80"/>
      <c r="D54" s="16"/>
      <c r="I54" s="81"/>
      <c r="J54" s="81"/>
      <c r="K54" s="81"/>
      <c r="L54" s="81"/>
    </row>
    <row r="55" spans="2:12">
      <c r="B55" s="80"/>
      <c r="D55" s="16"/>
      <c r="I55" s="81"/>
      <c r="J55" s="81"/>
      <c r="K55" s="81"/>
      <c r="L55" s="81"/>
    </row>
    <row r="56" spans="2:12">
      <c r="B56" s="80"/>
      <c r="D56" s="16"/>
      <c r="I56" s="81"/>
      <c r="J56" s="81"/>
      <c r="K56" s="81"/>
      <c r="L56" s="81"/>
    </row>
    <row r="57" spans="2:12">
      <c r="B57" s="80"/>
      <c r="D57" s="16"/>
      <c r="I57" s="81"/>
      <c r="J57" s="81"/>
      <c r="K57" s="81"/>
      <c r="L57" s="81"/>
    </row>
    <row r="58" spans="2:12">
      <c r="B58" s="80"/>
      <c r="D58" s="16"/>
      <c r="I58" s="81"/>
      <c r="J58" s="81"/>
      <c r="K58" s="81"/>
      <c r="L58" s="81"/>
    </row>
    <row r="59" spans="2:12">
      <c r="B59" s="80"/>
      <c r="D59" s="16"/>
      <c r="I59" s="81"/>
      <c r="J59" s="81"/>
      <c r="K59" s="81"/>
      <c r="L59" s="81"/>
    </row>
    <row r="60" spans="2:12">
      <c r="B60" s="80"/>
      <c r="D60" s="16"/>
      <c r="I60" s="81"/>
      <c r="J60" s="81"/>
      <c r="K60" s="81"/>
      <c r="L60" s="81"/>
    </row>
    <row r="61" spans="2:12">
      <c r="B61" s="80"/>
      <c r="D61" s="16"/>
      <c r="I61" s="81"/>
      <c r="J61" s="81"/>
      <c r="K61" s="81"/>
      <c r="L61" s="81"/>
    </row>
    <row r="62" spans="2:12">
      <c r="B62" t="s">
        <v>219</v>
      </c>
      <c r="C62" t="s">
        <v>219</v>
      </c>
      <c r="D62" s="16"/>
      <c r="E62" t="s">
        <v>219</v>
      </c>
      <c r="G62" t="s">
        <v>219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</row>
    <row r="63" spans="2:12">
      <c r="B63" s="80" t="s">
        <v>226</v>
      </c>
      <c r="D63" s="16"/>
      <c r="I63" s="81">
        <v>0</v>
      </c>
      <c r="J63" s="81">
        <v>0</v>
      </c>
      <c r="K63" s="81">
        <v>0</v>
      </c>
      <c r="L63" s="81">
        <v>0</v>
      </c>
    </row>
    <row r="64" spans="2:12">
      <c r="B64" t="s">
        <v>219</v>
      </c>
      <c r="C64" t="s">
        <v>219</v>
      </c>
      <c r="D64" s="16"/>
      <c r="E64" t="s">
        <v>219</v>
      </c>
      <c r="G64" t="s">
        <v>219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</row>
    <row r="65" spans="2:4">
      <c r="B65" t="s">
        <v>227</v>
      </c>
      <c r="D65" s="16"/>
    </row>
    <row r="66" spans="2:4">
      <c r="D66" s="16"/>
    </row>
    <row r="67" spans="2:4">
      <c r="D67" s="16"/>
    </row>
    <row r="68" spans="2:4">
      <c r="D68" s="16"/>
    </row>
    <row r="69" spans="2:4">
      <c r="D69" s="16"/>
    </row>
    <row r="70" spans="2:4">
      <c r="D70" s="16"/>
    </row>
    <row r="71" spans="2:4">
      <c r="D71" s="16"/>
    </row>
    <row r="72" spans="2:4">
      <c r="D72" s="16"/>
    </row>
    <row r="73" spans="2:4">
      <c r="D73" s="16"/>
    </row>
    <row r="74" spans="2:4">
      <c r="D74" s="16"/>
    </row>
    <row r="75" spans="2:4">
      <c r="D75" s="16"/>
    </row>
    <row r="76" spans="2:4">
      <c r="D76" s="16"/>
    </row>
    <row r="77" spans="2:4">
      <c r="D77" s="16"/>
    </row>
    <row r="78" spans="2:4">
      <c r="D78" s="16"/>
    </row>
    <row r="79" spans="2:4">
      <c r="D79" s="16"/>
    </row>
    <row r="80" spans="2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5">
      <c r="D497" s="16"/>
    </row>
    <row r="498" spans="4:5">
      <c r="D498" s="16"/>
    </row>
    <row r="499" spans="4:5">
      <c r="D499" s="16"/>
    </row>
    <row r="500" spans="4:5">
      <c r="D500" s="16"/>
    </row>
    <row r="501" spans="4:5">
      <c r="D501" s="16"/>
    </row>
    <row r="502" spans="4:5">
      <c r="D502" s="16"/>
    </row>
    <row r="503" spans="4:5">
      <c r="D503" s="16"/>
    </row>
    <row r="504" spans="4:5">
      <c r="D504" s="16"/>
    </row>
    <row r="505" spans="4:5">
      <c r="D505" s="16"/>
    </row>
    <row r="506" spans="4:5">
      <c r="D506" s="16"/>
    </row>
    <row r="507" spans="4:5">
      <c r="D507" s="16"/>
    </row>
    <row r="508" spans="4:5">
      <c r="E508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1328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-7390098.3700000001</v>
      </c>
      <c r="H11" s="7"/>
      <c r="I11" s="78">
        <v>855.19618841575902</v>
      </c>
      <c r="J11" s="78">
        <v>100</v>
      </c>
      <c r="K11" s="78">
        <v>0.28000000000000003</v>
      </c>
      <c r="AW11" s="16"/>
    </row>
    <row r="12" spans="2:49">
      <c r="B12" s="80" t="s">
        <v>195</v>
      </c>
      <c r="C12" s="16"/>
      <c r="D12" s="16"/>
      <c r="G12" s="81">
        <v>-7390098.3700000001</v>
      </c>
      <c r="I12" s="81">
        <v>855.19618841575902</v>
      </c>
      <c r="J12" s="81">
        <v>100</v>
      </c>
      <c r="K12" s="81">
        <v>0.28000000000000003</v>
      </c>
    </row>
    <row r="13" spans="2:49">
      <c r="B13" s="80" t="s">
        <v>976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977</v>
      </c>
      <c r="C15" s="16"/>
      <c r="D15" s="16"/>
      <c r="G15" s="81">
        <v>-6890000</v>
      </c>
      <c r="I15" s="81">
        <v>845.62236245133897</v>
      </c>
      <c r="J15" s="81">
        <v>98.88</v>
      </c>
      <c r="K15" s="81">
        <v>0.28000000000000003</v>
      </c>
    </row>
    <row r="16" spans="2:49">
      <c r="B16" t="s">
        <v>1088</v>
      </c>
      <c r="C16" t="s">
        <v>1089</v>
      </c>
      <c r="D16" t="s">
        <v>129</v>
      </c>
      <c r="E16" t="s">
        <v>116</v>
      </c>
      <c r="F16" t="s">
        <v>1090</v>
      </c>
      <c r="G16" s="79">
        <v>-500000</v>
      </c>
      <c r="H16" s="79">
        <v>-19.581190144118999</v>
      </c>
      <c r="I16" s="79">
        <v>97.905950720595001</v>
      </c>
      <c r="J16" s="79">
        <v>11.45</v>
      </c>
      <c r="K16" s="79">
        <v>0.03</v>
      </c>
    </row>
    <row r="17" spans="2:11">
      <c r="B17" t="s">
        <v>1091</v>
      </c>
      <c r="C17" t="s">
        <v>1092</v>
      </c>
      <c r="D17" t="s">
        <v>129</v>
      </c>
      <c r="E17" t="s">
        <v>112</v>
      </c>
      <c r="F17" t="s">
        <v>1037</v>
      </c>
      <c r="G17" s="79">
        <v>-3930000</v>
      </c>
      <c r="H17" s="79">
        <v>-16.347257756563206</v>
      </c>
      <c r="I17" s="79">
        <v>642.447229832934</v>
      </c>
      <c r="J17" s="79">
        <v>75.12</v>
      </c>
      <c r="K17" s="79">
        <v>0.21</v>
      </c>
    </row>
    <row r="18" spans="2:11">
      <c r="B18" t="s">
        <v>1093</v>
      </c>
      <c r="C18" t="s">
        <v>1094</v>
      </c>
      <c r="D18" t="s">
        <v>129</v>
      </c>
      <c r="E18" t="s">
        <v>112</v>
      </c>
      <c r="F18" t="s">
        <v>1095</v>
      </c>
      <c r="G18" s="79">
        <v>-2460000</v>
      </c>
      <c r="H18" s="79">
        <v>-4.2792350364963418</v>
      </c>
      <c r="I18" s="79">
        <v>105.26918189781</v>
      </c>
      <c r="J18" s="79">
        <v>12.31</v>
      </c>
      <c r="K18" s="79">
        <v>0.03</v>
      </c>
    </row>
    <row r="19" spans="2:11">
      <c r="B19" s="80" t="s">
        <v>1086</v>
      </c>
      <c r="C19" s="16"/>
      <c r="D19" s="16"/>
      <c r="G19" s="81">
        <v>-500300</v>
      </c>
      <c r="I19" s="81">
        <v>-7.1017702643000096</v>
      </c>
      <c r="J19" s="81">
        <v>-0.83</v>
      </c>
      <c r="K19" s="81">
        <v>0</v>
      </c>
    </row>
    <row r="20" spans="2:11">
      <c r="B20" t="s">
        <v>1096</v>
      </c>
      <c r="C20" t="s">
        <v>1097</v>
      </c>
      <c r="D20" t="s">
        <v>129</v>
      </c>
      <c r="E20" t="s">
        <v>119</v>
      </c>
      <c r="F20" t="s">
        <v>580</v>
      </c>
      <c r="G20" s="79">
        <v>173700</v>
      </c>
      <c r="H20" s="79">
        <v>-7.095147540983592</v>
      </c>
      <c r="I20" s="79">
        <v>-12.324271278688499</v>
      </c>
      <c r="J20" s="79">
        <v>-1.44</v>
      </c>
      <c r="K20" s="79">
        <v>0</v>
      </c>
    </row>
    <row r="21" spans="2:11">
      <c r="B21" t="s">
        <v>1098</v>
      </c>
      <c r="C21" t="s">
        <v>1099</v>
      </c>
      <c r="D21" t="s">
        <v>129</v>
      </c>
      <c r="E21" t="s">
        <v>116</v>
      </c>
      <c r="F21" t="s">
        <v>1100</v>
      </c>
      <c r="G21" s="79">
        <v>-659000</v>
      </c>
      <c r="H21" s="79">
        <v>-0.85953884892086341</v>
      </c>
      <c r="I21" s="79">
        <v>5.6643610143884899</v>
      </c>
      <c r="J21" s="79">
        <v>0.66</v>
      </c>
      <c r="K21" s="79">
        <v>0</v>
      </c>
    </row>
    <row r="22" spans="2:11">
      <c r="B22" t="s">
        <v>1101</v>
      </c>
      <c r="C22" t="s">
        <v>1102</v>
      </c>
      <c r="D22" t="s">
        <v>129</v>
      </c>
      <c r="E22" t="s">
        <v>116</v>
      </c>
      <c r="F22" t="s">
        <v>1103</v>
      </c>
      <c r="G22" s="79">
        <v>115000</v>
      </c>
      <c r="H22" s="79">
        <v>2.2274521739130435</v>
      </c>
      <c r="I22" s="79">
        <v>2.5615700000000001</v>
      </c>
      <c r="J22" s="79">
        <v>0.3</v>
      </c>
      <c r="K22" s="79">
        <v>0</v>
      </c>
    </row>
    <row r="23" spans="2:11">
      <c r="B23" t="s">
        <v>1104</v>
      </c>
      <c r="C23" t="s">
        <v>1105</v>
      </c>
      <c r="D23" t="s">
        <v>129</v>
      </c>
      <c r="E23" t="s">
        <v>116</v>
      </c>
      <c r="F23" t="s">
        <v>1106</v>
      </c>
      <c r="G23" s="79">
        <v>-125000</v>
      </c>
      <c r="H23" s="79">
        <v>2.4404720000000002</v>
      </c>
      <c r="I23" s="79">
        <v>-3.0505900000000001</v>
      </c>
      <c r="J23" s="79">
        <v>-0.36</v>
      </c>
      <c r="K23" s="79">
        <v>0</v>
      </c>
    </row>
    <row r="24" spans="2:11">
      <c r="B24" t="s">
        <v>1107</v>
      </c>
      <c r="C24" t="s">
        <v>1108</v>
      </c>
      <c r="D24" t="s">
        <v>129</v>
      </c>
      <c r="E24" t="s">
        <v>119</v>
      </c>
      <c r="F24" t="s">
        <v>1109</v>
      </c>
      <c r="G24" s="79">
        <v>-5000</v>
      </c>
      <c r="H24" s="79">
        <v>-0.94320000000000004</v>
      </c>
      <c r="I24" s="79">
        <v>4.7160000000000001E-2</v>
      </c>
      <c r="J24" s="79">
        <v>0.01</v>
      </c>
      <c r="K24" s="79">
        <v>0</v>
      </c>
    </row>
    <row r="25" spans="2:11">
      <c r="B25" s="80" t="s">
        <v>978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219</v>
      </c>
      <c r="C26" t="s">
        <v>219</v>
      </c>
      <c r="D26" t="s">
        <v>219</v>
      </c>
      <c r="E26" t="s">
        <v>219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921</v>
      </c>
      <c r="C27" s="16"/>
      <c r="D27" s="16"/>
      <c r="G27" s="81">
        <v>201.63</v>
      </c>
      <c r="I27" s="81">
        <v>16.67559622872</v>
      </c>
      <c r="J27" s="81">
        <v>1.95</v>
      </c>
      <c r="K27" s="81">
        <v>0.01</v>
      </c>
    </row>
    <row r="28" spans="2:11">
      <c r="B28" t="s">
        <v>1110</v>
      </c>
      <c r="C28" t="s">
        <v>1111</v>
      </c>
      <c r="D28" t="s">
        <v>129</v>
      </c>
      <c r="E28" t="s">
        <v>108</v>
      </c>
      <c r="F28" t="s">
        <v>1112</v>
      </c>
      <c r="G28" s="79">
        <v>201.63</v>
      </c>
      <c r="H28" s="79">
        <v>8270.3943999999992</v>
      </c>
      <c r="I28" s="79">
        <v>16.67559622872</v>
      </c>
      <c r="J28" s="79">
        <v>1.95</v>
      </c>
      <c r="K28" s="79">
        <v>0.01</v>
      </c>
    </row>
    <row r="29" spans="2:11">
      <c r="B29" s="80" t="s">
        <v>224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s="80" t="s">
        <v>976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1087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978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219</v>
      </c>
      <c r="C35" t="s">
        <v>219</v>
      </c>
      <c r="D35" t="s">
        <v>219</v>
      </c>
      <c r="E35" t="s">
        <v>219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921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219</v>
      </c>
      <c r="C37" t="s">
        <v>219</v>
      </c>
      <c r="D37" t="s">
        <v>219</v>
      </c>
      <c r="E37" t="s">
        <v>219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227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1328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151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980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981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982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983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9">
        <v>0</v>
      </c>
      <c r="I19" t="s">
        <v>219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984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9">
        <v>0</v>
      </c>
      <c r="I21" t="s">
        <v>219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985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986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980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9">
        <v>0</v>
      </c>
      <c r="I28" t="s">
        <v>219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981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9">
        <v>0</v>
      </c>
      <c r="I30" t="s">
        <v>219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982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983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9">
        <v>0</v>
      </c>
      <c r="I33" t="s">
        <v>219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984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9">
        <v>0</v>
      </c>
      <c r="I35" t="s">
        <v>219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985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9">
        <v>0</v>
      </c>
      <c r="I37" t="s">
        <v>219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986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9">
        <v>0</v>
      </c>
      <c r="I39" t="s">
        <v>219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15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0.7109375" style="96" customWidth="1"/>
    <col min="8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5" t="s">
        <v>190</v>
      </c>
    </row>
    <row r="2" spans="2:55">
      <c r="B2" s="2" t="s">
        <v>1</v>
      </c>
      <c r="C2" s="12" t="s">
        <v>1328</v>
      </c>
    </row>
    <row r="3" spans="2:55">
      <c r="B3" s="2" t="s">
        <v>2</v>
      </c>
      <c r="C3" s="95" t="s">
        <v>191</v>
      </c>
    </row>
    <row r="4" spans="2:55">
      <c r="B4" s="2" t="s">
        <v>3</v>
      </c>
      <c r="C4" s="95" t="s">
        <v>192</v>
      </c>
    </row>
    <row r="5" spans="2:55">
      <c r="B5" s="89" t="s">
        <v>193</v>
      </c>
      <c r="C5" s="2" t="s">
        <v>194</v>
      </c>
    </row>
    <row r="7" spans="2:55" ht="26.25" customHeight="1">
      <c r="B7" s="112" t="s">
        <v>152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55" s="19" customFormat="1" ht="63">
      <c r="B8" s="90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BB8" s="19" t="s">
        <v>155</v>
      </c>
      <c r="BC8" s="19" t="s">
        <v>108</v>
      </c>
    </row>
    <row r="9" spans="2:55" s="19" customFormat="1" ht="24" customHeight="1">
      <c r="B9" s="91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BB9" s="19" t="s">
        <v>156</v>
      </c>
      <c r="BC9" s="19" t="s">
        <v>112</v>
      </c>
    </row>
    <row r="10" spans="2:55" s="23" customFormat="1" ht="18" customHeight="1">
      <c r="B10" s="9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BB10" s="23" t="s">
        <v>157</v>
      </c>
      <c r="BC10" s="23" t="s">
        <v>116</v>
      </c>
    </row>
    <row r="11" spans="2:55" s="23" customFormat="1" ht="18" customHeight="1">
      <c r="B11" s="24" t="s">
        <v>158</v>
      </c>
      <c r="C11" s="18"/>
      <c r="D11" s="18"/>
      <c r="E11" s="18"/>
      <c r="F11" s="18"/>
      <c r="G11" s="18">
        <v>8.81</v>
      </c>
      <c r="H11" s="18"/>
      <c r="I11" s="18"/>
      <c r="J11" s="78">
        <v>2.69</v>
      </c>
      <c r="K11" s="78">
        <v>15099966.869999999</v>
      </c>
      <c r="L11" s="7"/>
      <c r="M11" s="78">
        <v>16716.098123237825</v>
      </c>
      <c r="N11" s="78">
        <v>100</v>
      </c>
      <c r="O11" s="78">
        <v>5.48</v>
      </c>
      <c r="P11" s="16"/>
      <c r="Q11" s="16"/>
      <c r="BB11" s="16" t="s">
        <v>129</v>
      </c>
      <c r="BC11" s="23" t="s">
        <v>119</v>
      </c>
    </row>
    <row r="12" spans="2:55">
      <c r="B12" s="93" t="s">
        <v>195</v>
      </c>
      <c r="G12" s="86">
        <v>9.0500000000000007</v>
      </c>
      <c r="J12" s="81">
        <v>2.58</v>
      </c>
      <c r="K12" s="81">
        <v>14882845.029999999</v>
      </c>
      <c r="M12" s="81">
        <v>15906.891152517124</v>
      </c>
      <c r="N12" s="81">
        <v>95.16</v>
      </c>
      <c r="O12" s="81">
        <v>5.21</v>
      </c>
    </row>
    <row r="13" spans="2:55">
      <c r="B13" s="93" t="s">
        <v>1113</v>
      </c>
      <c r="G13" s="86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5">
      <c r="B14" s="94" t="s">
        <v>219</v>
      </c>
      <c r="D14" t="s">
        <v>219</v>
      </c>
      <c r="E14" t="s">
        <v>219</v>
      </c>
      <c r="G14" s="97">
        <v>0</v>
      </c>
      <c r="H14" t="s">
        <v>219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5">
      <c r="B15" s="93" t="s">
        <v>1114</v>
      </c>
      <c r="G15" s="86">
        <v>27.84504981672211</v>
      </c>
      <c r="J15" s="81">
        <v>3.4105641979031995</v>
      </c>
      <c r="K15" s="81">
        <f>SUM(K16:K23)</f>
        <v>2744587.0100000002</v>
      </c>
      <c r="M15" s="81">
        <f>SUM(M16:M23)</f>
        <v>2674.736671656</v>
      </c>
      <c r="N15" s="81">
        <f t="shared" ref="N15:O15" si="0">SUM(N16:N23)</f>
        <v>15.99</v>
      </c>
      <c r="O15" s="81">
        <f t="shared" si="0"/>
        <v>0.8899999999999999</v>
      </c>
    </row>
    <row r="16" spans="2:55">
      <c r="B16" s="94" t="s">
        <v>1323</v>
      </c>
      <c r="C16" t="s">
        <v>1117</v>
      </c>
      <c r="D16" t="s">
        <v>1120</v>
      </c>
      <c r="E16" t="s">
        <v>204</v>
      </c>
      <c r="F16" t="s">
        <v>155</v>
      </c>
      <c r="G16" s="97">
        <v>27.86</v>
      </c>
      <c r="H16" t="s">
        <v>108</v>
      </c>
      <c r="I16" s="79">
        <v>3.76</v>
      </c>
      <c r="J16" s="79">
        <v>3.84</v>
      </c>
      <c r="K16" s="79">
        <v>333997.59000000003</v>
      </c>
      <c r="L16" s="79">
        <v>98.81</v>
      </c>
      <c r="M16" s="79">
        <v>330.02301867900002</v>
      </c>
      <c r="N16" s="79">
        <v>1.97</v>
      </c>
      <c r="O16" s="79">
        <v>0.11</v>
      </c>
    </row>
    <row r="17" spans="2:15">
      <c r="B17" s="94" t="s">
        <v>1323</v>
      </c>
      <c r="C17" t="s">
        <v>1117</v>
      </c>
      <c r="D17" t="s">
        <v>1118</v>
      </c>
      <c r="E17" t="s">
        <v>204</v>
      </c>
      <c r="F17" t="s">
        <v>155</v>
      </c>
      <c r="G17" s="97">
        <v>27.86</v>
      </c>
      <c r="H17" t="s">
        <v>108</v>
      </c>
      <c r="I17" s="79">
        <v>0.83</v>
      </c>
      <c r="J17" s="79">
        <v>5.52</v>
      </c>
      <c r="K17" s="79">
        <v>397672.42</v>
      </c>
      <c r="L17" s="79">
        <v>96.01</v>
      </c>
      <c r="M17" s="79">
        <v>381.805290442</v>
      </c>
      <c r="N17" s="79">
        <v>2.2799999999999998</v>
      </c>
      <c r="O17" s="79">
        <v>0.13</v>
      </c>
    </row>
    <row r="18" spans="2:15">
      <c r="B18" s="94" t="s">
        <v>1323</v>
      </c>
      <c r="C18" t="s">
        <v>1117</v>
      </c>
      <c r="D18" t="s">
        <v>1121</v>
      </c>
      <c r="E18" t="s">
        <v>204</v>
      </c>
      <c r="F18" t="s">
        <v>155</v>
      </c>
      <c r="G18" s="97">
        <v>27.86</v>
      </c>
      <c r="H18" t="s">
        <v>108</v>
      </c>
      <c r="I18" s="79">
        <v>3.73</v>
      </c>
      <c r="J18" s="79">
        <v>3.84</v>
      </c>
      <c r="K18" s="79">
        <v>437626.76</v>
      </c>
      <c r="L18" s="79">
        <v>98.34</v>
      </c>
      <c r="M18" s="79">
        <v>430.36215578399998</v>
      </c>
      <c r="N18" s="79">
        <v>2.57</v>
      </c>
      <c r="O18" s="79">
        <v>0.14000000000000001</v>
      </c>
    </row>
    <row r="19" spans="2:15">
      <c r="B19" s="94" t="s">
        <v>1323</v>
      </c>
      <c r="C19" t="s">
        <v>1117</v>
      </c>
      <c r="D19" t="s">
        <v>1119</v>
      </c>
      <c r="E19" t="s">
        <v>204</v>
      </c>
      <c r="F19" t="s">
        <v>155</v>
      </c>
      <c r="G19" s="97">
        <v>27.86</v>
      </c>
      <c r="H19" t="s">
        <v>108</v>
      </c>
      <c r="I19" s="79">
        <v>0.81</v>
      </c>
      <c r="J19" s="79">
        <v>5.54</v>
      </c>
      <c r="K19" s="79">
        <v>402135.79</v>
      </c>
      <c r="L19" s="79">
        <v>97.72</v>
      </c>
      <c r="M19" s="79">
        <v>392.96709398799999</v>
      </c>
      <c r="N19" s="79">
        <v>2.35</v>
      </c>
      <c r="O19" s="79">
        <v>0.13</v>
      </c>
    </row>
    <row r="20" spans="2:15">
      <c r="B20" s="94" t="s">
        <v>1323</v>
      </c>
      <c r="C20" t="s">
        <v>1117</v>
      </c>
      <c r="D20" t="s">
        <v>1188</v>
      </c>
      <c r="E20" t="s">
        <v>628</v>
      </c>
      <c r="F20" t="s">
        <v>155</v>
      </c>
      <c r="G20" s="97">
        <v>27.78</v>
      </c>
      <c r="H20" t="s">
        <v>108</v>
      </c>
      <c r="I20" s="79">
        <v>2.19</v>
      </c>
      <c r="J20" s="79">
        <v>1.68</v>
      </c>
      <c r="K20" s="79">
        <v>274124.89</v>
      </c>
      <c r="L20" s="79">
        <v>95.15</v>
      </c>
      <c r="M20" s="79">
        <v>260.82983283499999</v>
      </c>
      <c r="N20" s="79">
        <v>1.56</v>
      </c>
      <c r="O20" s="79">
        <v>0.09</v>
      </c>
    </row>
    <row r="21" spans="2:15">
      <c r="B21" s="94" t="s">
        <v>1323</v>
      </c>
      <c r="C21" t="s">
        <v>1117</v>
      </c>
      <c r="D21" t="s">
        <v>1186</v>
      </c>
      <c r="E21" t="s">
        <v>628</v>
      </c>
      <c r="F21" t="s">
        <v>155</v>
      </c>
      <c r="G21" s="97">
        <v>27.86</v>
      </c>
      <c r="H21" t="s">
        <v>108</v>
      </c>
      <c r="I21" s="79">
        <v>1.43</v>
      </c>
      <c r="J21" s="79">
        <v>1.69</v>
      </c>
      <c r="K21" s="79">
        <v>356522.2</v>
      </c>
      <c r="L21" s="79">
        <v>94.98</v>
      </c>
      <c r="M21" s="79">
        <v>338.62478556000002</v>
      </c>
      <c r="N21" s="79">
        <v>2.0299999999999998</v>
      </c>
      <c r="O21" s="79">
        <v>0.11</v>
      </c>
    </row>
    <row r="22" spans="2:15">
      <c r="B22" s="94" t="s">
        <v>1323</v>
      </c>
      <c r="C22" t="s">
        <v>1117</v>
      </c>
      <c r="D22" t="s">
        <v>1189</v>
      </c>
      <c r="E22" t="s">
        <v>628</v>
      </c>
      <c r="F22" t="s">
        <v>155</v>
      </c>
      <c r="G22" s="97">
        <v>27.78</v>
      </c>
      <c r="H22" t="s">
        <v>108</v>
      </c>
      <c r="I22" s="79">
        <v>2.59</v>
      </c>
      <c r="J22" s="79">
        <v>1.68</v>
      </c>
      <c r="K22" s="79">
        <v>246054.88</v>
      </c>
      <c r="L22" s="79">
        <v>97.14</v>
      </c>
      <c r="M22" s="79">
        <v>239.017710432</v>
      </c>
      <c r="N22" s="79">
        <v>1.43</v>
      </c>
      <c r="O22" s="79">
        <v>0.08</v>
      </c>
    </row>
    <row r="23" spans="2:15">
      <c r="B23" s="94" t="s">
        <v>1323</v>
      </c>
      <c r="C23" t="s">
        <v>1117</v>
      </c>
      <c r="D23" t="s">
        <v>1187</v>
      </c>
      <c r="E23" t="s">
        <v>628</v>
      </c>
      <c r="F23" t="s">
        <v>155</v>
      </c>
      <c r="G23" s="97">
        <v>27.86</v>
      </c>
      <c r="H23" t="s">
        <v>108</v>
      </c>
      <c r="I23" s="79">
        <v>1.47</v>
      </c>
      <c r="J23" s="79">
        <v>1.68</v>
      </c>
      <c r="K23" s="79">
        <v>296452.47999999998</v>
      </c>
      <c r="L23" s="79">
        <v>101.57</v>
      </c>
      <c r="M23" s="79">
        <v>301.106783936</v>
      </c>
      <c r="N23" s="79">
        <v>1.8</v>
      </c>
      <c r="O23" s="79">
        <v>0.1</v>
      </c>
    </row>
    <row r="24" spans="2:15">
      <c r="B24" s="93" t="s">
        <v>1115</v>
      </c>
      <c r="G24" s="86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s="94" t="s">
        <v>219</v>
      </c>
      <c r="D25" t="s">
        <v>219</v>
      </c>
      <c r="E25" t="s">
        <v>219</v>
      </c>
      <c r="G25" s="97">
        <v>0</v>
      </c>
      <c r="H25" t="s">
        <v>219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93" t="s">
        <v>1116</v>
      </c>
      <c r="G26" s="86">
        <v>5.3063007440681211</v>
      </c>
      <c r="J26" s="81">
        <v>2.4210021882049846</v>
      </c>
      <c r="K26" s="81">
        <f>SUM(K27:K124)</f>
        <v>11958076.909999998</v>
      </c>
      <c r="M26" s="81">
        <f t="shared" ref="M26:O26" si="1">SUM(M27:M124)</f>
        <v>13047.692054007126</v>
      </c>
      <c r="N26" s="81">
        <f t="shared" si="1"/>
        <v>78.08</v>
      </c>
      <c r="O26" s="81">
        <f t="shared" si="1"/>
        <v>4.199999999999994</v>
      </c>
    </row>
    <row r="27" spans="2:15">
      <c r="B27" s="94" t="s">
        <v>1299</v>
      </c>
      <c r="C27" t="s">
        <v>1117</v>
      </c>
      <c r="D27" t="s">
        <v>1124</v>
      </c>
      <c r="E27" t="s">
        <v>201</v>
      </c>
      <c r="F27" t="s">
        <v>157</v>
      </c>
      <c r="G27" s="97">
        <v>8.27</v>
      </c>
      <c r="H27" t="s">
        <v>108</v>
      </c>
      <c r="I27" s="79">
        <v>3.19</v>
      </c>
      <c r="J27" s="79">
        <v>2.62</v>
      </c>
      <c r="K27" s="79">
        <v>59799.12</v>
      </c>
      <c r="L27" s="79">
        <v>101.61</v>
      </c>
      <c r="M27" s="79">
        <v>60.761885831999997</v>
      </c>
      <c r="N27" s="79">
        <v>0.36</v>
      </c>
      <c r="O27" s="79">
        <v>0.02</v>
      </c>
    </row>
    <row r="28" spans="2:15">
      <c r="B28" s="94" t="s">
        <v>1299</v>
      </c>
      <c r="C28" t="s">
        <v>1117</v>
      </c>
      <c r="D28" t="s">
        <v>1125</v>
      </c>
      <c r="E28" t="s">
        <v>201</v>
      </c>
      <c r="F28" t="s">
        <v>157</v>
      </c>
      <c r="G28" s="97">
        <v>8.24</v>
      </c>
      <c r="H28" t="s">
        <v>108</v>
      </c>
      <c r="I28" s="79">
        <v>3.19</v>
      </c>
      <c r="J28" s="79">
        <v>2.75</v>
      </c>
      <c r="K28" s="79">
        <v>8543</v>
      </c>
      <c r="L28" s="79">
        <v>102.94</v>
      </c>
      <c r="M28" s="79">
        <v>8.7941642000000009</v>
      </c>
      <c r="N28" s="79">
        <v>0.05</v>
      </c>
      <c r="O28" s="79">
        <v>0</v>
      </c>
    </row>
    <row r="29" spans="2:15">
      <c r="B29" s="94" t="s">
        <v>1299</v>
      </c>
      <c r="C29" t="s">
        <v>1117</v>
      </c>
      <c r="D29" t="s">
        <v>1122</v>
      </c>
      <c r="E29" t="s">
        <v>201</v>
      </c>
      <c r="F29" t="s">
        <v>157</v>
      </c>
      <c r="G29" s="97">
        <v>8.23</v>
      </c>
      <c r="H29" t="s">
        <v>108</v>
      </c>
      <c r="I29" s="79">
        <v>3.17</v>
      </c>
      <c r="J29" s="79">
        <v>2.4</v>
      </c>
      <c r="K29" s="79">
        <v>42713.66</v>
      </c>
      <c r="L29" s="79">
        <v>107.54</v>
      </c>
      <c r="M29" s="79">
        <v>45.934269964000002</v>
      </c>
      <c r="N29" s="79">
        <v>0.27</v>
      </c>
      <c r="O29" s="79">
        <v>0.02</v>
      </c>
    </row>
    <row r="30" spans="2:15">
      <c r="B30" s="94" t="s">
        <v>1299</v>
      </c>
      <c r="C30" t="s">
        <v>1117</v>
      </c>
      <c r="D30" t="s">
        <v>1123</v>
      </c>
      <c r="E30" t="s">
        <v>201</v>
      </c>
      <c r="F30" t="s">
        <v>157</v>
      </c>
      <c r="G30" s="97">
        <v>8.23</v>
      </c>
      <c r="H30" t="s">
        <v>108</v>
      </c>
      <c r="I30" s="79">
        <v>3.17</v>
      </c>
      <c r="J30" s="79">
        <v>2.37</v>
      </c>
      <c r="K30" s="79">
        <v>59799</v>
      </c>
      <c r="L30" s="79">
        <v>107.73</v>
      </c>
      <c r="M30" s="79">
        <v>64.421462700000006</v>
      </c>
      <c r="N30" s="79">
        <v>0.39</v>
      </c>
      <c r="O30" s="79">
        <v>0.02</v>
      </c>
    </row>
    <row r="31" spans="2:15">
      <c r="B31" s="94" t="s">
        <v>1300</v>
      </c>
      <c r="C31" t="s">
        <v>1117</v>
      </c>
      <c r="D31" t="s">
        <v>1128</v>
      </c>
      <c r="E31" t="s">
        <v>389</v>
      </c>
      <c r="F31" t="s">
        <v>155</v>
      </c>
      <c r="G31" s="97">
        <v>1.45</v>
      </c>
      <c r="H31" t="s">
        <v>112</v>
      </c>
      <c r="I31" s="79">
        <v>4.4000000000000004</v>
      </c>
      <c r="J31" s="79">
        <v>2.95</v>
      </c>
      <c r="K31" s="79">
        <v>52780.6</v>
      </c>
      <c r="L31" s="79">
        <v>103.69</v>
      </c>
      <c r="M31" s="79">
        <v>197.8424579661</v>
      </c>
      <c r="N31" s="79">
        <v>1.18</v>
      </c>
      <c r="O31" s="79">
        <v>0.06</v>
      </c>
    </row>
    <row r="32" spans="2:15">
      <c r="B32" s="94" t="s">
        <v>1301</v>
      </c>
      <c r="C32" t="s">
        <v>1117</v>
      </c>
      <c r="D32" t="s">
        <v>1126</v>
      </c>
      <c r="E32" t="s">
        <v>401</v>
      </c>
      <c r="F32" t="s">
        <v>198</v>
      </c>
      <c r="G32" s="97">
        <v>4.91</v>
      </c>
      <c r="H32" t="s">
        <v>112</v>
      </c>
      <c r="I32" s="79">
        <v>9.85</v>
      </c>
      <c r="J32" s="79">
        <v>3.92</v>
      </c>
      <c r="K32" s="79">
        <v>81325.45</v>
      </c>
      <c r="L32" s="79">
        <v>133.86000000000001</v>
      </c>
      <c r="M32" s="79">
        <v>393.53702424254999</v>
      </c>
      <c r="N32" s="79">
        <v>2.35</v>
      </c>
      <c r="O32" s="79">
        <v>0.13</v>
      </c>
    </row>
    <row r="33" spans="2:15">
      <c r="B33" s="94" t="s">
        <v>1302</v>
      </c>
      <c r="C33" t="s">
        <v>1117</v>
      </c>
      <c r="D33" t="s">
        <v>1127</v>
      </c>
      <c r="E33" t="s">
        <v>389</v>
      </c>
      <c r="F33" t="s">
        <v>155</v>
      </c>
      <c r="G33" s="97">
        <v>1.73</v>
      </c>
      <c r="H33" t="s">
        <v>108</v>
      </c>
      <c r="I33" s="79">
        <v>2.0099999999999998</v>
      </c>
      <c r="J33" s="79">
        <v>1.71</v>
      </c>
      <c r="K33" s="79">
        <v>792297.6</v>
      </c>
      <c r="L33" s="79">
        <v>101.09</v>
      </c>
      <c r="M33" s="79">
        <v>800.93364383999995</v>
      </c>
      <c r="N33" s="79">
        <v>4.79</v>
      </c>
      <c r="O33" s="79">
        <v>0.26</v>
      </c>
    </row>
    <row r="34" spans="2:15">
      <c r="B34" s="94" t="s">
        <v>1299</v>
      </c>
      <c r="C34" t="s">
        <v>1117</v>
      </c>
      <c r="D34" t="s">
        <v>1132</v>
      </c>
      <c r="E34" t="s">
        <v>465</v>
      </c>
      <c r="F34" t="s">
        <v>157</v>
      </c>
      <c r="G34" s="97">
        <v>5.55</v>
      </c>
      <c r="H34" t="s">
        <v>108</v>
      </c>
      <c r="I34" s="79">
        <v>5</v>
      </c>
      <c r="J34" s="79">
        <v>1.72</v>
      </c>
      <c r="K34" s="79">
        <v>180642.56</v>
      </c>
      <c r="L34" s="79">
        <v>118.85</v>
      </c>
      <c r="M34" s="79">
        <v>214.69368256000001</v>
      </c>
      <c r="N34" s="79">
        <v>1.28</v>
      </c>
      <c r="O34" s="79">
        <v>7.0000000000000007E-2</v>
      </c>
    </row>
    <row r="35" spans="2:15">
      <c r="B35" s="94" t="s">
        <v>1299</v>
      </c>
      <c r="C35" t="s">
        <v>1117</v>
      </c>
      <c r="D35" t="s">
        <v>1133</v>
      </c>
      <c r="E35" t="s">
        <v>465</v>
      </c>
      <c r="F35" t="s">
        <v>157</v>
      </c>
      <c r="G35" s="97">
        <v>5.56</v>
      </c>
      <c r="H35" t="s">
        <v>108</v>
      </c>
      <c r="I35" s="79">
        <v>5</v>
      </c>
      <c r="J35" s="79">
        <v>1.71</v>
      </c>
      <c r="K35" s="79">
        <v>58098.239999999998</v>
      </c>
      <c r="L35" s="79">
        <v>118.85</v>
      </c>
      <c r="M35" s="79">
        <v>69.049758240000003</v>
      </c>
      <c r="N35" s="79">
        <v>0.41</v>
      </c>
      <c r="O35" s="79">
        <v>0.02</v>
      </c>
    </row>
    <row r="36" spans="2:15">
      <c r="B36" s="94" t="s">
        <v>1299</v>
      </c>
      <c r="C36" t="s">
        <v>1117</v>
      </c>
      <c r="D36" t="s">
        <v>1129</v>
      </c>
      <c r="E36" t="s">
        <v>465</v>
      </c>
      <c r="F36" t="s">
        <v>157</v>
      </c>
      <c r="G36" s="97">
        <v>9.1199999999999992</v>
      </c>
      <c r="H36" t="s">
        <v>108</v>
      </c>
      <c r="I36" s="79">
        <v>4.0999999999999996</v>
      </c>
      <c r="J36" s="79">
        <v>3.61</v>
      </c>
      <c r="K36" s="79">
        <v>141524.41</v>
      </c>
      <c r="L36" s="79">
        <v>106.24</v>
      </c>
      <c r="M36" s="79">
        <v>150.355533184</v>
      </c>
      <c r="N36" s="79">
        <v>0.9</v>
      </c>
      <c r="O36" s="79">
        <v>0.05</v>
      </c>
    </row>
    <row r="37" spans="2:15">
      <c r="B37" s="94" t="s">
        <v>1299</v>
      </c>
      <c r="C37" t="s">
        <v>1117</v>
      </c>
      <c r="D37" t="s">
        <v>1134</v>
      </c>
      <c r="E37" t="s">
        <v>465</v>
      </c>
      <c r="F37" t="s">
        <v>157</v>
      </c>
      <c r="G37" s="97">
        <v>7.39</v>
      </c>
      <c r="H37" t="s">
        <v>108</v>
      </c>
      <c r="I37" s="79">
        <v>5</v>
      </c>
      <c r="J37" s="79">
        <v>2.78</v>
      </c>
      <c r="K37" s="79">
        <v>189331.03</v>
      </c>
      <c r="L37" s="79">
        <v>118.19</v>
      </c>
      <c r="M37" s="79">
        <v>223.770344357</v>
      </c>
      <c r="N37" s="79">
        <v>1.34</v>
      </c>
      <c r="O37" s="79">
        <v>7.0000000000000007E-2</v>
      </c>
    </row>
    <row r="38" spans="2:15">
      <c r="B38" s="94" t="s">
        <v>1299</v>
      </c>
      <c r="C38" t="s">
        <v>1117</v>
      </c>
      <c r="D38" t="s">
        <v>1135</v>
      </c>
      <c r="E38" t="s">
        <v>465</v>
      </c>
      <c r="F38" t="s">
        <v>157</v>
      </c>
      <c r="G38" s="97">
        <v>8.5500000000000007</v>
      </c>
      <c r="H38" t="s">
        <v>108</v>
      </c>
      <c r="I38" s="79">
        <v>4.0999999999999996</v>
      </c>
      <c r="J38" s="79">
        <v>2.66</v>
      </c>
      <c r="K38" s="79">
        <v>476913.42</v>
      </c>
      <c r="L38" s="79">
        <v>113.74</v>
      </c>
      <c r="M38" s="79">
        <v>542.44132390799996</v>
      </c>
      <c r="N38" s="79">
        <v>3.25</v>
      </c>
      <c r="O38" s="79">
        <v>0.18</v>
      </c>
    </row>
    <row r="39" spans="2:15">
      <c r="B39" s="94" t="s">
        <v>1303</v>
      </c>
      <c r="C39" t="s">
        <v>1117</v>
      </c>
      <c r="D39" t="s">
        <v>1140</v>
      </c>
      <c r="E39" t="s">
        <v>465</v>
      </c>
      <c r="F39" t="s">
        <v>155</v>
      </c>
      <c r="G39" s="97">
        <v>6.02</v>
      </c>
      <c r="H39" t="s">
        <v>108</v>
      </c>
      <c r="I39" s="79">
        <v>2.36</v>
      </c>
      <c r="J39" s="79">
        <v>1.76</v>
      </c>
      <c r="K39" s="79">
        <v>539092.34</v>
      </c>
      <c r="L39" s="79">
        <v>104.3</v>
      </c>
      <c r="M39" s="79">
        <v>562.27331061999996</v>
      </c>
      <c r="N39" s="79">
        <v>3.36</v>
      </c>
      <c r="O39" s="79">
        <v>0.18</v>
      </c>
    </row>
    <row r="40" spans="2:15">
      <c r="B40" s="94" t="s">
        <v>1304</v>
      </c>
      <c r="C40" t="s">
        <v>1117</v>
      </c>
      <c r="D40" t="s">
        <v>1147</v>
      </c>
      <c r="E40" t="s">
        <v>448</v>
      </c>
      <c r="F40" t="s">
        <v>156</v>
      </c>
      <c r="G40" s="97">
        <v>7.3</v>
      </c>
      <c r="H40" t="s">
        <v>108</v>
      </c>
      <c r="I40" s="79">
        <v>5.35</v>
      </c>
      <c r="J40" s="79">
        <v>2.5499999999999998</v>
      </c>
      <c r="K40" s="79">
        <v>7595.45</v>
      </c>
      <c r="L40" s="79">
        <v>121.56</v>
      </c>
      <c r="M40" s="79">
        <v>9.23302902</v>
      </c>
      <c r="N40" s="79">
        <v>0.06</v>
      </c>
      <c r="O40" s="79">
        <v>0</v>
      </c>
    </row>
    <row r="41" spans="2:15">
      <c r="B41" s="94" t="s">
        <v>1304</v>
      </c>
      <c r="C41" t="s">
        <v>1117</v>
      </c>
      <c r="D41" t="s">
        <v>1149</v>
      </c>
      <c r="E41" t="s">
        <v>448</v>
      </c>
      <c r="F41" t="s">
        <v>156</v>
      </c>
      <c r="G41" s="97">
        <v>7.3</v>
      </c>
      <c r="H41" t="s">
        <v>108</v>
      </c>
      <c r="I41" s="79">
        <v>5.35</v>
      </c>
      <c r="J41" s="79">
        <v>2.5499999999999998</v>
      </c>
      <c r="K41" s="79">
        <v>9705.9500000000007</v>
      </c>
      <c r="L41" s="79">
        <v>121.56</v>
      </c>
      <c r="M41" s="79">
        <v>11.798552819999999</v>
      </c>
      <c r="N41" s="79">
        <v>7.0000000000000007E-2</v>
      </c>
      <c r="O41" s="79">
        <v>0</v>
      </c>
    </row>
    <row r="42" spans="2:15">
      <c r="B42" s="94" t="s">
        <v>1304</v>
      </c>
      <c r="C42" t="s">
        <v>1117</v>
      </c>
      <c r="D42" t="s">
        <v>1150</v>
      </c>
      <c r="E42" t="s">
        <v>448</v>
      </c>
      <c r="F42" t="s">
        <v>156</v>
      </c>
      <c r="G42" s="97">
        <v>7.43</v>
      </c>
      <c r="H42" t="s">
        <v>108</v>
      </c>
      <c r="I42" s="79">
        <v>5.35</v>
      </c>
      <c r="J42" s="79">
        <v>1.88</v>
      </c>
      <c r="K42" s="79">
        <v>64524.28</v>
      </c>
      <c r="L42" s="79">
        <v>128.07</v>
      </c>
      <c r="M42" s="79">
        <v>82.636245396000007</v>
      </c>
      <c r="N42" s="79">
        <v>0.49</v>
      </c>
      <c r="O42" s="79">
        <v>0.03</v>
      </c>
    </row>
    <row r="43" spans="2:15">
      <c r="B43" s="94" t="s">
        <v>1304</v>
      </c>
      <c r="C43" t="s">
        <v>1117</v>
      </c>
      <c r="D43" t="s">
        <v>1151</v>
      </c>
      <c r="E43" t="s">
        <v>448</v>
      </c>
      <c r="F43" t="s">
        <v>156</v>
      </c>
      <c r="G43" s="97">
        <v>7.3</v>
      </c>
      <c r="H43" t="s">
        <v>108</v>
      </c>
      <c r="I43" s="79">
        <v>5.35</v>
      </c>
      <c r="J43" s="79">
        <v>2.5499999999999998</v>
      </c>
      <c r="K43" s="79">
        <v>11393.64</v>
      </c>
      <c r="L43" s="79">
        <v>121.56</v>
      </c>
      <c r="M43" s="79">
        <v>13.850108784</v>
      </c>
      <c r="N43" s="79">
        <v>0.08</v>
      </c>
      <c r="O43" s="79">
        <v>0</v>
      </c>
    </row>
    <row r="44" spans="2:15">
      <c r="B44" s="94" t="s">
        <v>1304</v>
      </c>
      <c r="C44" t="s">
        <v>1117</v>
      </c>
      <c r="D44" t="s">
        <v>1152</v>
      </c>
      <c r="E44" t="s">
        <v>448</v>
      </c>
      <c r="F44" t="s">
        <v>156</v>
      </c>
      <c r="G44" s="97">
        <v>7.43</v>
      </c>
      <c r="H44" t="s">
        <v>108</v>
      </c>
      <c r="I44" s="79">
        <v>5.35</v>
      </c>
      <c r="J44" s="79">
        <v>1.88</v>
      </c>
      <c r="K44" s="79">
        <v>46479.360000000001</v>
      </c>
      <c r="L44" s="79">
        <v>128.07</v>
      </c>
      <c r="M44" s="79">
        <v>59.526116352000003</v>
      </c>
      <c r="N44" s="79">
        <v>0.36</v>
      </c>
      <c r="O44" s="79">
        <v>0.02</v>
      </c>
    </row>
    <row r="45" spans="2:15">
      <c r="B45" s="94" t="s">
        <v>1304</v>
      </c>
      <c r="C45" t="s">
        <v>1117</v>
      </c>
      <c r="D45" t="s">
        <v>1153</v>
      </c>
      <c r="E45" t="s">
        <v>448</v>
      </c>
      <c r="F45" t="s">
        <v>156</v>
      </c>
      <c r="G45" s="97">
        <v>7.3</v>
      </c>
      <c r="H45" t="s">
        <v>108</v>
      </c>
      <c r="I45" s="79">
        <v>5.35</v>
      </c>
      <c r="J45" s="79">
        <v>2.5499999999999998</v>
      </c>
      <c r="K45" s="79">
        <v>9284.0400000000009</v>
      </c>
      <c r="L45" s="79">
        <v>121.56</v>
      </c>
      <c r="M45" s="79">
        <v>11.285679024</v>
      </c>
      <c r="N45" s="79">
        <v>7.0000000000000007E-2</v>
      </c>
      <c r="O45" s="79">
        <v>0</v>
      </c>
    </row>
    <row r="46" spans="2:15">
      <c r="B46" s="94" t="s">
        <v>1304</v>
      </c>
      <c r="C46" t="s">
        <v>1117</v>
      </c>
      <c r="D46" t="s">
        <v>1144</v>
      </c>
      <c r="E46" t="s">
        <v>448</v>
      </c>
      <c r="F46" t="s">
        <v>156</v>
      </c>
      <c r="G46" s="97">
        <v>7.43</v>
      </c>
      <c r="H46" t="s">
        <v>108</v>
      </c>
      <c r="I46" s="79">
        <v>5.35</v>
      </c>
      <c r="J46" s="79">
        <v>1.88</v>
      </c>
      <c r="K46" s="79">
        <v>55820.800000000003</v>
      </c>
      <c r="L46" s="79">
        <v>128.07</v>
      </c>
      <c r="M46" s="79">
        <v>71.489698559999994</v>
      </c>
      <c r="N46" s="79">
        <v>0.43</v>
      </c>
      <c r="O46" s="79">
        <v>0.02</v>
      </c>
    </row>
    <row r="47" spans="2:15">
      <c r="B47" s="94" t="s">
        <v>1304</v>
      </c>
      <c r="C47" t="s">
        <v>1117</v>
      </c>
      <c r="D47" t="s">
        <v>1145</v>
      </c>
      <c r="E47" t="s">
        <v>448</v>
      </c>
      <c r="F47" t="s">
        <v>156</v>
      </c>
      <c r="G47" s="97">
        <v>7.3</v>
      </c>
      <c r="H47" t="s">
        <v>108</v>
      </c>
      <c r="I47" s="79">
        <v>5.35</v>
      </c>
      <c r="J47" s="79">
        <v>2.5499999999999998</v>
      </c>
      <c r="K47" s="79">
        <v>9705.8700000000008</v>
      </c>
      <c r="L47" s="79">
        <v>121.56</v>
      </c>
      <c r="M47" s="79">
        <v>11.798455572</v>
      </c>
      <c r="N47" s="79">
        <v>7.0000000000000007E-2</v>
      </c>
      <c r="O47" s="79">
        <v>0</v>
      </c>
    </row>
    <row r="48" spans="2:15">
      <c r="B48" s="94" t="s">
        <v>1304</v>
      </c>
      <c r="C48" t="s">
        <v>1117</v>
      </c>
      <c r="D48" t="s">
        <v>1148</v>
      </c>
      <c r="E48" t="s">
        <v>448</v>
      </c>
      <c r="F48" t="s">
        <v>156</v>
      </c>
      <c r="G48" s="97">
        <v>7.38</v>
      </c>
      <c r="H48" t="s">
        <v>108</v>
      </c>
      <c r="I48" s="79">
        <v>5.35</v>
      </c>
      <c r="J48" s="79">
        <v>2.16</v>
      </c>
      <c r="K48" s="79">
        <v>51216</v>
      </c>
      <c r="L48" s="79">
        <v>128.27000000000001</v>
      </c>
      <c r="M48" s="79">
        <v>65.694763199999997</v>
      </c>
      <c r="N48" s="79">
        <v>0.39</v>
      </c>
      <c r="O48" s="79">
        <v>0.02</v>
      </c>
    </row>
    <row r="49" spans="2:15">
      <c r="B49" s="94" t="s">
        <v>1304</v>
      </c>
      <c r="C49" t="s">
        <v>1117</v>
      </c>
      <c r="D49" t="s">
        <v>1146</v>
      </c>
      <c r="E49" t="s">
        <v>448</v>
      </c>
      <c r="F49" t="s">
        <v>156</v>
      </c>
      <c r="G49" s="97">
        <v>7.38</v>
      </c>
      <c r="H49" t="s">
        <v>108</v>
      </c>
      <c r="I49" s="79">
        <v>5.35</v>
      </c>
      <c r="J49" s="79">
        <v>2.16</v>
      </c>
      <c r="K49" s="79">
        <v>48202.93</v>
      </c>
      <c r="L49" s="79">
        <v>128.27000000000001</v>
      </c>
      <c r="M49" s="79">
        <v>61.829898311000001</v>
      </c>
      <c r="N49" s="79">
        <v>0.37</v>
      </c>
      <c r="O49" s="79">
        <v>0.02</v>
      </c>
    </row>
    <row r="50" spans="2:15">
      <c r="B50" s="94" t="s">
        <v>1305</v>
      </c>
      <c r="C50" t="s">
        <v>1117</v>
      </c>
      <c r="D50" t="s">
        <v>1130</v>
      </c>
      <c r="E50" t="s">
        <v>448</v>
      </c>
      <c r="F50" t="s">
        <v>156</v>
      </c>
      <c r="G50" s="97">
        <v>6.73</v>
      </c>
      <c r="H50" t="s">
        <v>108</v>
      </c>
      <c r="I50" s="79">
        <v>2.56</v>
      </c>
      <c r="J50" s="79">
        <v>2.19</v>
      </c>
      <c r="K50" s="79">
        <v>1653833.26</v>
      </c>
      <c r="L50" s="79">
        <v>101.41</v>
      </c>
      <c r="M50" s="79">
        <v>1677.152308966</v>
      </c>
      <c r="N50" s="79">
        <v>10.029999999999999</v>
      </c>
      <c r="O50" s="79">
        <v>0.55000000000000004</v>
      </c>
    </row>
    <row r="51" spans="2:15">
      <c r="B51" s="94" t="s">
        <v>1306</v>
      </c>
      <c r="C51" t="s">
        <v>1117</v>
      </c>
      <c r="D51" t="s">
        <v>1136</v>
      </c>
      <c r="E51" t="s">
        <v>465</v>
      </c>
      <c r="F51" t="s">
        <v>157</v>
      </c>
      <c r="G51" s="98">
        <v>2.88</v>
      </c>
      <c r="H51" t="s">
        <v>108</v>
      </c>
      <c r="I51" s="79">
        <v>3.88</v>
      </c>
      <c r="J51" s="79">
        <v>2.98</v>
      </c>
      <c r="K51" s="79">
        <v>95050.15</v>
      </c>
      <c r="L51" s="79">
        <v>102.98</v>
      </c>
      <c r="M51" s="79">
        <v>97.882644470000002</v>
      </c>
      <c r="N51" s="79">
        <v>0.59</v>
      </c>
      <c r="O51" s="79">
        <v>0.03</v>
      </c>
    </row>
    <row r="52" spans="2:15">
      <c r="B52" s="94" t="s">
        <v>1306</v>
      </c>
      <c r="C52" t="s">
        <v>1117</v>
      </c>
      <c r="D52" t="s">
        <v>1137</v>
      </c>
      <c r="E52" t="s">
        <v>465</v>
      </c>
      <c r="F52" t="s">
        <v>157</v>
      </c>
      <c r="G52" s="98">
        <v>2.74</v>
      </c>
      <c r="H52" t="s">
        <v>108</v>
      </c>
      <c r="I52" s="79">
        <v>2.2999999999999998</v>
      </c>
      <c r="J52" s="79">
        <v>0.97</v>
      </c>
      <c r="K52" s="79">
        <v>95050.15</v>
      </c>
      <c r="L52" s="79">
        <v>103.8</v>
      </c>
      <c r="M52" s="79">
        <v>98.662055699999996</v>
      </c>
      <c r="N52" s="79">
        <v>0.59</v>
      </c>
      <c r="O52" s="79">
        <v>0.03</v>
      </c>
    </row>
    <row r="53" spans="2:15">
      <c r="B53" s="94" t="s">
        <v>1307</v>
      </c>
      <c r="C53" t="s">
        <v>1117</v>
      </c>
      <c r="D53" t="s">
        <v>1141</v>
      </c>
      <c r="E53" t="s">
        <v>465</v>
      </c>
      <c r="F53" t="s">
        <v>157</v>
      </c>
      <c r="G53" s="98">
        <v>0.74</v>
      </c>
      <c r="H53" t="s">
        <v>108</v>
      </c>
      <c r="I53" s="79">
        <v>3.5</v>
      </c>
      <c r="J53" s="79">
        <v>1.85</v>
      </c>
      <c r="K53" s="79">
        <v>12478.13</v>
      </c>
      <c r="L53" s="79">
        <v>102.11</v>
      </c>
      <c r="M53" s="79">
        <v>12.741418543</v>
      </c>
      <c r="N53" s="79">
        <v>0.08</v>
      </c>
      <c r="O53" s="79">
        <v>0</v>
      </c>
    </row>
    <row r="54" spans="2:15">
      <c r="B54" s="94" t="s">
        <v>1307</v>
      </c>
      <c r="C54" t="s">
        <v>1117</v>
      </c>
      <c r="D54" t="s">
        <v>1131</v>
      </c>
      <c r="E54" t="s">
        <v>465</v>
      </c>
      <c r="F54" t="s">
        <v>157</v>
      </c>
      <c r="G54" s="98">
        <v>4.78</v>
      </c>
      <c r="H54" t="s">
        <v>108</v>
      </c>
      <c r="I54" s="79">
        <v>3.76</v>
      </c>
      <c r="J54" s="79">
        <v>3.56</v>
      </c>
      <c r="K54" s="79">
        <v>272150.65000000002</v>
      </c>
      <c r="L54" s="79">
        <v>101.21</v>
      </c>
      <c r="M54" s="79">
        <v>275.443672865</v>
      </c>
      <c r="N54" s="79">
        <v>1.65</v>
      </c>
      <c r="O54" s="79">
        <v>0.09</v>
      </c>
    </row>
    <row r="55" spans="2:15">
      <c r="B55" s="94" t="s">
        <v>1308</v>
      </c>
      <c r="C55" t="s">
        <v>1117</v>
      </c>
      <c r="D55" t="s">
        <v>1139</v>
      </c>
      <c r="E55" t="s">
        <v>465</v>
      </c>
      <c r="F55" t="s">
        <v>157</v>
      </c>
      <c r="G55" s="97">
        <v>2.17</v>
      </c>
      <c r="H55" t="s">
        <v>108</v>
      </c>
      <c r="I55" s="79">
        <v>2.9</v>
      </c>
      <c r="J55" s="79">
        <v>2.69</v>
      </c>
      <c r="K55" s="79">
        <v>497444.72</v>
      </c>
      <c r="L55" s="79">
        <v>101.44</v>
      </c>
      <c r="M55" s="79">
        <v>504.60792396800002</v>
      </c>
      <c r="N55" s="79">
        <v>3.02</v>
      </c>
      <c r="O55" s="79">
        <v>0.17</v>
      </c>
    </row>
    <row r="56" spans="2:15">
      <c r="B56" s="94" t="s">
        <v>1309</v>
      </c>
      <c r="C56" t="s">
        <v>1117</v>
      </c>
      <c r="D56" t="s">
        <v>1138</v>
      </c>
      <c r="E56" t="s">
        <v>465</v>
      </c>
      <c r="F56" t="s">
        <v>157</v>
      </c>
      <c r="G56" s="98">
        <v>4.29</v>
      </c>
      <c r="H56" t="s">
        <v>108</v>
      </c>
      <c r="I56" s="79">
        <v>4.1500000000000004</v>
      </c>
      <c r="J56" s="79">
        <v>2.63</v>
      </c>
      <c r="K56" s="79">
        <v>1174030</v>
      </c>
      <c r="L56" s="79">
        <v>107.9</v>
      </c>
      <c r="M56" s="79">
        <v>1266.77837</v>
      </c>
      <c r="N56" s="79">
        <v>7.58</v>
      </c>
      <c r="O56" s="79">
        <v>0.41</v>
      </c>
    </row>
    <row r="57" spans="2:15">
      <c r="B57" s="94" t="s">
        <v>1310</v>
      </c>
      <c r="C57" t="s">
        <v>1142</v>
      </c>
      <c r="D57" t="s">
        <v>1143</v>
      </c>
      <c r="E57" t="s">
        <v>465</v>
      </c>
      <c r="F57" t="s">
        <v>155</v>
      </c>
      <c r="G57" s="97">
        <v>6.43</v>
      </c>
      <c r="H57" t="s">
        <v>108</v>
      </c>
      <c r="I57" s="79">
        <v>2.33</v>
      </c>
      <c r="J57" s="79">
        <v>2.1800000000000002</v>
      </c>
      <c r="K57" s="79">
        <v>452820.76</v>
      </c>
      <c r="L57" s="79">
        <v>101.39</v>
      </c>
      <c r="M57" s="79">
        <v>459.11496856399998</v>
      </c>
      <c r="N57" s="79">
        <v>2.75</v>
      </c>
      <c r="O57" s="79">
        <v>0.15</v>
      </c>
    </row>
    <row r="58" spans="2:15">
      <c r="B58" s="94" t="s">
        <v>1169</v>
      </c>
      <c r="C58" t="s">
        <v>1117</v>
      </c>
      <c r="D58" t="s">
        <v>1165</v>
      </c>
      <c r="E58" t="s">
        <v>574</v>
      </c>
      <c r="F58" t="s">
        <v>155</v>
      </c>
      <c r="G58" s="97">
        <v>3.32</v>
      </c>
      <c r="H58" t="s">
        <v>108</v>
      </c>
      <c r="I58" s="79">
        <v>3.18</v>
      </c>
      <c r="J58" s="79">
        <v>2.7</v>
      </c>
      <c r="K58" s="79">
        <v>103538.1</v>
      </c>
      <c r="L58" s="79">
        <v>101.27</v>
      </c>
      <c r="M58" s="79">
        <v>104.85303387</v>
      </c>
      <c r="N58" s="79">
        <v>0.63</v>
      </c>
      <c r="O58" s="79">
        <v>0.03</v>
      </c>
    </row>
    <row r="59" spans="2:15">
      <c r="B59" s="94" t="s">
        <v>1169</v>
      </c>
      <c r="C59" t="s">
        <v>1117</v>
      </c>
      <c r="D59" t="s">
        <v>1167</v>
      </c>
      <c r="E59" t="s">
        <v>574</v>
      </c>
      <c r="F59" t="s">
        <v>155</v>
      </c>
      <c r="G59" s="97">
        <v>4.28</v>
      </c>
      <c r="H59" t="s">
        <v>108</v>
      </c>
      <c r="I59" s="79">
        <v>3.37</v>
      </c>
      <c r="J59" s="79">
        <v>3.04</v>
      </c>
      <c r="K59" s="79">
        <v>22565.87</v>
      </c>
      <c r="L59" s="79">
        <v>101.12</v>
      </c>
      <c r="M59" s="79">
        <v>22.818607744000001</v>
      </c>
      <c r="N59" s="79">
        <v>0.14000000000000001</v>
      </c>
      <c r="O59" s="79">
        <v>0.01</v>
      </c>
    </row>
    <row r="60" spans="2:15">
      <c r="B60" s="94" t="s">
        <v>1169</v>
      </c>
      <c r="C60" t="s">
        <v>1117</v>
      </c>
      <c r="D60" t="s">
        <v>1164</v>
      </c>
      <c r="E60" t="s">
        <v>574</v>
      </c>
      <c r="F60" t="s">
        <v>155</v>
      </c>
      <c r="G60" s="97">
        <v>5.04</v>
      </c>
      <c r="H60" t="s">
        <v>108</v>
      </c>
      <c r="I60" s="79">
        <v>3.67</v>
      </c>
      <c r="J60" s="79">
        <v>3.31</v>
      </c>
      <c r="K60" s="79">
        <v>71174.31</v>
      </c>
      <c r="L60" s="79">
        <v>101.33</v>
      </c>
      <c r="M60" s="79">
        <v>72.120928323000001</v>
      </c>
      <c r="N60" s="79">
        <v>0.43</v>
      </c>
      <c r="O60" s="79">
        <v>0.02</v>
      </c>
    </row>
    <row r="61" spans="2:15">
      <c r="B61" s="94" t="s">
        <v>1169</v>
      </c>
      <c r="C61" t="s">
        <v>1117</v>
      </c>
      <c r="D61" t="s">
        <v>1166</v>
      </c>
      <c r="E61" t="s">
        <v>574</v>
      </c>
      <c r="F61" t="s">
        <v>155</v>
      </c>
      <c r="G61" s="97">
        <v>3.36</v>
      </c>
      <c r="H61" t="s">
        <v>108</v>
      </c>
      <c r="I61" s="79">
        <v>2.2000000000000002</v>
      </c>
      <c r="J61" s="79">
        <v>2.74</v>
      </c>
      <c r="K61" s="79">
        <v>103031.59</v>
      </c>
      <c r="L61" s="79">
        <v>101.6</v>
      </c>
      <c r="M61" s="79">
        <v>104.68009544</v>
      </c>
      <c r="N61" s="79">
        <v>0.63</v>
      </c>
      <c r="O61" s="79">
        <v>0.03</v>
      </c>
    </row>
    <row r="62" spans="2:15">
      <c r="B62" s="94" t="s">
        <v>1169</v>
      </c>
      <c r="C62" t="s">
        <v>1117</v>
      </c>
      <c r="D62" t="s">
        <v>1163</v>
      </c>
      <c r="E62" t="s">
        <v>574</v>
      </c>
      <c r="F62" t="s">
        <v>155</v>
      </c>
      <c r="G62" s="97">
        <v>4.7699999999999996</v>
      </c>
      <c r="H62" t="s">
        <v>108</v>
      </c>
      <c r="I62" s="79">
        <v>2.2999999999999998</v>
      </c>
      <c r="J62" s="79">
        <v>2.15</v>
      </c>
      <c r="K62" s="79">
        <v>44908.26</v>
      </c>
      <c r="L62" s="79">
        <v>100.36</v>
      </c>
      <c r="M62" s="79">
        <v>45.069929735999999</v>
      </c>
      <c r="N62" s="79">
        <v>0.27</v>
      </c>
      <c r="O62" s="79">
        <v>0.01</v>
      </c>
    </row>
    <row r="63" spans="2:15">
      <c r="B63" s="94" t="s">
        <v>1169</v>
      </c>
      <c r="C63" t="s">
        <v>1117</v>
      </c>
      <c r="D63" t="s">
        <v>1168</v>
      </c>
      <c r="E63" t="s">
        <v>574</v>
      </c>
      <c r="F63" t="s">
        <v>155</v>
      </c>
      <c r="G63" s="97">
        <v>4.38</v>
      </c>
      <c r="H63" t="s">
        <v>108</v>
      </c>
      <c r="I63" s="79">
        <v>3.84</v>
      </c>
      <c r="J63" s="79">
        <v>3.23</v>
      </c>
      <c r="K63" s="79">
        <v>18033.14</v>
      </c>
      <c r="L63" s="79">
        <v>100.63</v>
      </c>
      <c r="M63" s="79">
        <v>18.146748782</v>
      </c>
      <c r="N63" s="79">
        <v>0.11</v>
      </c>
      <c r="O63" s="79">
        <v>0.01</v>
      </c>
    </row>
    <row r="64" spans="2:15">
      <c r="B64" s="94" t="s">
        <v>1169</v>
      </c>
      <c r="C64" t="s">
        <v>1117</v>
      </c>
      <c r="D64" t="s">
        <v>1311</v>
      </c>
      <c r="E64" t="s">
        <v>574</v>
      </c>
      <c r="F64" t="s">
        <v>155</v>
      </c>
      <c r="G64" s="97">
        <v>4.38</v>
      </c>
      <c r="H64" t="s">
        <v>108</v>
      </c>
      <c r="I64" s="79">
        <v>3.85</v>
      </c>
      <c r="J64" s="79">
        <v>3.23</v>
      </c>
      <c r="K64" s="79">
        <v>6031.72</v>
      </c>
      <c r="L64" s="79">
        <v>100.62</v>
      </c>
      <c r="M64" s="79">
        <v>6.069116664</v>
      </c>
      <c r="N64" s="79">
        <v>0.04</v>
      </c>
      <c r="O64" s="79">
        <v>0</v>
      </c>
    </row>
    <row r="65" spans="2:15">
      <c r="B65" s="94" t="s">
        <v>1306</v>
      </c>
      <c r="C65" t="s">
        <v>1117</v>
      </c>
      <c r="D65" t="s">
        <v>1161</v>
      </c>
      <c r="E65" t="s">
        <v>574</v>
      </c>
      <c r="F65" t="s">
        <v>157</v>
      </c>
      <c r="G65" s="97">
        <v>3.32</v>
      </c>
      <c r="H65" t="s">
        <v>108</v>
      </c>
      <c r="I65" s="79">
        <v>3.7</v>
      </c>
      <c r="J65" s="79">
        <v>1.47</v>
      </c>
      <c r="K65" s="79">
        <v>487704.75</v>
      </c>
      <c r="L65" s="79">
        <v>108.44</v>
      </c>
      <c r="M65" s="79">
        <v>528.86703090000003</v>
      </c>
      <c r="N65" s="79">
        <v>3.16</v>
      </c>
      <c r="O65" s="79">
        <v>0.17</v>
      </c>
    </row>
    <row r="66" spans="2:15">
      <c r="B66" s="94" t="s">
        <v>1306</v>
      </c>
      <c r="C66" t="s">
        <v>1117</v>
      </c>
      <c r="D66" t="s">
        <v>1162</v>
      </c>
      <c r="E66" t="s">
        <v>574</v>
      </c>
      <c r="F66" t="s">
        <v>157</v>
      </c>
      <c r="G66" s="97">
        <v>5.16</v>
      </c>
      <c r="H66" t="s">
        <v>108</v>
      </c>
      <c r="I66" s="79">
        <v>3.7</v>
      </c>
      <c r="J66" s="79">
        <v>1.17</v>
      </c>
      <c r="K66" s="79">
        <v>227756.94</v>
      </c>
      <c r="L66" s="79">
        <v>109.1</v>
      </c>
      <c r="M66" s="79">
        <v>248.48282154</v>
      </c>
      <c r="N66" s="79">
        <v>1.49</v>
      </c>
      <c r="O66" s="79">
        <v>0.08</v>
      </c>
    </row>
    <row r="67" spans="2:15">
      <c r="B67" s="94" t="s">
        <v>1308</v>
      </c>
      <c r="C67" t="s">
        <v>1117</v>
      </c>
      <c r="D67" t="s">
        <v>1175</v>
      </c>
      <c r="E67" t="s">
        <v>574</v>
      </c>
      <c r="F67" t="s">
        <v>157</v>
      </c>
      <c r="G67" s="97">
        <v>0.01</v>
      </c>
      <c r="H67" t="s">
        <v>108</v>
      </c>
      <c r="I67" s="79">
        <v>3.4</v>
      </c>
      <c r="J67" s="79">
        <v>1.94</v>
      </c>
      <c r="K67" s="79">
        <v>9107</v>
      </c>
      <c r="L67" s="79">
        <v>102</v>
      </c>
      <c r="M67" s="79">
        <v>9.2891399999999997</v>
      </c>
      <c r="N67" s="79">
        <v>0.06</v>
      </c>
      <c r="O67" s="79">
        <v>0</v>
      </c>
    </row>
    <row r="68" spans="2:15">
      <c r="B68" s="94" t="s">
        <v>1308</v>
      </c>
      <c r="C68" t="s">
        <v>1117</v>
      </c>
      <c r="D68" t="s">
        <v>1170</v>
      </c>
      <c r="E68" t="s">
        <v>574</v>
      </c>
      <c r="F68" t="s">
        <v>157</v>
      </c>
      <c r="G68" s="97">
        <v>3.29</v>
      </c>
      <c r="H68" t="s">
        <v>108</v>
      </c>
      <c r="I68" s="79">
        <v>3.4</v>
      </c>
      <c r="J68" s="79">
        <v>1.56</v>
      </c>
      <c r="K68" s="79">
        <v>56215.34</v>
      </c>
      <c r="L68" s="79">
        <v>104.2</v>
      </c>
      <c r="M68" s="79">
        <v>58.576384279999999</v>
      </c>
      <c r="N68" s="79">
        <v>0.35</v>
      </c>
      <c r="O68" s="79">
        <v>0.02</v>
      </c>
    </row>
    <row r="69" spans="2:15">
      <c r="B69" s="94" t="s">
        <v>1308</v>
      </c>
      <c r="C69" t="s">
        <v>1117</v>
      </c>
      <c r="D69" t="s">
        <v>1156</v>
      </c>
      <c r="E69" t="s">
        <v>574</v>
      </c>
      <c r="F69" t="s">
        <v>157</v>
      </c>
      <c r="G69" s="97">
        <v>0.49</v>
      </c>
      <c r="H69" t="s">
        <v>108</v>
      </c>
      <c r="I69" s="79">
        <v>3.45</v>
      </c>
      <c r="J69" s="79">
        <v>1.35</v>
      </c>
      <c r="K69" s="79">
        <v>21073</v>
      </c>
      <c r="L69" s="79">
        <v>111.59</v>
      </c>
      <c r="M69" s="79">
        <v>23.515360699999999</v>
      </c>
      <c r="N69" s="79">
        <v>0.14000000000000001</v>
      </c>
      <c r="O69" s="79">
        <v>0.01</v>
      </c>
    </row>
    <row r="70" spans="2:15">
      <c r="B70" s="94" t="s">
        <v>1308</v>
      </c>
      <c r="C70" t="s">
        <v>1117</v>
      </c>
      <c r="D70" t="s">
        <v>1172</v>
      </c>
      <c r="E70" t="s">
        <v>574</v>
      </c>
      <c r="F70" t="s">
        <v>157</v>
      </c>
      <c r="G70" s="97">
        <v>2.4900000000000002</v>
      </c>
      <c r="H70" t="s">
        <v>108</v>
      </c>
      <c r="I70" s="79">
        <v>4.4000000000000004</v>
      </c>
      <c r="J70" s="79">
        <v>2.1</v>
      </c>
      <c r="K70" s="79">
        <v>27093.56</v>
      </c>
      <c r="L70" s="79">
        <v>103.38</v>
      </c>
      <c r="M70" s="79">
        <v>28.009322328</v>
      </c>
      <c r="N70" s="79">
        <v>0.17</v>
      </c>
      <c r="O70" s="79">
        <v>0.01</v>
      </c>
    </row>
    <row r="71" spans="2:15">
      <c r="B71" s="94" t="s">
        <v>1308</v>
      </c>
      <c r="C71" t="s">
        <v>1117</v>
      </c>
      <c r="D71" t="s">
        <v>1158</v>
      </c>
      <c r="E71" t="s">
        <v>574</v>
      </c>
      <c r="F71" t="s">
        <v>157</v>
      </c>
      <c r="G71" s="97">
        <v>2.4900000000000002</v>
      </c>
      <c r="H71" t="s">
        <v>108</v>
      </c>
      <c r="I71" s="79">
        <v>4.4000000000000004</v>
      </c>
      <c r="J71" s="79">
        <v>2.1</v>
      </c>
      <c r="K71" s="79">
        <v>12041.43</v>
      </c>
      <c r="L71" s="79">
        <v>103.38</v>
      </c>
      <c r="M71" s="79">
        <v>12.448430333999999</v>
      </c>
      <c r="N71" s="79">
        <v>7.0000000000000007E-2</v>
      </c>
      <c r="O71" s="79">
        <v>0</v>
      </c>
    </row>
    <row r="72" spans="2:15">
      <c r="B72" s="94" t="s">
        <v>1308</v>
      </c>
      <c r="C72" t="s">
        <v>1117</v>
      </c>
      <c r="D72" t="s">
        <v>1154</v>
      </c>
      <c r="E72" t="s">
        <v>574</v>
      </c>
      <c r="F72" t="s">
        <v>157</v>
      </c>
      <c r="G72" s="97">
        <v>2.61</v>
      </c>
      <c r="H72" t="s">
        <v>108</v>
      </c>
      <c r="I72" s="79">
        <v>4.45</v>
      </c>
      <c r="J72" s="79">
        <v>2.16</v>
      </c>
      <c r="K72" s="79">
        <v>15051.97</v>
      </c>
      <c r="L72" s="79">
        <v>103.55</v>
      </c>
      <c r="M72" s="79">
        <v>15.586314935000001</v>
      </c>
      <c r="N72" s="79">
        <v>0.09</v>
      </c>
      <c r="O72" s="79">
        <v>0.01</v>
      </c>
    </row>
    <row r="73" spans="2:15">
      <c r="B73" s="94" t="s">
        <v>1308</v>
      </c>
      <c r="C73" t="s">
        <v>1117</v>
      </c>
      <c r="D73" t="s">
        <v>1177</v>
      </c>
      <c r="E73" t="s">
        <v>574</v>
      </c>
      <c r="F73" t="s">
        <v>157</v>
      </c>
      <c r="G73" s="97">
        <v>0.49</v>
      </c>
      <c r="H73" t="s">
        <v>108</v>
      </c>
      <c r="I73" s="79">
        <v>3.45</v>
      </c>
      <c r="J73" s="79">
        <v>1.35</v>
      </c>
      <c r="K73" s="79">
        <v>15805</v>
      </c>
      <c r="L73" s="79">
        <v>102.02</v>
      </c>
      <c r="M73" s="79">
        <v>16.124261000000001</v>
      </c>
      <c r="N73" s="79">
        <v>0.1</v>
      </c>
      <c r="O73" s="79">
        <v>0.01</v>
      </c>
    </row>
    <row r="74" spans="2:15">
      <c r="B74" s="94" t="s">
        <v>1308</v>
      </c>
      <c r="C74" t="s">
        <v>1117</v>
      </c>
      <c r="D74" t="s">
        <v>1159</v>
      </c>
      <c r="E74" t="s">
        <v>574</v>
      </c>
      <c r="F74" t="s">
        <v>157</v>
      </c>
      <c r="G74" s="97">
        <v>2.4700000000000002</v>
      </c>
      <c r="H74" t="s">
        <v>108</v>
      </c>
      <c r="I74" s="79">
        <v>4.4000000000000004</v>
      </c>
      <c r="J74" s="79">
        <v>3.07</v>
      </c>
      <c r="K74" s="79">
        <v>14385.86</v>
      </c>
      <c r="L74" s="79">
        <v>103.38</v>
      </c>
      <c r="M74" s="79">
        <v>14.872102068</v>
      </c>
      <c r="N74" s="79">
        <v>0.09</v>
      </c>
      <c r="O74" s="79">
        <v>0</v>
      </c>
    </row>
    <row r="75" spans="2:15">
      <c r="B75" s="94" t="s">
        <v>1308</v>
      </c>
      <c r="C75" t="s">
        <v>1117</v>
      </c>
      <c r="D75" t="s">
        <v>1178</v>
      </c>
      <c r="E75" t="s">
        <v>574</v>
      </c>
      <c r="F75" t="s">
        <v>157</v>
      </c>
      <c r="G75" s="97">
        <v>0.49</v>
      </c>
      <c r="H75" t="s">
        <v>108</v>
      </c>
      <c r="I75" s="79">
        <v>3.45</v>
      </c>
      <c r="J75" s="79">
        <v>0.14000000000000001</v>
      </c>
      <c r="K75" s="79">
        <v>15509.74</v>
      </c>
      <c r="L75" s="79">
        <v>102.02</v>
      </c>
      <c r="M75" s="79">
        <v>15.823036748</v>
      </c>
      <c r="N75" s="79">
        <v>0.09</v>
      </c>
      <c r="O75" s="79">
        <v>0.01</v>
      </c>
    </row>
    <row r="76" spans="2:15">
      <c r="B76" s="94" t="s">
        <v>1308</v>
      </c>
      <c r="C76" t="s">
        <v>1117</v>
      </c>
      <c r="D76" t="s">
        <v>1155</v>
      </c>
      <c r="E76" t="s">
        <v>574</v>
      </c>
      <c r="F76" t="s">
        <v>157</v>
      </c>
      <c r="G76" s="97">
        <v>2.6</v>
      </c>
      <c r="H76" t="s">
        <v>108</v>
      </c>
      <c r="I76" s="79">
        <v>4.45</v>
      </c>
      <c r="J76" s="79">
        <v>3.09</v>
      </c>
      <c r="K76" s="79">
        <v>17233.05</v>
      </c>
      <c r="L76" s="79">
        <v>103.55</v>
      </c>
      <c r="M76" s="79">
        <v>17.844823275</v>
      </c>
      <c r="N76" s="79">
        <v>0.11</v>
      </c>
      <c r="O76" s="79">
        <v>0.01</v>
      </c>
    </row>
    <row r="77" spans="2:15">
      <c r="B77" s="94" t="s">
        <v>1308</v>
      </c>
      <c r="C77" t="s">
        <v>1117</v>
      </c>
      <c r="D77" t="s">
        <v>1173</v>
      </c>
      <c r="E77" t="s">
        <v>574</v>
      </c>
      <c r="F77" t="s">
        <v>157</v>
      </c>
      <c r="G77" s="97">
        <v>2.4700000000000002</v>
      </c>
      <c r="H77" t="s">
        <v>108</v>
      </c>
      <c r="I77" s="79">
        <v>4.4000000000000004</v>
      </c>
      <c r="J77" s="79">
        <v>3.07</v>
      </c>
      <c r="K77" s="79">
        <v>32368.15</v>
      </c>
      <c r="L77" s="79">
        <v>103.38</v>
      </c>
      <c r="M77" s="79">
        <v>33.462193470000003</v>
      </c>
      <c r="N77" s="79">
        <v>0.2</v>
      </c>
      <c r="O77" s="79">
        <v>0.01</v>
      </c>
    </row>
    <row r="78" spans="2:15">
      <c r="B78" s="94" t="s">
        <v>1308</v>
      </c>
      <c r="C78" t="s">
        <v>1117</v>
      </c>
      <c r="D78" t="s">
        <v>1171</v>
      </c>
      <c r="E78" t="s">
        <v>574</v>
      </c>
      <c r="F78" t="s">
        <v>157</v>
      </c>
      <c r="G78" s="97">
        <v>3.27</v>
      </c>
      <c r="H78" t="s">
        <v>108</v>
      </c>
      <c r="I78" s="79">
        <v>3.4</v>
      </c>
      <c r="J78" s="79">
        <v>2.21</v>
      </c>
      <c r="K78" s="79">
        <v>61825.05</v>
      </c>
      <c r="L78" s="79">
        <v>104.2</v>
      </c>
      <c r="M78" s="79">
        <v>64.421702100000005</v>
      </c>
      <c r="N78" s="79">
        <v>0.39</v>
      </c>
      <c r="O78" s="79">
        <v>0.02</v>
      </c>
    </row>
    <row r="79" spans="2:15">
      <c r="B79" s="94" t="s">
        <v>1308</v>
      </c>
      <c r="C79" t="s">
        <v>1117</v>
      </c>
      <c r="D79" t="s">
        <v>1157</v>
      </c>
      <c r="E79" t="s">
        <v>574</v>
      </c>
      <c r="F79" t="s">
        <v>157</v>
      </c>
      <c r="G79" s="97">
        <v>0.49</v>
      </c>
      <c r="H79" t="s">
        <v>108</v>
      </c>
      <c r="I79" s="79">
        <v>3.45</v>
      </c>
      <c r="J79" s="79">
        <v>2</v>
      </c>
      <c r="K79" s="79">
        <v>20679.66</v>
      </c>
      <c r="L79" s="79">
        <v>111.59</v>
      </c>
      <c r="M79" s="79">
        <v>23.076432594</v>
      </c>
      <c r="N79" s="79">
        <v>0.14000000000000001</v>
      </c>
      <c r="O79" s="79">
        <v>0.01</v>
      </c>
    </row>
    <row r="80" spans="2:15">
      <c r="B80" s="94" t="s">
        <v>1308</v>
      </c>
      <c r="C80" t="s">
        <v>1117</v>
      </c>
      <c r="D80" t="s">
        <v>1176</v>
      </c>
      <c r="E80" t="s">
        <v>574</v>
      </c>
      <c r="F80" t="s">
        <v>157</v>
      </c>
      <c r="G80" s="97">
        <v>0.01</v>
      </c>
      <c r="H80" t="s">
        <v>108</v>
      </c>
      <c r="I80" s="79">
        <v>3.4</v>
      </c>
      <c r="J80" s="79">
        <v>1.94</v>
      </c>
      <c r="K80" s="79">
        <v>8933.59</v>
      </c>
      <c r="L80" s="79">
        <v>102</v>
      </c>
      <c r="M80" s="79">
        <v>9.1122618000000006</v>
      </c>
      <c r="N80" s="79">
        <v>0.05</v>
      </c>
      <c r="O80" s="79">
        <v>0</v>
      </c>
    </row>
    <row r="81" spans="2:15">
      <c r="B81" s="94" t="s">
        <v>1308</v>
      </c>
      <c r="C81" t="s">
        <v>1117</v>
      </c>
      <c r="D81" t="s">
        <v>1174</v>
      </c>
      <c r="E81" t="s">
        <v>574</v>
      </c>
      <c r="F81" t="s">
        <v>157</v>
      </c>
      <c r="G81" s="97">
        <v>0.01</v>
      </c>
      <c r="H81" t="s">
        <v>108</v>
      </c>
      <c r="I81" s="79">
        <v>3.35</v>
      </c>
      <c r="J81" s="79">
        <v>3.03</v>
      </c>
      <c r="K81" s="79">
        <v>12027.08</v>
      </c>
      <c r="L81" s="79">
        <v>101.4</v>
      </c>
      <c r="M81" s="79">
        <v>12.195459120000001</v>
      </c>
      <c r="N81" s="79">
        <v>7.0000000000000007E-2</v>
      </c>
      <c r="O81" s="79">
        <v>0</v>
      </c>
    </row>
    <row r="82" spans="2:15">
      <c r="B82" s="94" t="s">
        <v>1308</v>
      </c>
      <c r="C82" t="s">
        <v>1117</v>
      </c>
      <c r="D82" t="s">
        <v>1179</v>
      </c>
      <c r="E82" t="s">
        <v>574</v>
      </c>
      <c r="F82" t="s">
        <v>157</v>
      </c>
      <c r="G82" s="97">
        <v>0.15</v>
      </c>
      <c r="H82" t="s">
        <v>108</v>
      </c>
      <c r="I82" s="79">
        <v>1.45</v>
      </c>
      <c r="J82" s="79">
        <v>1.61</v>
      </c>
      <c r="K82" s="79">
        <v>71814.28</v>
      </c>
      <c r="L82" s="79">
        <v>100.04</v>
      </c>
      <c r="M82" s="79">
        <v>71.843005711999993</v>
      </c>
      <c r="N82" s="79">
        <v>0.43</v>
      </c>
      <c r="O82" s="79">
        <v>0.02</v>
      </c>
    </row>
    <row r="83" spans="2:15">
      <c r="B83" s="94" t="s">
        <v>1312</v>
      </c>
      <c r="C83" t="s">
        <v>1117</v>
      </c>
      <c r="D83" t="s">
        <v>1180</v>
      </c>
      <c r="E83" t="s">
        <v>574</v>
      </c>
      <c r="F83" t="s">
        <v>157</v>
      </c>
      <c r="G83" s="97">
        <v>6.3</v>
      </c>
      <c r="H83" t="s">
        <v>108</v>
      </c>
      <c r="I83" s="79">
        <v>2.98</v>
      </c>
      <c r="J83" s="79">
        <v>2.25</v>
      </c>
      <c r="K83" s="79">
        <v>171632.16</v>
      </c>
      <c r="L83" s="79">
        <v>106.66</v>
      </c>
      <c r="M83" s="79">
        <v>183.06286185600001</v>
      </c>
      <c r="N83" s="79">
        <v>1.1000000000000001</v>
      </c>
      <c r="O83" s="79">
        <v>0.06</v>
      </c>
    </row>
    <row r="84" spans="2:15">
      <c r="B84" s="94" t="s">
        <v>1312</v>
      </c>
      <c r="C84" t="s">
        <v>1117</v>
      </c>
      <c r="D84" t="s">
        <v>1181</v>
      </c>
      <c r="E84" t="s">
        <v>574</v>
      </c>
      <c r="F84" t="s">
        <v>157</v>
      </c>
      <c r="G84" s="97">
        <v>6.3</v>
      </c>
      <c r="H84" t="s">
        <v>108</v>
      </c>
      <c r="I84" s="79">
        <v>2.98</v>
      </c>
      <c r="J84" s="79">
        <v>2.25</v>
      </c>
      <c r="K84" s="79">
        <v>4853.8500000000004</v>
      </c>
      <c r="L84" s="79">
        <v>106.6</v>
      </c>
      <c r="M84" s="79">
        <v>5.1742040999999999</v>
      </c>
      <c r="N84" s="79">
        <v>0.03</v>
      </c>
      <c r="O84" s="79">
        <v>0</v>
      </c>
    </row>
    <row r="85" spans="2:15">
      <c r="B85" s="94" t="s">
        <v>1313</v>
      </c>
      <c r="C85" t="s">
        <v>1117</v>
      </c>
      <c r="D85" t="s">
        <v>1160</v>
      </c>
      <c r="E85" t="s">
        <v>574</v>
      </c>
      <c r="F85" t="s">
        <v>157</v>
      </c>
      <c r="G85" s="97">
        <v>6.31</v>
      </c>
      <c r="H85" t="s">
        <v>108</v>
      </c>
      <c r="I85" s="79">
        <v>2.98</v>
      </c>
      <c r="J85" s="79">
        <v>2.2400000000000002</v>
      </c>
      <c r="K85" s="79">
        <v>234215.64</v>
      </c>
      <c r="L85" s="79">
        <v>106.68</v>
      </c>
      <c r="M85" s="79">
        <v>249.861244752</v>
      </c>
      <c r="N85" s="79">
        <v>1.49</v>
      </c>
      <c r="O85" s="79">
        <v>0.08</v>
      </c>
    </row>
    <row r="86" spans="2:15">
      <c r="B86" s="94" t="s">
        <v>1314</v>
      </c>
      <c r="C86" t="s">
        <v>1117</v>
      </c>
      <c r="D86" t="s">
        <v>1182</v>
      </c>
      <c r="E86" t="s">
        <v>574</v>
      </c>
      <c r="F86" t="s">
        <v>157</v>
      </c>
      <c r="G86" s="97">
        <v>6.28</v>
      </c>
      <c r="H86" t="s">
        <v>108</v>
      </c>
      <c r="I86" s="79">
        <v>2.98</v>
      </c>
      <c r="J86" s="79">
        <v>2.2400000000000002</v>
      </c>
      <c r="K86" s="79">
        <v>195507.54</v>
      </c>
      <c r="L86" s="79">
        <v>106.66</v>
      </c>
      <c r="M86" s="79">
        <v>208.52834216400001</v>
      </c>
      <c r="N86" s="79">
        <v>1.25</v>
      </c>
      <c r="O86" s="79">
        <v>7.0000000000000007E-2</v>
      </c>
    </row>
    <row r="87" spans="2:15">
      <c r="B87" s="94" t="s">
        <v>1315</v>
      </c>
      <c r="C87" t="s">
        <v>1117</v>
      </c>
      <c r="D87" t="s">
        <v>1183</v>
      </c>
      <c r="E87" t="s">
        <v>574</v>
      </c>
      <c r="F87" t="s">
        <v>155</v>
      </c>
      <c r="G87" s="97">
        <v>1.85</v>
      </c>
      <c r="H87" t="s">
        <v>108</v>
      </c>
      <c r="I87" s="79">
        <v>2.75</v>
      </c>
      <c r="J87" s="79">
        <v>2.29</v>
      </c>
      <c r="K87" s="79">
        <v>118145.26</v>
      </c>
      <c r="L87" s="79">
        <v>101.45</v>
      </c>
      <c r="M87" s="79">
        <v>119.85836627</v>
      </c>
      <c r="N87" s="79">
        <v>0.72</v>
      </c>
      <c r="O87" s="79">
        <v>0.04</v>
      </c>
    </row>
    <row r="88" spans="2:15">
      <c r="B88" s="94" t="s">
        <v>1315</v>
      </c>
      <c r="C88" t="s">
        <v>1117</v>
      </c>
      <c r="D88" t="s">
        <v>1184</v>
      </c>
      <c r="E88" t="s">
        <v>574</v>
      </c>
      <c r="F88" t="s">
        <v>155</v>
      </c>
      <c r="G88" s="97">
        <v>2.3199999999999998</v>
      </c>
      <c r="H88" t="s">
        <v>108</v>
      </c>
      <c r="I88" s="79">
        <v>3.17</v>
      </c>
      <c r="J88" s="79">
        <v>2.1800000000000002</v>
      </c>
      <c r="K88" s="79">
        <v>243674.6</v>
      </c>
      <c r="L88" s="79">
        <v>102.97834624129146</v>
      </c>
      <c r="M88" s="79">
        <v>250.932073290082</v>
      </c>
      <c r="N88" s="79">
        <v>1.5</v>
      </c>
      <c r="O88" s="79">
        <v>0.08</v>
      </c>
    </row>
    <row r="89" spans="2:15">
      <c r="B89" s="94" t="s">
        <v>1316</v>
      </c>
      <c r="C89" t="s">
        <v>1117</v>
      </c>
      <c r="D89" t="s">
        <v>1222</v>
      </c>
      <c r="E89" t="s">
        <v>628</v>
      </c>
      <c r="F89" t="s">
        <v>157</v>
      </c>
      <c r="G89" s="97">
        <v>9.5399999999999991</v>
      </c>
      <c r="H89" t="s">
        <v>108</v>
      </c>
      <c r="I89" s="79">
        <v>4.5</v>
      </c>
      <c r="J89" s="79">
        <v>2.61</v>
      </c>
      <c r="K89" s="79">
        <v>62227.83</v>
      </c>
      <c r="L89" s="79">
        <v>118.86</v>
      </c>
      <c r="M89" s="79">
        <v>73.963998738000001</v>
      </c>
      <c r="N89" s="79">
        <v>0.44</v>
      </c>
      <c r="O89" s="79">
        <v>0.02</v>
      </c>
    </row>
    <row r="90" spans="2:15">
      <c r="B90" s="94" t="s">
        <v>1316</v>
      </c>
      <c r="C90" t="s">
        <v>1117</v>
      </c>
      <c r="D90" t="s">
        <v>1214</v>
      </c>
      <c r="E90" t="s">
        <v>628</v>
      </c>
      <c r="F90" t="s">
        <v>157</v>
      </c>
      <c r="G90" s="97">
        <v>9.2799999999999994</v>
      </c>
      <c r="H90" t="s">
        <v>108</v>
      </c>
      <c r="I90" s="79">
        <v>4.5</v>
      </c>
      <c r="J90" s="79">
        <v>2.59</v>
      </c>
      <c r="K90" s="79">
        <v>42066.74</v>
      </c>
      <c r="L90" s="79">
        <v>118.72</v>
      </c>
      <c r="M90" s="79">
        <v>49.941633727999999</v>
      </c>
      <c r="N90" s="79">
        <v>0.3</v>
      </c>
      <c r="O90" s="79">
        <v>0.02</v>
      </c>
    </row>
    <row r="91" spans="2:15">
      <c r="B91" s="94" t="s">
        <v>1316</v>
      </c>
      <c r="C91" t="s">
        <v>1117</v>
      </c>
      <c r="D91" t="s">
        <v>1216</v>
      </c>
      <c r="E91" t="s">
        <v>628</v>
      </c>
      <c r="F91" t="s">
        <v>157</v>
      </c>
      <c r="G91" s="97">
        <v>12.86</v>
      </c>
      <c r="H91" t="s">
        <v>108</v>
      </c>
      <c r="I91" s="79">
        <v>4.5</v>
      </c>
      <c r="J91" s="79">
        <v>2.98</v>
      </c>
      <c r="K91" s="79">
        <v>38710.93</v>
      </c>
      <c r="L91" s="79">
        <v>117.74</v>
      </c>
      <c r="M91" s="79">
        <v>45.578248981999998</v>
      </c>
      <c r="N91" s="79">
        <v>0.27</v>
      </c>
      <c r="O91" s="79">
        <v>0.01</v>
      </c>
    </row>
    <row r="92" spans="2:15">
      <c r="B92" s="94" t="s">
        <v>1316</v>
      </c>
      <c r="C92" t="s">
        <v>1117</v>
      </c>
      <c r="D92" t="s">
        <v>1217</v>
      </c>
      <c r="E92" t="s">
        <v>628</v>
      </c>
      <c r="F92" t="s">
        <v>157</v>
      </c>
      <c r="G92" s="97">
        <v>12.79</v>
      </c>
      <c r="H92" t="s">
        <v>108</v>
      </c>
      <c r="I92" s="79">
        <v>4.5</v>
      </c>
      <c r="J92" s="79">
        <v>3.15</v>
      </c>
      <c r="K92" s="79">
        <v>45976.39</v>
      </c>
      <c r="L92" s="79">
        <v>116.29</v>
      </c>
      <c r="M92" s="79">
        <v>53.465943930999998</v>
      </c>
      <c r="N92" s="79">
        <v>0.32</v>
      </c>
      <c r="O92" s="79">
        <v>0.02</v>
      </c>
    </row>
    <row r="93" spans="2:15">
      <c r="B93" s="94" t="s">
        <v>1316</v>
      </c>
      <c r="C93" t="s">
        <v>1117</v>
      </c>
      <c r="D93" t="s">
        <v>1212</v>
      </c>
      <c r="E93" t="s">
        <v>628</v>
      </c>
      <c r="F93" t="s">
        <v>157</v>
      </c>
      <c r="G93" s="97">
        <v>9.26</v>
      </c>
      <c r="H93" t="s">
        <v>108</v>
      </c>
      <c r="I93" s="79">
        <v>4.5</v>
      </c>
      <c r="J93" s="79">
        <v>2.66</v>
      </c>
      <c r="K93" s="79">
        <v>44709.5</v>
      </c>
      <c r="L93" s="79">
        <v>118.23</v>
      </c>
      <c r="M93" s="79">
        <v>52.860041850000002</v>
      </c>
      <c r="N93" s="79">
        <v>0.32</v>
      </c>
      <c r="O93" s="79">
        <v>0.02</v>
      </c>
    </row>
    <row r="94" spans="2:15">
      <c r="B94" s="94" t="s">
        <v>1316</v>
      </c>
      <c r="C94" t="s">
        <v>1117</v>
      </c>
      <c r="D94" t="s">
        <v>1218</v>
      </c>
      <c r="E94" t="s">
        <v>628</v>
      </c>
      <c r="F94" t="s">
        <v>157</v>
      </c>
      <c r="G94" s="97">
        <v>12.84</v>
      </c>
      <c r="H94" t="s">
        <v>108</v>
      </c>
      <c r="I94" s="79">
        <v>4.5</v>
      </c>
      <c r="J94" s="79">
        <v>3.58</v>
      </c>
      <c r="K94" s="79">
        <v>32339.26</v>
      </c>
      <c r="L94" s="79">
        <v>110.04</v>
      </c>
      <c r="M94" s="79">
        <v>35.586121704</v>
      </c>
      <c r="N94" s="79">
        <v>0.21</v>
      </c>
      <c r="O94" s="79">
        <v>0.01</v>
      </c>
    </row>
    <row r="95" spans="2:15">
      <c r="B95" s="94" t="s">
        <v>1316</v>
      </c>
      <c r="C95" t="s">
        <v>1117</v>
      </c>
      <c r="D95" t="s">
        <v>1221</v>
      </c>
      <c r="E95" t="s">
        <v>628</v>
      </c>
      <c r="F95" t="s">
        <v>157</v>
      </c>
      <c r="G95" s="97">
        <v>12.74</v>
      </c>
      <c r="H95" t="s">
        <v>108</v>
      </c>
      <c r="I95" s="79">
        <v>4.5</v>
      </c>
      <c r="J95" s="79">
        <v>4</v>
      </c>
      <c r="K95" s="79">
        <v>42289.21</v>
      </c>
      <c r="L95" s="79">
        <v>106.44</v>
      </c>
      <c r="M95" s="79">
        <v>45.012635123999999</v>
      </c>
      <c r="N95" s="79">
        <v>0.27</v>
      </c>
      <c r="O95" s="79">
        <v>0.01</v>
      </c>
    </row>
    <row r="96" spans="2:15">
      <c r="B96" s="94" t="s">
        <v>1316</v>
      </c>
      <c r="C96" t="s">
        <v>1117</v>
      </c>
      <c r="D96" t="s">
        <v>1213</v>
      </c>
      <c r="E96" t="s">
        <v>628</v>
      </c>
      <c r="F96" t="s">
        <v>157</v>
      </c>
      <c r="G96" s="97">
        <v>12.77</v>
      </c>
      <c r="H96" t="s">
        <v>108</v>
      </c>
      <c r="I96" s="79">
        <v>4.5</v>
      </c>
      <c r="J96" s="79">
        <v>3.99</v>
      </c>
      <c r="K96" s="79">
        <v>17327.88</v>
      </c>
      <c r="L96" s="79">
        <v>106.42</v>
      </c>
      <c r="M96" s="79">
        <v>18.440329896000001</v>
      </c>
      <c r="N96" s="79">
        <v>0.11</v>
      </c>
      <c r="O96" s="79">
        <v>0.01</v>
      </c>
    </row>
    <row r="97" spans="2:15">
      <c r="B97" s="94" t="s">
        <v>1316</v>
      </c>
      <c r="C97" t="s">
        <v>1117</v>
      </c>
      <c r="D97" t="s">
        <v>1220</v>
      </c>
      <c r="E97" t="s">
        <v>628</v>
      </c>
      <c r="F97" t="s">
        <v>157</v>
      </c>
      <c r="G97" s="97">
        <v>12.98</v>
      </c>
      <c r="H97" t="s">
        <v>108</v>
      </c>
      <c r="I97" s="79">
        <v>4.5</v>
      </c>
      <c r="J97" s="79">
        <v>3.73</v>
      </c>
      <c r="K97" s="79">
        <v>13109.56</v>
      </c>
      <c r="L97" s="79">
        <v>108.85</v>
      </c>
      <c r="M97" s="79">
        <v>14.269756060000001</v>
      </c>
      <c r="N97" s="79">
        <v>0.09</v>
      </c>
      <c r="O97" s="79">
        <v>0</v>
      </c>
    </row>
    <row r="98" spans="2:15">
      <c r="B98" s="94" t="s">
        <v>1316</v>
      </c>
      <c r="C98" t="s">
        <v>1117</v>
      </c>
      <c r="D98" t="s">
        <v>1219</v>
      </c>
      <c r="E98" t="s">
        <v>628</v>
      </c>
      <c r="F98" t="s">
        <v>157</v>
      </c>
      <c r="G98" s="97">
        <v>12.9</v>
      </c>
      <c r="H98" t="s">
        <v>108</v>
      </c>
      <c r="I98" s="79">
        <v>4.5</v>
      </c>
      <c r="J98" s="79">
        <v>4.2300000000000004</v>
      </c>
      <c r="K98" s="79">
        <v>84015.77</v>
      </c>
      <c r="L98" s="79">
        <v>103.19</v>
      </c>
      <c r="M98" s="79">
        <v>86.695873062999993</v>
      </c>
      <c r="N98" s="79">
        <v>0.52</v>
      </c>
      <c r="O98" s="79">
        <v>0.03</v>
      </c>
    </row>
    <row r="99" spans="2:15">
      <c r="B99" s="94" t="s">
        <v>1316</v>
      </c>
      <c r="C99" t="s">
        <v>1117</v>
      </c>
      <c r="D99" t="s">
        <v>1211</v>
      </c>
      <c r="E99" t="s">
        <v>628</v>
      </c>
      <c r="F99" t="s">
        <v>157</v>
      </c>
      <c r="G99" s="98">
        <v>9.2799999999999994</v>
      </c>
      <c r="H99" t="s">
        <v>108</v>
      </c>
      <c r="I99" s="79">
        <v>4.5</v>
      </c>
      <c r="J99" s="79">
        <v>2.5499999999999998</v>
      </c>
      <c r="K99" s="79">
        <v>12208.43</v>
      </c>
      <c r="L99" s="79">
        <v>119.44</v>
      </c>
      <c r="M99" s="79">
        <v>14.581748792000001</v>
      </c>
      <c r="N99" s="79">
        <v>0.09</v>
      </c>
      <c r="O99" s="79">
        <v>0</v>
      </c>
    </row>
    <row r="100" spans="2:15">
      <c r="B100" s="94" t="s">
        <v>1316</v>
      </c>
      <c r="C100" t="s">
        <v>1117</v>
      </c>
      <c r="D100" t="s">
        <v>1215</v>
      </c>
      <c r="E100" t="s">
        <v>628</v>
      </c>
      <c r="F100" t="s">
        <v>157</v>
      </c>
      <c r="G100" s="98">
        <v>9.27</v>
      </c>
      <c r="H100" t="s">
        <v>108</v>
      </c>
      <c r="I100" s="79">
        <v>4.5</v>
      </c>
      <c r="J100" s="79">
        <v>2.63</v>
      </c>
      <c r="K100" s="79">
        <v>22354.44</v>
      </c>
      <c r="L100" s="79">
        <v>118.58</v>
      </c>
      <c r="M100" s="79">
        <v>26.507894952000001</v>
      </c>
      <c r="N100" s="79">
        <v>0.16</v>
      </c>
      <c r="O100" s="79">
        <v>0.01</v>
      </c>
    </row>
    <row r="101" spans="2:15">
      <c r="B101" s="94" t="s">
        <v>1307</v>
      </c>
      <c r="C101" t="s">
        <v>1117</v>
      </c>
      <c r="D101" t="s">
        <v>1191</v>
      </c>
      <c r="E101" t="s">
        <v>628</v>
      </c>
      <c r="F101" t="s">
        <v>157</v>
      </c>
      <c r="G101" s="97">
        <v>0.74</v>
      </c>
      <c r="H101" t="s">
        <v>108</v>
      </c>
      <c r="I101" s="79">
        <v>3.5</v>
      </c>
      <c r="J101" s="79">
        <v>1.83</v>
      </c>
      <c r="K101" s="79">
        <v>29038.19</v>
      </c>
      <c r="L101" s="79">
        <v>102.11</v>
      </c>
      <c r="M101" s="79">
        <v>29.650895809000001</v>
      </c>
      <c r="N101" s="79">
        <v>0.18</v>
      </c>
      <c r="O101" s="79">
        <v>0.01</v>
      </c>
    </row>
    <row r="102" spans="2:15">
      <c r="B102" s="94" t="s">
        <v>1307</v>
      </c>
      <c r="C102" t="s">
        <v>1117</v>
      </c>
      <c r="D102" t="s">
        <v>1190</v>
      </c>
      <c r="E102" t="s">
        <v>628</v>
      </c>
      <c r="F102" t="s">
        <v>157</v>
      </c>
      <c r="G102" s="97">
        <v>0.74</v>
      </c>
      <c r="H102" t="s">
        <v>108</v>
      </c>
      <c r="I102" s="79">
        <v>3.5</v>
      </c>
      <c r="J102" s="79">
        <v>1.92</v>
      </c>
      <c r="K102" s="79">
        <v>54532.11</v>
      </c>
      <c r="L102" s="79">
        <v>102.11</v>
      </c>
      <c r="M102" s="79">
        <v>55.682737521</v>
      </c>
      <c r="N102" s="79">
        <v>0.33</v>
      </c>
      <c r="O102" s="79">
        <v>0.02</v>
      </c>
    </row>
    <row r="103" spans="2:15">
      <c r="B103" s="94" t="s">
        <v>1307</v>
      </c>
      <c r="C103" t="s">
        <v>1117</v>
      </c>
      <c r="D103" t="s">
        <v>1196</v>
      </c>
      <c r="E103" t="s">
        <v>628</v>
      </c>
      <c r="F103" t="s">
        <v>157</v>
      </c>
      <c r="G103" s="97">
        <v>0.74</v>
      </c>
      <c r="H103" t="s">
        <v>108</v>
      </c>
      <c r="I103" s="79">
        <v>3.5</v>
      </c>
      <c r="J103" s="79">
        <v>2.0299999999999998</v>
      </c>
      <c r="K103" s="79">
        <v>17634.830000000002</v>
      </c>
      <c r="L103" s="79">
        <v>102.08</v>
      </c>
      <c r="M103" s="79">
        <v>18.001634463999999</v>
      </c>
      <c r="N103" s="79">
        <v>0.11</v>
      </c>
      <c r="O103" s="79">
        <v>0.01</v>
      </c>
    </row>
    <row r="104" spans="2:15">
      <c r="B104" s="94" t="s">
        <v>1307</v>
      </c>
      <c r="C104" t="s">
        <v>1117</v>
      </c>
      <c r="D104" t="s">
        <v>1197</v>
      </c>
      <c r="E104" t="s">
        <v>628</v>
      </c>
      <c r="F104" t="s">
        <v>157</v>
      </c>
      <c r="G104" s="98">
        <v>0.74</v>
      </c>
      <c r="H104" t="s">
        <v>108</v>
      </c>
      <c r="I104" s="79">
        <v>3.5</v>
      </c>
      <c r="J104" s="79">
        <v>1.85</v>
      </c>
      <c r="K104" s="79">
        <v>27587.37</v>
      </c>
      <c r="L104" s="79">
        <v>102.11</v>
      </c>
      <c r="M104" s="79">
        <v>28.169463507</v>
      </c>
      <c r="N104" s="79">
        <v>0.17</v>
      </c>
      <c r="O104" s="79">
        <v>0.01</v>
      </c>
    </row>
    <row r="105" spans="2:15">
      <c r="B105" s="94" t="s">
        <v>1307</v>
      </c>
      <c r="C105" t="s">
        <v>1117</v>
      </c>
      <c r="D105" t="s">
        <v>1198</v>
      </c>
      <c r="E105" t="s">
        <v>628</v>
      </c>
      <c r="F105" t="s">
        <v>157</v>
      </c>
      <c r="G105" s="98">
        <v>0.74</v>
      </c>
      <c r="H105" t="s">
        <v>108</v>
      </c>
      <c r="I105" s="79">
        <v>3.5</v>
      </c>
      <c r="J105" s="79">
        <v>2.2999999999999998</v>
      </c>
      <c r="K105" s="79">
        <v>5321.9</v>
      </c>
      <c r="L105" s="79">
        <v>101.78</v>
      </c>
      <c r="M105" s="79">
        <v>5.4166298199999998</v>
      </c>
      <c r="N105" s="79">
        <v>0.03</v>
      </c>
      <c r="O105" s="79">
        <v>0</v>
      </c>
    </row>
    <row r="106" spans="2:15">
      <c r="B106" s="94" t="s">
        <v>1307</v>
      </c>
      <c r="C106" t="s">
        <v>1117</v>
      </c>
      <c r="D106" t="s">
        <v>1192</v>
      </c>
      <c r="E106" t="s">
        <v>628</v>
      </c>
      <c r="F106" t="s">
        <v>157</v>
      </c>
      <c r="G106" s="97">
        <v>0.74</v>
      </c>
      <c r="H106" t="s">
        <v>108</v>
      </c>
      <c r="I106" s="79">
        <v>3.5</v>
      </c>
      <c r="J106" s="79">
        <v>2.0099999999999998</v>
      </c>
      <c r="K106" s="79">
        <v>56709.99</v>
      </c>
      <c r="L106" s="79">
        <v>102.11</v>
      </c>
      <c r="M106" s="79">
        <v>57.906570789</v>
      </c>
      <c r="N106" s="79">
        <v>0.35</v>
      </c>
      <c r="O106" s="79">
        <v>0.02</v>
      </c>
    </row>
    <row r="107" spans="2:15">
      <c r="B107" s="94" t="s">
        <v>1307</v>
      </c>
      <c r="C107" t="s">
        <v>1117</v>
      </c>
      <c r="D107" t="s">
        <v>1193</v>
      </c>
      <c r="E107" t="s">
        <v>628</v>
      </c>
      <c r="F107" t="s">
        <v>157</v>
      </c>
      <c r="G107" s="97">
        <v>0.74</v>
      </c>
      <c r="H107" t="s">
        <v>108</v>
      </c>
      <c r="I107" s="79">
        <v>3.5</v>
      </c>
      <c r="J107" s="79">
        <v>1.89</v>
      </c>
      <c r="K107" s="79">
        <v>44563.76</v>
      </c>
      <c r="L107" s="79">
        <v>102.11</v>
      </c>
      <c r="M107" s="79">
        <v>45.504055336</v>
      </c>
      <c r="N107" s="79">
        <v>0.27</v>
      </c>
      <c r="O107" s="79">
        <v>0.01</v>
      </c>
    </row>
    <row r="108" spans="2:15">
      <c r="B108" s="94" t="s">
        <v>1307</v>
      </c>
      <c r="C108" t="s">
        <v>1117</v>
      </c>
      <c r="D108" t="s">
        <v>1194</v>
      </c>
      <c r="E108" t="s">
        <v>628</v>
      </c>
      <c r="F108" t="s">
        <v>157</v>
      </c>
      <c r="G108" s="98">
        <v>0.74</v>
      </c>
      <c r="H108" t="s">
        <v>108</v>
      </c>
      <c r="I108" s="79">
        <v>3.5</v>
      </c>
      <c r="J108" s="79">
        <v>3.92</v>
      </c>
      <c r="K108" s="79">
        <v>40809.17</v>
      </c>
      <c r="L108" s="79">
        <v>100.6</v>
      </c>
      <c r="M108" s="79">
        <v>41.054025019999997</v>
      </c>
      <c r="N108" s="79">
        <v>0.25</v>
      </c>
      <c r="O108" s="79">
        <v>0.01</v>
      </c>
    </row>
    <row r="109" spans="2:15">
      <c r="B109" s="94" t="s">
        <v>1307</v>
      </c>
      <c r="C109" t="s">
        <v>1117</v>
      </c>
      <c r="D109" t="s">
        <v>1195</v>
      </c>
      <c r="E109" t="s">
        <v>628</v>
      </c>
      <c r="F109" t="s">
        <v>157</v>
      </c>
      <c r="G109" s="98">
        <v>0.74</v>
      </c>
      <c r="H109" t="s">
        <v>108</v>
      </c>
      <c r="I109" s="79">
        <v>3.5</v>
      </c>
      <c r="J109" s="79">
        <v>3.7</v>
      </c>
      <c r="K109" s="79">
        <v>24539.200000000001</v>
      </c>
      <c r="L109" s="79">
        <v>100.66</v>
      </c>
      <c r="M109" s="79">
        <v>24.701158719999999</v>
      </c>
      <c r="N109" s="79">
        <v>0.15</v>
      </c>
      <c r="O109" s="79">
        <v>0.01</v>
      </c>
    </row>
    <row r="110" spans="2:15">
      <c r="B110" s="94" t="s">
        <v>1307</v>
      </c>
      <c r="C110" t="s">
        <v>1117</v>
      </c>
      <c r="D110" t="s">
        <v>1199</v>
      </c>
      <c r="E110" t="s">
        <v>628</v>
      </c>
      <c r="F110" t="s">
        <v>157</v>
      </c>
      <c r="G110" s="98">
        <v>0.75</v>
      </c>
      <c r="H110" t="s">
        <v>108</v>
      </c>
      <c r="I110" s="79">
        <v>3.5</v>
      </c>
      <c r="J110" s="79">
        <v>1.23</v>
      </c>
      <c r="K110" s="79">
        <v>55895.23</v>
      </c>
      <c r="L110" s="79">
        <v>102.58</v>
      </c>
      <c r="M110" s="79">
        <v>57.337326933999996</v>
      </c>
      <c r="N110" s="79">
        <v>0.34</v>
      </c>
      <c r="O110" s="79">
        <v>0.02</v>
      </c>
    </row>
    <row r="111" spans="2:15">
      <c r="B111" s="94" t="s">
        <v>1317</v>
      </c>
      <c r="C111" t="s">
        <v>1117</v>
      </c>
      <c r="D111" t="s">
        <v>1208</v>
      </c>
      <c r="E111" t="s">
        <v>628</v>
      </c>
      <c r="F111" t="s">
        <v>157</v>
      </c>
      <c r="G111" s="97">
        <v>1.68</v>
      </c>
      <c r="H111" t="s">
        <v>116</v>
      </c>
      <c r="I111" s="79">
        <v>3.59</v>
      </c>
      <c r="J111" s="79">
        <v>1.56</v>
      </c>
      <c r="K111" s="79">
        <v>25036.53</v>
      </c>
      <c r="L111" s="79">
        <v>101.58</v>
      </c>
      <c r="M111" s="79">
        <v>98.727440049468001</v>
      </c>
      <c r="N111" s="79">
        <v>0.59</v>
      </c>
      <c r="O111" s="79">
        <v>0.03</v>
      </c>
    </row>
    <row r="112" spans="2:15">
      <c r="B112" s="94" t="s">
        <v>1317</v>
      </c>
      <c r="C112" t="s">
        <v>1117</v>
      </c>
      <c r="D112" t="s">
        <v>1209</v>
      </c>
      <c r="E112" t="s">
        <v>628</v>
      </c>
      <c r="F112" t="s">
        <v>157</v>
      </c>
      <c r="G112" s="97">
        <v>1.65</v>
      </c>
      <c r="H112" t="s">
        <v>112</v>
      </c>
      <c r="I112" s="79">
        <v>5.21</v>
      </c>
      <c r="J112" s="79">
        <v>3.35</v>
      </c>
      <c r="K112" s="79">
        <v>26433.43</v>
      </c>
      <c r="L112" s="79">
        <v>101.65</v>
      </c>
      <c r="M112" s="79">
        <v>97.133537465925002</v>
      </c>
      <c r="N112" s="79">
        <v>0.57999999999999996</v>
      </c>
      <c r="O112" s="79">
        <v>0.03</v>
      </c>
    </row>
    <row r="113" spans="2:15">
      <c r="B113" s="94" t="s">
        <v>1318</v>
      </c>
      <c r="C113" t="s">
        <v>1117</v>
      </c>
      <c r="D113" t="s">
        <v>1185</v>
      </c>
      <c r="E113" t="s">
        <v>628</v>
      </c>
      <c r="F113" t="s">
        <v>157</v>
      </c>
      <c r="G113" s="97">
        <v>1.65</v>
      </c>
      <c r="H113" t="s">
        <v>108</v>
      </c>
      <c r="I113" s="79">
        <v>3.61</v>
      </c>
      <c r="J113" s="79">
        <v>1.93</v>
      </c>
      <c r="K113" s="79">
        <v>170731.15</v>
      </c>
      <c r="L113" s="79">
        <v>102.82</v>
      </c>
      <c r="M113" s="79">
        <v>175.54576843000001</v>
      </c>
      <c r="N113" s="79">
        <v>1.05</v>
      </c>
      <c r="O113" s="79">
        <v>0.06</v>
      </c>
    </row>
    <row r="114" spans="2:15">
      <c r="B114" s="94" t="s">
        <v>1319</v>
      </c>
      <c r="C114" t="s">
        <v>1117</v>
      </c>
      <c r="D114" t="s">
        <v>1210</v>
      </c>
      <c r="E114" t="s">
        <v>628</v>
      </c>
      <c r="F114" t="s">
        <v>157</v>
      </c>
      <c r="G114" s="97">
        <v>7.07</v>
      </c>
      <c r="H114" t="s">
        <v>108</v>
      </c>
      <c r="I114" s="79">
        <v>2.54</v>
      </c>
      <c r="J114" s="79">
        <v>2.11</v>
      </c>
      <c r="K114" s="79">
        <v>278681.68</v>
      </c>
      <c r="L114" s="79">
        <v>103.34</v>
      </c>
      <c r="M114" s="79">
        <v>287.989648112</v>
      </c>
      <c r="N114" s="79">
        <v>1.72</v>
      </c>
      <c r="O114" s="79">
        <v>0.09</v>
      </c>
    </row>
    <row r="115" spans="2:15">
      <c r="B115" s="94" t="s">
        <v>1320</v>
      </c>
      <c r="C115" t="s">
        <v>1117</v>
      </c>
      <c r="D115" t="s">
        <v>1204</v>
      </c>
      <c r="E115" t="s">
        <v>639</v>
      </c>
      <c r="F115" t="s">
        <v>156</v>
      </c>
      <c r="G115" s="97">
        <v>9.2899999999999991</v>
      </c>
      <c r="H115" t="s">
        <v>108</v>
      </c>
      <c r="I115" s="79">
        <v>3.4</v>
      </c>
      <c r="J115" s="79">
        <v>5.01</v>
      </c>
      <c r="K115" s="79">
        <v>63280.79</v>
      </c>
      <c r="L115" s="79">
        <v>109.87</v>
      </c>
      <c r="M115" s="79">
        <v>69.526603972999993</v>
      </c>
      <c r="N115" s="79">
        <v>0.42</v>
      </c>
      <c r="O115" s="79">
        <v>0.02</v>
      </c>
    </row>
    <row r="116" spans="2:15">
      <c r="B116" s="94" t="s">
        <v>1320</v>
      </c>
      <c r="C116" t="s">
        <v>1117</v>
      </c>
      <c r="D116" t="s">
        <v>1202</v>
      </c>
      <c r="E116" t="s">
        <v>639</v>
      </c>
      <c r="F116" t="s">
        <v>156</v>
      </c>
      <c r="G116" s="97">
        <v>1.78</v>
      </c>
      <c r="H116" t="s">
        <v>108</v>
      </c>
      <c r="I116" s="79">
        <v>3.3</v>
      </c>
      <c r="J116" s="79">
        <v>2.38</v>
      </c>
      <c r="K116" s="79">
        <v>28430.47</v>
      </c>
      <c r="L116" s="79">
        <v>110.78</v>
      </c>
      <c r="M116" s="79">
        <v>31.495274666</v>
      </c>
      <c r="N116" s="79">
        <v>0.19</v>
      </c>
      <c r="O116" s="79">
        <v>0.01</v>
      </c>
    </row>
    <row r="117" spans="2:15">
      <c r="B117" s="94" t="s">
        <v>1320</v>
      </c>
      <c r="C117" t="s">
        <v>1117</v>
      </c>
      <c r="D117" t="s">
        <v>1205</v>
      </c>
      <c r="E117" t="s">
        <v>639</v>
      </c>
      <c r="F117" t="s">
        <v>156</v>
      </c>
      <c r="G117" s="97">
        <v>9.4</v>
      </c>
      <c r="H117" t="s">
        <v>108</v>
      </c>
      <c r="I117" s="79">
        <v>3.4</v>
      </c>
      <c r="J117" s="79">
        <v>4.76</v>
      </c>
      <c r="K117" s="79">
        <v>58047.83</v>
      </c>
      <c r="L117" s="79">
        <v>110.32</v>
      </c>
      <c r="M117" s="79">
        <v>64.038366056000001</v>
      </c>
      <c r="N117" s="79">
        <v>0.38</v>
      </c>
      <c r="O117" s="79">
        <v>0.02</v>
      </c>
    </row>
    <row r="118" spans="2:15">
      <c r="B118" s="94" t="s">
        <v>1320</v>
      </c>
      <c r="C118" t="s">
        <v>1117</v>
      </c>
      <c r="D118" t="s">
        <v>1206</v>
      </c>
      <c r="E118" t="s">
        <v>639</v>
      </c>
      <c r="F118" t="s">
        <v>156</v>
      </c>
      <c r="G118" s="97">
        <v>9.4</v>
      </c>
      <c r="H118" t="s">
        <v>108</v>
      </c>
      <c r="I118" s="79">
        <v>3.4</v>
      </c>
      <c r="J118" s="79">
        <v>4.76</v>
      </c>
      <c r="K118" s="79">
        <v>26079.43</v>
      </c>
      <c r="L118" s="79">
        <v>111.75</v>
      </c>
      <c r="M118" s="79">
        <v>29.143763024999998</v>
      </c>
      <c r="N118" s="79">
        <v>0.17</v>
      </c>
      <c r="O118" s="79">
        <v>0.01</v>
      </c>
    </row>
    <row r="119" spans="2:15">
      <c r="B119" s="94" t="s">
        <v>1320</v>
      </c>
      <c r="C119" t="s">
        <v>1117</v>
      </c>
      <c r="D119" t="s">
        <v>1207</v>
      </c>
      <c r="E119" t="s">
        <v>639</v>
      </c>
      <c r="F119" t="s">
        <v>156</v>
      </c>
      <c r="G119" s="97">
        <v>9.33</v>
      </c>
      <c r="H119" t="s">
        <v>108</v>
      </c>
      <c r="I119" s="79">
        <v>3.4</v>
      </c>
      <c r="J119" s="79">
        <v>4.9800000000000004</v>
      </c>
      <c r="K119" s="79">
        <v>40557</v>
      </c>
      <c r="L119" s="79">
        <v>109.39</v>
      </c>
      <c r="M119" s="79">
        <v>44.365302300000003</v>
      </c>
      <c r="N119" s="79">
        <v>0.27</v>
      </c>
      <c r="O119" s="79">
        <v>0.01</v>
      </c>
    </row>
    <row r="120" spans="2:15">
      <c r="B120" s="94" t="s">
        <v>1320</v>
      </c>
      <c r="C120" t="s">
        <v>1117</v>
      </c>
      <c r="D120" t="s">
        <v>1203</v>
      </c>
      <c r="E120" t="s">
        <v>639</v>
      </c>
      <c r="F120" t="s">
        <v>156</v>
      </c>
      <c r="G120" s="97">
        <v>1.73</v>
      </c>
      <c r="H120" t="s">
        <v>108</v>
      </c>
      <c r="I120" s="79">
        <v>3.4</v>
      </c>
      <c r="J120" s="79">
        <v>2.95</v>
      </c>
      <c r="K120" s="79">
        <v>18221</v>
      </c>
      <c r="L120" s="79">
        <v>109.6</v>
      </c>
      <c r="M120" s="79">
        <v>19.970216000000001</v>
      </c>
      <c r="N120" s="79">
        <v>0.12</v>
      </c>
      <c r="O120" s="79">
        <v>0.01</v>
      </c>
    </row>
    <row r="121" spans="2:15">
      <c r="B121" s="94" t="s">
        <v>1320</v>
      </c>
      <c r="C121" t="s">
        <v>1117</v>
      </c>
      <c r="D121" t="s">
        <v>1200</v>
      </c>
      <c r="E121" t="s">
        <v>639</v>
      </c>
      <c r="F121" t="s">
        <v>156</v>
      </c>
      <c r="G121" s="97">
        <v>9.49</v>
      </c>
      <c r="H121" t="s">
        <v>108</v>
      </c>
      <c r="I121" s="79">
        <v>3.4</v>
      </c>
      <c r="J121" s="79">
        <v>4.33</v>
      </c>
      <c r="K121" s="79">
        <v>15044.37</v>
      </c>
      <c r="L121" s="79">
        <v>116.84</v>
      </c>
      <c r="M121" s="79">
        <v>17.577841908</v>
      </c>
      <c r="N121" s="79">
        <v>0.11</v>
      </c>
      <c r="O121" s="79">
        <v>0.01</v>
      </c>
    </row>
    <row r="122" spans="2:15">
      <c r="B122" s="94" t="s">
        <v>1320</v>
      </c>
      <c r="C122" t="s">
        <v>1117</v>
      </c>
      <c r="D122" t="s">
        <v>1201</v>
      </c>
      <c r="E122" t="s">
        <v>639</v>
      </c>
      <c r="F122" t="s">
        <v>156</v>
      </c>
      <c r="G122" s="97">
        <v>1.72</v>
      </c>
      <c r="H122" t="s">
        <v>108</v>
      </c>
      <c r="I122" s="79">
        <v>3.3</v>
      </c>
      <c r="J122" s="79">
        <v>1.86</v>
      </c>
      <c r="K122" s="79">
        <v>6759.06</v>
      </c>
      <c r="L122" s="79">
        <v>115.29</v>
      </c>
      <c r="M122" s="79">
        <v>7.7925202740000001</v>
      </c>
      <c r="N122" s="79">
        <v>0.05</v>
      </c>
      <c r="O122" s="79">
        <v>0</v>
      </c>
    </row>
    <row r="123" spans="2:15">
      <c r="B123" s="94" t="s">
        <v>1321</v>
      </c>
      <c r="C123" t="s">
        <v>1117</v>
      </c>
      <c r="D123" t="s">
        <v>1223</v>
      </c>
      <c r="E123" t="s">
        <v>896</v>
      </c>
      <c r="F123" t="s">
        <v>157</v>
      </c>
      <c r="G123" s="97">
        <v>13.21</v>
      </c>
      <c r="H123" t="s">
        <v>108</v>
      </c>
      <c r="I123" s="79">
        <v>6.7</v>
      </c>
      <c r="J123" s="79">
        <v>3.93</v>
      </c>
      <c r="K123" s="79">
        <v>249410.6</v>
      </c>
      <c r="L123" s="79">
        <v>133.66999999999999</v>
      </c>
      <c r="M123" s="79">
        <v>333.38714901999998</v>
      </c>
      <c r="N123" s="79">
        <v>1.99</v>
      </c>
      <c r="O123" s="79">
        <v>0.11</v>
      </c>
    </row>
    <row r="124" spans="2:15">
      <c r="B124" s="94" t="s">
        <v>1322</v>
      </c>
      <c r="C124" t="s">
        <v>1117</v>
      </c>
      <c r="D124" t="s">
        <v>1224</v>
      </c>
      <c r="E124" t="s">
        <v>1036</v>
      </c>
      <c r="F124" t="s">
        <v>157</v>
      </c>
      <c r="G124" s="97">
        <v>2.11</v>
      </c>
      <c r="H124" t="s">
        <v>108</v>
      </c>
      <c r="I124" s="79">
        <v>6.2</v>
      </c>
      <c r="J124" s="79">
        <v>1.81</v>
      </c>
      <c r="K124" s="79">
        <v>423811.82</v>
      </c>
      <c r="L124" s="79">
        <v>40.020000000000003</v>
      </c>
      <c r="M124" s="79">
        <v>169.60949036400001</v>
      </c>
      <c r="N124" s="79">
        <v>1.01</v>
      </c>
      <c r="O124" s="79">
        <v>0.06</v>
      </c>
    </row>
    <row r="125" spans="2:15">
      <c r="B125" s="93" t="s">
        <v>1225</v>
      </c>
      <c r="G125" s="86">
        <v>0.91</v>
      </c>
      <c r="J125" s="81">
        <v>2.0099999999999998</v>
      </c>
      <c r="K125" s="81">
        <v>180181.11</v>
      </c>
      <c r="M125" s="81">
        <v>184.462426854</v>
      </c>
      <c r="N125" s="81">
        <v>1.1000000000000001</v>
      </c>
      <c r="O125" s="81">
        <v>0.06</v>
      </c>
    </row>
    <row r="126" spans="2:15">
      <c r="B126" s="94" t="s">
        <v>1323</v>
      </c>
      <c r="C126" t="s">
        <v>1117</v>
      </c>
      <c r="D126" t="s">
        <v>1226</v>
      </c>
      <c r="E126" t="s">
        <v>628</v>
      </c>
      <c r="F126" t="s">
        <v>157</v>
      </c>
      <c r="G126" s="97">
        <v>0.6</v>
      </c>
      <c r="H126" t="s">
        <v>108</v>
      </c>
      <c r="I126" s="79">
        <v>4.25</v>
      </c>
      <c r="J126" s="79">
        <v>2.02</v>
      </c>
      <c r="K126" s="79">
        <v>65439.01</v>
      </c>
      <c r="L126" s="79">
        <v>101.44</v>
      </c>
      <c r="M126" s="79">
        <v>66.381331743999993</v>
      </c>
      <c r="N126" s="79">
        <v>0.4</v>
      </c>
      <c r="O126" s="79">
        <v>0.02</v>
      </c>
    </row>
    <row r="127" spans="2:15">
      <c r="B127" s="94" t="s">
        <v>1323</v>
      </c>
      <c r="C127" t="s">
        <v>1117</v>
      </c>
      <c r="D127" t="s">
        <v>1227</v>
      </c>
      <c r="E127" t="s">
        <v>683</v>
      </c>
      <c r="F127" t="s">
        <v>157</v>
      </c>
      <c r="G127" s="97">
        <v>1.08</v>
      </c>
      <c r="H127" t="s">
        <v>108</v>
      </c>
      <c r="I127" s="79">
        <v>4.5</v>
      </c>
      <c r="J127" s="79">
        <v>2</v>
      </c>
      <c r="K127" s="79">
        <v>114742.1</v>
      </c>
      <c r="L127" s="79">
        <v>102.91</v>
      </c>
      <c r="M127" s="79">
        <v>118.08109511000001</v>
      </c>
      <c r="N127" s="79">
        <v>0.71</v>
      </c>
      <c r="O127" s="79">
        <v>0.04</v>
      </c>
    </row>
    <row r="128" spans="2:15">
      <c r="B128" s="93" t="s">
        <v>1228</v>
      </c>
      <c r="G128" s="86">
        <v>0</v>
      </c>
      <c r="J128" s="81">
        <v>0</v>
      </c>
      <c r="K128" s="81">
        <v>0</v>
      </c>
      <c r="M128" s="81">
        <v>0</v>
      </c>
      <c r="N128" s="81">
        <v>0</v>
      </c>
      <c r="O128" s="81">
        <v>0</v>
      </c>
    </row>
    <row r="129" spans="2:15">
      <c r="B129" s="93" t="s">
        <v>1229</v>
      </c>
      <c r="G129" s="86">
        <v>0</v>
      </c>
      <c r="J129" s="81">
        <v>0</v>
      </c>
      <c r="K129" s="81">
        <v>0</v>
      </c>
      <c r="M129" s="81">
        <v>0</v>
      </c>
      <c r="N129" s="81">
        <v>0</v>
      </c>
      <c r="O129" s="81">
        <v>0</v>
      </c>
    </row>
    <row r="130" spans="2:15">
      <c r="B130" s="94" t="s">
        <v>219</v>
      </c>
      <c r="D130" t="s">
        <v>219</v>
      </c>
      <c r="E130" t="s">
        <v>219</v>
      </c>
      <c r="G130" s="97">
        <v>0</v>
      </c>
      <c r="H130" t="s">
        <v>219</v>
      </c>
      <c r="I130" s="79">
        <v>0</v>
      </c>
      <c r="J130" s="79">
        <v>0</v>
      </c>
      <c r="K130" s="79">
        <v>0</v>
      </c>
      <c r="L130" s="79">
        <v>0</v>
      </c>
      <c r="M130" s="79">
        <v>0</v>
      </c>
      <c r="N130" s="79">
        <v>0</v>
      </c>
      <c r="O130" s="79">
        <v>0</v>
      </c>
    </row>
    <row r="131" spans="2:15">
      <c r="B131" s="93" t="s">
        <v>1230</v>
      </c>
      <c r="G131" s="86">
        <v>0</v>
      </c>
      <c r="J131" s="81">
        <v>0</v>
      </c>
      <c r="K131" s="81">
        <v>0</v>
      </c>
      <c r="M131" s="81">
        <v>0</v>
      </c>
      <c r="N131" s="81">
        <v>0</v>
      </c>
      <c r="O131" s="81">
        <v>0</v>
      </c>
    </row>
    <row r="132" spans="2:15">
      <c r="B132" s="94" t="s">
        <v>219</v>
      </c>
      <c r="D132" t="s">
        <v>219</v>
      </c>
      <c r="E132" t="s">
        <v>219</v>
      </c>
      <c r="G132" s="97">
        <v>0</v>
      </c>
      <c r="H132" t="s">
        <v>219</v>
      </c>
      <c r="I132" s="79">
        <v>0</v>
      </c>
      <c r="J132" s="79">
        <v>0</v>
      </c>
      <c r="K132" s="79">
        <v>0</v>
      </c>
      <c r="L132" s="79">
        <v>0</v>
      </c>
      <c r="M132" s="79">
        <v>0</v>
      </c>
      <c r="N132" s="79">
        <v>0</v>
      </c>
      <c r="O132" s="79">
        <v>0</v>
      </c>
    </row>
    <row r="133" spans="2:15">
      <c r="B133" s="93" t="s">
        <v>1231</v>
      </c>
      <c r="G133" s="86">
        <v>0</v>
      </c>
      <c r="J133" s="81">
        <v>0</v>
      </c>
      <c r="K133" s="81">
        <v>0</v>
      </c>
      <c r="M133" s="81">
        <v>0</v>
      </c>
      <c r="N133" s="81">
        <v>0</v>
      </c>
      <c r="O133" s="81">
        <v>0</v>
      </c>
    </row>
    <row r="134" spans="2:15">
      <c r="B134" s="94" t="s">
        <v>219</v>
      </c>
      <c r="D134" t="s">
        <v>219</v>
      </c>
      <c r="E134" t="s">
        <v>219</v>
      </c>
      <c r="G134" s="97">
        <v>0</v>
      </c>
      <c r="H134" t="s">
        <v>219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  <c r="N134" s="79">
        <v>0</v>
      </c>
      <c r="O134" s="79">
        <v>0</v>
      </c>
    </row>
    <row r="135" spans="2:15">
      <c r="B135" s="93" t="s">
        <v>1232</v>
      </c>
      <c r="G135" s="86">
        <v>0</v>
      </c>
      <c r="J135" s="81">
        <v>0</v>
      </c>
      <c r="K135" s="81">
        <v>0</v>
      </c>
      <c r="M135" s="81">
        <v>0</v>
      </c>
      <c r="N135" s="81">
        <v>0</v>
      </c>
      <c r="O135" s="81">
        <v>0</v>
      </c>
    </row>
    <row r="136" spans="2:15">
      <c r="B136" s="94" t="s">
        <v>219</v>
      </c>
      <c r="D136" t="s">
        <v>219</v>
      </c>
      <c r="E136" t="s">
        <v>219</v>
      </c>
      <c r="G136" s="97">
        <v>0</v>
      </c>
      <c r="H136" t="s">
        <v>219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  <c r="N136" s="79">
        <v>0</v>
      </c>
      <c r="O136" s="79">
        <v>0</v>
      </c>
    </row>
    <row r="137" spans="2:15">
      <c r="B137" s="93" t="s">
        <v>224</v>
      </c>
      <c r="G137" s="86">
        <v>4.08</v>
      </c>
      <c r="J137" s="81">
        <v>4.8099999999999996</v>
      </c>
      <c r="K137" s="81">
        <v>217121.84</v>
      </c>
      <c r="M137" s="81">
        <v>809.20697072070004</v>
      </c>
      <c r="N137" s="81">
        <v>4.84</v>
      </c>
      <c r="O137" s="81">
        <v>0.27</v>
      </c>
    </row>
    <row r="138" spans="2:15">
      <c r="B138" s="93" t="s">
        <v>1233</v>
      </c>
      <c r="G138" s="86">
        <v>0</v>
      </c>
      <c r="J138" s="81">
        <v>0</v>
      </c>
      <c r="K138" s="81">
        <v>0</v>
      </c>
      <c r="M138" s="81">
        <v>0</v>
      </c>
      <c r="N138" s="81">
        <v>0</v>
      </c>
      <c r="O138" s="81">
        <v>0</v>
      </c>
    </row>
    <row r="139" spans="2:15">
      <c r="B139" s="94" t="s">
        <v>219</v>
      </c>
      <c r="D139" t="s">
        <v>219</v>
      </c>
      <c r="E139" t="s">
        <v>219</v>
      </c>
      <c r="G139" s="97">
        <v>0</v>
      </c>
      <c r="H139" t="s">
        <v>219</v>
      </c>
      <c r="I139" s="79">
        <v>0</v>
      </c>
      <c r="J139" s="79">
        <v>0</v>
      </c>
      <c r="K139" s="79">
        <v>0</v>
      </c>
      <c r="L139" s="79">
        <v>0</v>
      </c>
      <c r="M139" s="79">
        <v>0</v>
      </c>
      <c r="N139" s="79">
        <v>0</v>
      </c>
      <c r="O139" s="79">
        <v>0</v>
      </c>
    </row>
    <row r="140" spans="2:15">
      <c r="B140" s="93" t="s">
        <v>1115</v>
      </c>
      <c r="G140" s="86">
        <v>0</v>
      </c>
      <c r="J140" s="81">
        <v>0</v>
      </c>
      <c r="K140" s="81">
        <v>0</v>
      </c>
      <c r="M140" s="81">
        <v>0</v>
      </c>
      <c r="N140" s="81">
        <v>0</v>
      </c>
      <c r="O140" s="81">
        <v>0</v>
      </c>
    </row>
    <row r="141" spans="2:15">
      <c r="B141" s="94" t="s">
        <v>219</v>
      </c>
      <c r="D141" t="s">
        <v>219</v>
      </c>
      <c r="E141" t="s">
        <v>219</v>
      </c>
      <c r="G141" s="97">
        <v>0</v>
      </c>
      <c r="H141" t="s">
        <v>219</v>
      </c>
      <c r="I141" s="79">
        <v>0</v>
      </c>
      <c r="J141" s="79">
        <v>0</v>
      </c>
      <c r="K141" s="79">
        <v>0</v>
      </c>
      <c r="L141" s="79">
        <v>0</v>
      </c>
      <c r="M141" s="79">
        <v>0</v>
      </c>
      <c r="N141" s="79">
        <v>0</v>
      </c>
      <c r="O141" s="79">
        <v>0</v>
      </c>
    </row>
    <row r="142" spans="2:15">
      <c r="B142" s="93" t="s">
        <v>1116</v>
      </c>
      <c r="G142" s="86">
        <v>4.08</v>
      </c>
      <c r="J142" s="81">
        <v>4.8099999999999996</v>
      </c>
      <c r="K142" s="81">
        <v>217121.84</v>
      </c>
      <c r="M142" s="81">
        <v>809.20697072070004</v>
      </c>
      <c r="N142" s="81">
        <v>4.84</v>
      </c>
      <c r="O142" s="81">
        <v>0.27</v>
      </c>
    </row>
    <row r="143" spans="2:15">
      <c r="B143" s="94" t="s">
        <v>1324</v>
      </c>
      <c r="C143" t="s">
        <v>1117</v>
      </c>
      <c r="D143" t="s">
        <v>1234</v>
      </c>
      <c r="E143" t="s">
        <v>574</v>
      </c>
      <c r="F143" t="s">
        <v>157</v>
      </c>
      <c r="G143" s="97">
        <v>4.0599999999999996</v>
      </c>
      <c r="H143" t="s">
        <v>112</v>
      </c>
      <c r="I143" s="79">
        <v>3.67</v>
      </c>
      <c r="J143" s="79">
        <v>5.47</v>
      </c>
      <c r="K143" s="79">
        <v>100352.55</v>
      </c>
      <c r="L143" s="79">
        <v>101.16</v>
      </c>
      <c r="M143" s="79">
        <v>366.9826520817</v>
      </c>
      <c r="N143" s="79">
        <v>2.2000000000000002</v>
      </c>
      <c r="O143" s="79">
        <v>0.12</v>
      </c>
    </row>
    <row r="144" spans="2:15">
      <c r="B144" s="94" t="s">
        <v>1325</v>
      </c>
      <c r="C144" t="s">
        <v>1117</v>
      </c>
      <c r="D144" t="s">
        <v>1239</v>
      </c>
      <c r="E144" t="s">
        <v>628</v>
      </c>
      <c r="F144" t="s">
        <v>157</v>
      </c>
      <c r="G144" s="97">
        <v>2.12</v>
      </c>
      <c r="H144" t="s">
        <v>112</v>
      </c>
      <c r="I144" s="79">
        <v>4.92</v>
      </c>
      <c r="J144" s="79">
        <v>3.55</v>
      </c>
      <c r="K144" s="79">
        <v>45798.559999999998</v>
      </c>
      <c r="L144" s="79">
        <v>104.53</v>
      </c>
      <c r="M144" s="79">
        <v>173.06174368632</v>
      </c>
      <c r="N144" s="79">
        <v>1.04</v>
      </c>
      <c r="O144" s="79">
        <v>0.06</v>
      </c>
    </row>
    <row r="145" spans="2:15">
      <c r="B145" s="94" t="s">
        <v>1326</v>
      </c>
      <c r="C145" t="s">
        <v>1117</v>
      </c>
      <c r="D145" t="s">
        <v>1236</v>
      </c>
      <c r="E145" t="s">
        <v>628</v>
      </c>
      <c r="F145" t="s">
        <v>1070</v>
      </c>
      <c r="G145" s="97">
        <v>3.21</v>
      </c>
      <c r="H145" t="s">
        <v>112</v>
      </c>
      <c r="I145" s="79">
        <v>6</v>
      </c>
      <c r="J145" s="79">
        <v>3.99</v>
      </c>
      <c r="K145" s="79">
        <v>15121.32</v>
      </c>
      <c r="L145" s="79">
        <v>107.26</v>
      </c>
      <c r="M145" s="79">
        <v>58.632147112680002</v>
      </c>
      <c r="N145" s="79">
        <v>0.35</v>
      </c>
      <c r="O145" s="79">
        <v>0.02</v>
      </c>
    </row>
    <row r="146" spans="2:15">
      <c r="B146" s="94" t="s">
        <v>1326</v>
      </c>
      <c r="C146" t="s">
        <v>1117</v>
      </c>
      <c r="D146" t="s">
        <v>1237</v>
      </c>
      <c r="E146" t="s">
        <v>628</v>
      </c>
      <c r="F146" t="s">
        <v>1070</v>
      </c>
      <c r="G146" s="97">
        <v>4.4800000000000004</v>
      </c>
      <c r="H146" t="s">
        <v>112</v>
      </c>
      <c r="I146" s="79">
        <v>7</v>
      </c>
      <c r="J146" s="79">
        <v>7</v>
      </c>
      <c r="K146" s="79">
        <v>5040</v>
      </c>
      <c r="L146" s="79">
        <v>107.26</v>
      </c>
      <c r="M146" s="79">
        <v>19.542342959999999</v>
      </c>
      <c r="N146" s="79">
        <v>0.12</v>
      </c>
      <c r="O146" s="79">
        <v>0.01</v>
      </c>
    </row>
    <row r="147" spans="2:15">
      <c r="B147" s="94" t="s">
        <v>1326</v>
      </c>
      <c r="C147" t="s">
        <v>1117</v>
      </c>
      <c r="D147" t="s">
        <v>1238</v>
      </c>
      <c r="E147" t="s">
        <v>628</v>
      </c>
      <c r="F147" t="s">
        <v>1070</v>
      </c>
      <c r="G147" s="97">
        <v>3.07</v>
      </c>
      <c r="H147" t="s">
        <v>112</v>
      </c>
      <c r="I147" s="79">
        <v>5.54</v>
      </c>
      <c r="J147" s="79">
        <v>5.67</v>
      </c>
      <c r="K147" s="79">
        <v>2419.41</v>
      </c>
      <c r="L147" s="79">
        <v>100</v>
      </c>
      <c r="M147" s="79">
        <v>8.7461671499999998</v>
      </c>
      <c r="N147" s="79">
        <v>0.05</v>
      </c>
      <c r="O147" s="79">
        <v>0</v>
      </c>
    </row>
    <row r="148" spans="2:15">
      <c r="B148" s="94" t="s">
        <v>1327</v>
      </c>
      <c r="C148" t="s">
        <v>1117</v>
      </c>
      <c r="D148" t="s">
        <v>1240</v>
      </c>
      <c r="E148" t="s">
        <v>1069</v>
      </c>
      <c r="F148" t="s">
        <v>1070</v>
      </c>
      <c r="G148" s="97">
        <v>6.43</v>
      </c>
      <c r="H148" t="s">
        <v>112</v>
      </c>
      <c r="I148" s="79">
        <v>5.0199999999999996</v>
      </c>
      <c r="J148" s="79">
        <v>4.68</v>
      </c>
      <c r="K148" s="79">
        <v>48390</v>
      </c>
      <c r="L148" s="79">
        <v>104.18</v>
      </c>
      <c r="M148" s="79">
        <v>182.24191773000001</v>
      </c>
      <c r="N148" s="79">
        <v>1.0900000000000001</v>
      </c>
      <c r="O148" s="79">
        <v>0.06</v>
      </c>
    </row>
    <row r="149" spans="2:15">
      <c r="B149" s="93" t="s">
        <v>1232</v>
      </c>
      <c r="G149" s="86">
        <v>0</v>
      </c>
      <c r="J149" s="81">
        <v>0</v>
      </c>
      <c r="K149" s="81">
        <v>0</v>
      </c>
      <c r="M149" s="81">
        <v>0</v>
      </c>
      <c r="N149" s="81">
        <v>0</v>
      </c>
      <c r="O149" s="81">
        <v>0</v>
      </c>
    </row>
    <row r="150" spans="2:15">
      <c r="B150" s="94" t="s">
        <v>219</v>
      </c>
      <c r="D150" t="s">
        <v>219</v>
      </c>
      <c r="E150" t="s">
        <v>219</v>
      </c>
      <c r="G150" s="97">
        <v>0</v>
      </c>
      <c r="H150" t="s">
        <v>219</v>
      </c>
      <c r="I150" s="79">
        <v>0</v>
      </c>
      <c r="J150" s="79">
        <v>0</v>
      </c>
      <c r="K150" s="79">
        <v>0</v>
      </c>
      <c r="L150" s="79">
        <v>0</v>
      </c>
      <c r="M150" s="79">
        <v>0</v>
      </c>
      <c r="N150" s="79">
        <v>0</v>
      </c>
      <c r="O150" s="79">
        <v>0</v>
      </c>
    </row>
    <row r="151" spans="2:15">
      <c r="B151" s="94" t="s">
        <v>227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C3:C1048576 C1 D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1328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992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219</v>
      </c>
      <c r="C14" t="s">
        <v>219</v>
      </c>
      <c r="E14" t="s">
        <v>219</v>
      </c>
      <c r="G14" s="79">
        <v>0</v>
      </c>
      <c r="H14" t="s">
        <v>219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993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219</v>
      </c>
      <c r="C16" t="s">
        <v>219</v>
      </c>
      <c r="E16" t="s">
        <v>219</v>
      </c>
      <c r="G16" s="79">
        <v>0</v>
      </c>
      <c r="H16" t="s">
        <v>219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1241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219</v>
      </c>
      <c r="C18" t="s">
        <v>219</v>
      </c>
      <c r="E18" t="s">
        <v>219</v>
      </c>
      <c r="G18" s="79">
        <v>0</v>
      </c>
      <c r="H18" t="s">
        <v>219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1242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219</v>
      </c>
      <c r="C20" t="s">
        <v>219</v>
      </c>
      <c r="E20" t="s">
        <v>219</v>
      </c>
      <c r="G20" s="79">
        <v>0</v>
      </c>
      <c r="H20" t="s">
        <v>219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921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219</v>
      </c>
      <c r="C22" t="s">
        <v>219</v>
      </c>
      <c r="E22" t="s">
        <v>219</v>
      </c>
      <c r="G22" s="79">
        <v>0</v>
      </c>
      <c r="H22" t="s">
        <v>219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219</v>
      </c>
      <c r="C24" t="s">
        <v>219</v>
      </c>
      <c r="E24" t="s">
        <v>219</v>
      </c>
      <c r="G24" s="79">
        <v>0</v>
      </c>
      <c r="H24" t="s">
        <v>219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1328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12" t="s">
        <v>162</v>
      </c>
      <c r="C7" s="113"/>
      <c r="D7" s="113"/>
      <c r="E7" s="113"/>
      <c r="F7" s="113"/>
      <c r="G7" s="113"/>
      <c r="H7" s="113"/>
      <c r="I7" s="11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1243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219</v>
      </c>
      <c r="D14" t="s">
        <v>219</v>
      </c>
      <c r="E14" s="79">
        <v>0</v>
      </c>
      <c r="F14" t="s">
        <v>219</v>
      </c>
      <c r="G14" s="79">
        <v>0</v>
      </c>
      <c r="H14" s="79">
        <v>0</v>
      </c>
      <c r="I14" s="79">
        <v>0</v>
      </c>
    </row>
    <row r="15" spans="2:55">
      <c r="B15" s="80" t="s">
        <v>1244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219</v>
      </c>
      <c r="D16" t="s">
        <v>219</v>
      </c>
      <c r="E16" s="79">
        <v>0</v>
      </c>
      <c r="F16" t="s">
        <v>219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1243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219</v>
      </c>
      <c r="D19" t="s">
        <v>219</v>
      </c>
      <c r="E19" s="79">
        <v>0</v>
      </c>
      <c r="F19" t="s">
        <v>219</v>
      </c>
      <c r="G19" s="79">
        <v>0</v>
      </c>
      <c r="H19" s="79">
        <v>0</v>
      </c>
      <c r="I19" s="79">
        <v>0</v>
      </c>
    </row>
    <row r="20" spans="2:9">
      <c r="B20" s="80" t="s">
        <v>1244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219</v>
      </c>
      <c r="D21" t="s">
        <v>219</v>
      </c>
      <c r="E21" s="79">
        <v>0</v>
      </c>
      <c r="F21" t="s">
        <v>219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5" t="s">
        <v>190</v>
      </c>
    </row>
    <row r="2" spans="2:60">
      <c r="B2" s="2" t="s">
        <v>1</v>
      </c>
      <c r="C2" s="12" t="s">
        <v>1328</v>
      </c>
    </row>
    <row r="3" spans="2:60">
      <c r="B3" s="2" t="s">
        <v>2</v>
      </c>
      <c r="C3" s="95" t="s">
        <v>191</v>
      </c>
    </row>
    <row r="4" spans="2:60">
      <c r="B4" s="2" t="s">
        <v>3</v>
      </c>
      <c r="C4" s="95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12" t="s">
        <v>169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219</v>
      </c>
      <c r="D13" t="s">
        <v>219</v>
      </c>
      <c r="E13" s="19"/>
      <c r="F13" s="79">
        <v>0</v>
      </c>
      <c r="G13" t="s">
        <v>219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219</v>
      </c>
      <c r="D15" t="s">
        <v>219</v>
      </c>
      <c r="E15" s="19"/>
      <c r="F15" s="79">
        <v>0</v>
      </c>
      <c r="G15" t="s">
        <v>219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3:C1048576 C1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5" t="s">
        <v>190</v>
      </c>
    </row>
    <row r="2" spans="2:60">
      <c r="B2" s="2" t="s">
        <v>1</v>
      </c>
      <c r="C2" s="12" t="s">
        <v>1328</v>
      </c>
    </row>
    <row r="3" spans="2:60">
      <c r="B3" s="2" t="s">
        <v>2</v>
      </c>
      <c r="C3" s="95" t="s">
        <v>191</v>
      </c>
    </row>
    <row r="4" spans="2:60">
      <c r="B4" s="2" t="s">
        <v>3</v>
      </c>
      <c r="C4" s="95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12" t="s">
        <v>174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I12+I47</f>
        <v>1509.1134206625002</v>
      </c>
      <c r="J11" s="78">
        <f>I11/$I$11*100</f>
        <v>100</v>
      </c>
      <c r="K11" s="78">
        <f>I11/'סכום נכסי הקרן'!$C$42*4100</f>
        <v>20.268526471217172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f>SUM(I13:I46)</f>
        <v>1509.1134206625002</v>
      </c>
      <c r="J12" s="81">
        <f t="shared" ref="J12:J48" si="0">I12/$I$11*100</f>
        <v>100</v>
      </c>
      <c r="K12" s="81">
        <f>I12/'סכום נכסי הקרן'!$C$42*4100</f>
        <v>20.268526471217172</v>
      </c>
    </row>
    <row r="13" spans="2:60">
      <c r="B13" t="s">
        <v>1245</v>
      </c>
      <c r="C13" t="s">
        <v>1246</v>
      </c>
      <c r="D13" t="s">
        <v>219</v>
      </c>
      <c r="E13" t="s">
        <v>751</v>
      </c>
      <c r="F13" s="79">
        <v>0</v>
      </c>
      <c r="G13" t="s">
        <v>108</v>
      </c>
      <c r="H13" s="79">
        <v>0</v>
      </c>
      <c r="I13" s="79">
        <v>-200.08232000000001</v>
      </c>
      <c r="J13" s="79">
        <f t="shared" si="0"/>
        <v>-13.258269210286658</v>
      </c>
      <c r="K13" s="79">
        <f>I13/'סכום נכסי הקרן'!$C$42*4100</f>
        <v>-2.687255804512187</v>
      </c>
    </row>
    <row r="14" spans="2:60">
      <c r="B14" t="s">
        <v>1247</v>
      </c>
      <c r="C14" t="s">
        <v>1248</v>
      </c>
      <c r="D14" t="s">
        <v>219</v>
      </c>
      <c r="E14" t="s">
        <v>751</v>
      </c>
      <c r="F14" s="79">
        <v>0</v>
      </c>
      <c r="G14" t="s">
        <v>108</v>
      </c>
      <c r="H14" s="79">
        <v>0</v>
      </c>
      <c r="I14" s="79">
        <v>-5.3278999999999996</v>
      </c>
      <c r="J14" s="79">
        <f t="shared" si="0"/>
        <v>-0.3530483479274244</v>
      </c>
      <c r="K14" s="79">
        <f>I14/'סכום נכסי הקרן'!$C$42*4100</f>
        <v>-7.1557697855864924E-2</v>
      </c>
    </row>
    <row r="15" spans="2:60">
      <c r="B15" t="s">
        <v>1249</v>
      </c>
      <c r="C15" t="s">
        <v>1250</v>
      </c>
      <c r="D15" t="s">
        <v>219</v>
      </c>
      <c r="E15" t="s">
        <v>751</v>
      </c>
      <c r="F15" s="79">
        <v>0</v>
      </c>
      <c r="G15" t="s">
        <v>108</v>
      </c>
      <c r="H15" s="79">
        <v>0</v>
      </c>
      <c r="I15" s="79">
        <f>71.86756+163.6111</f>
        <v>235.47865999999999</v>
      </c>
      <c r="J15" s="79">
        <f t="shared" si="0"/>
        <v>15.603774824070213</v>
      </c>
      <c r="K15" s="79">
        <f>I15/'סכום נכסי הקרן'!$C$42*4100</f>
        <v>3.1626552307257918</v>
      </c>
    </row>
    <row r="16" spans="2:60">
      <c r="B16" t="s">
        <v>1251</v>
      </c>
      <c r="C16" t="s">
        <v>292</v>
      </c>
      <c r="D16" t="s">
        <v>219</v>
      </c>
      <c r="E16" t="s">
        <v>157</v>
      </c>
      <c r="F16" s="79">
        <v>0</v>
      </c>
      <c r="G16" t="s">
        <v>108</v>
      </c>
      <c r="H16" s="79">
        <v>0</v>
      </c>
      <c r="I16" s="79">
        <v>694.35735</v>
      </c>
      <c r="J16" s="79">
        <f t="shared" si="0"/>
        <v>46.010945267134225</v>
      </c>
      <c r="K16" s="79">
        <f>I16/'סכום נכסי הקרן'!$C$42*4100</f>
        <v>9.3257406211263447</v>
      </c>
    </row>
    <row r="17" spans="2:11">
      <c r="B17" t="s">
        <v>1252</v>
      </c>
      <c r="C17" t="s">
        <v>304</v>
      </c>
      <c r="D17" t="s">
        <v>219</v>
      </c>
      <c r="E17" t="s">
        <v>157</v>
      </c>
      <c r="F17" s="79">
        <v>0</v>
      </c>
      <c r="G17" t="s">
        <v>108</v>
      </c>
      <c r="H17" s="79">
        <v>0</v>
      </c>
      <c r="I17" s="79">
        <v>180.10905</v>
      </c>
      <c r="J17" s="79">
        <f t="shared" si="0"/>
        <v>11.934759013734846</v>
      </c>
      <c r="K17" s="79">
        <f>I17/'סכום נכסי הקרן'!$C$42*4100</f>
        <v>2.418999789974825</v>
      </c>
    </row>
    <row r="18" spans="2:11">
      <c r="B18" t="s">
        <v>1253</v>
      </c>
      <c r="C18" t="s">
        <v>821</v>
      </c>
      <c r="D18" t="s">
        <v>219</v>
      </c>
      <c r="E18" t="s">
        <v>155</v>
      </c>
      <c r="F18" s="79">
        <v>0</v>
      </c>
      <c r="G18" t="s">
        <v>108</v>
      </c>
      <c r="H18" s="79">
        <v>0</v>
      </c>
      <c r="I18" s="79">
        <v>21.47166</v>
      </c>
      <c r="J18" s="79">
        <f t="shared" si="0"/>
        <v>1.4227996190355228</v>
      </c>
      <c r="K18" s="79">
        <f>I18/'סכום נכסי הקרן'!$C$42*4100</f>
        <v>0.28838051741659204</v>
      </c>
    </row>
    <row r="19" spans="2:11">
      <c r="B19" t="s">
        <v>1254</v>
      </c>
      <c r="C19" t="s">
        <v>642</v>
      </c>
      <c r="D19" t="s">
        <v>219</v>
      </c>
      <c r="E19" t="s">
        <v>155</v>
      </c>
      <c r="F19" s="79">
        <v>0</v>
      </c>
      <c r="G19" t="s">
        <v>108</v>
      </c>
      <c r="H19" s="79">
        <v>0</v>
      </c>
      <c r="I19" s="79">
        <v>27.26727</v>
      </c>
      <c r="J19" s="79">
        <f t="shared" si="0"/>
        <v>1.8068403359655816</v>
      </c>
      <c r="K19" s="79">
        <f>I19/'סכום נכסי הקרן'!$C$42*4100</f>
        <v>0.36621991178781321</v>
      </c>
    </row>
    <row r="20" spans="2:11">
      <c r="B20" t="s">
        <v>1255</v>
      </c>
      <c r="C20" t="s">
        <v>758</v>
      </c>
      <c r="D20" t="s">
        <v>219</v>
      </c>
      <c r="E20" t="s">
        <v>155</v>
      </c>
      <c r="F20" s="79">
        <v>0</v>
      </c>
      <c r="G20" t="s">
        <v>108</v>
      </c>
      <c r="H20" s="79">
        <v>0</v>
      </c>
      <c r="I20" s="79">
        <v>5.7491000000000003</v>
      </c>
      <c r="J20" s="79">
        <f t="shared" si="0"/>
        <v>0.38095877495252461</v>
      </c>
      <c r="K20" s="79">
        <f>I20/'סכום נכסי הקרן'!$C$42*4100</f>
        <v>7.7214730145677105E-2</v>
      </c>
    </row>
    <row r="21" spans="2:11">
      <c r="B21" t="s">
        <v>1256</v>
      </c>
      <c r="C21" t="s">
        <v>780</v>
      </c>
      <c r="D21" t="s">
        <v>219</v>
      </c>
      <c r="E21" t="s">
        <v>155</v>
      </c>
      <c r="F21" s="79">
        <v>0</v>
      </c>
      <c r="G21" t="s">
        <v>108</v>
      </c>
      <c r="H21" s="79">
        <v>0</v>
      </c>
      <c r="I21" s="79">
        <v>4.875</v>
      </c>
      <c r="J21" s="79">
        <f t="shared" si="0"/>
        <v>0.32303734982754823</v>
      </c>
      <c r="K21" s="79">
        <f>I21/'סכום נכסי הקרן'!$C$42*4100</f>
        <v>6.5474910761715036E-2</v>
      </c>
    </row>
    <row r="22" spans="2:11">
      <c r="B22" t="s">
        <v>1257</v>
      </c>
      <c r="C22" t="s">
        <v>595</v>
      </c>
      <c r="D22" t="s">
        <v>219</v>
      </c>
      <c r="E22" t="s">
        <v>155</v>
      </c>
      <c r="F22" s="79">
        <v>0</v>
      </c>
      <c r="G22" t="s">
        <v>108</v>
      </c>
      <c r="H22" s="79">
        <v>0</v>
      </c>
      <c r="I22" s="79">
        <v>1.10205</v>
      </c>
      <c r="J22" s="79">
        <f t="shared" si="0"/>
        <v>7.302632028255375E-2</v>
      </c>
      <c r="K22" s="79">
        <f>I22/'סכום נכסי הקרן'!$C$42*4100</f>
        <v>1.4801359057425242E-2</v>
      </c>
    </row>
    <row r="23" spans="2:11">
      <c r="B23" t="s">
        <v>1258</v>
      </c>
      <c r="C23" t="s">
        <v>802</v>
      </c>
      <c r="D23" t="s">
        <v>219</v>
      </c>
      <c r="E23" t="s">
        <v>155</v>
      </c>
      <c r="F23" s="79">
        <v>0</v>
      </c>
      <c r="G23" t="s">
        <v>108</v>
      </c>
      <c r="H23" s="79">
        <v>0</v>
      </c>
      <c r="I23" s="79">
        <v>0.43158999999999997</v>
      </c>
      <c r="J23" s="79">
        <f t="shared" si="0"/>
        <v>2.859891073068134E-2</v>
      </c>
      <c r="K23" s="79">
        <f>I23/'סכום נכסי הקרן'!$C$42*4100</f>
        <v>5.7965777919279154E-3</v>
      </c>
    </row>
    <row r="24" spans="2:11">
      <c r="B24" t="s">
        <v>1259</v>
      </c>
      <c r="C24" t="s">
        <v>443</v>
      </c>
      <c r="D24" t="s">
        <v>219</v>
      </c>
      <c r="E24" t="s">
        <v>155</v>
      </c>
      <c r="F24" s="79">
        <v>0</v>
      </c>
      <c r="G24" t="s">
        <v>108</v>
      </c>
      <c r="H24" s="79">
        <v>0</v>
      </c>
      <c r="I24" s="79">
        <v>31.0702</v>
      </c>
      <c r="J24" s="79">
        <f t="shared" si="0"/>
        <v>2.0588379623819257</v>
      </c>
      <c r="K24" s="79">
        <f>I24/'סכום נכסי הקרן'!$C$42*4100</f>
        <v>0.4172961174048489</v>
      </c>
    </row>
    <row r="25" spans="2:11">
      <c r="B25" t="s">
        <v>1260</v>
      </c>
      <c r="C25" t="s">
        <v>766</v>
      </c>
      <c r="D25" t="s">
        <v>219</v>
      </c>
      <c r="E25" t="s">
        <v>155</v>
      </c>
      <c r="F25" s="79">
        <v>0</v>
      </c>
      <c r="G25" t="s">
        <v>108</v>
      </c>
      <c r="H25" s="79">
        <v>0</v>
      </c>
      <c r="I25" s="79">
        <v>6.1685999999999996</v>
      </c>
      <c r="J25" s="79">
        <f t="shared" si="0"/>
        <v>0.40875655305563363</v>
      </c>
      <c r="K25" s="79">
        <f>I25/'סכום נכסי הקרן'!$C$42*4100</f>
        <v>8.2848930158915965E-2</v>
      </c>
    </row>
    <row r="26" spans="2:11">
      <c r="B26" t="s">
        <v>1261</v>
      </c>
      <c r="C26" t="s">
        <v>690</v>
      </c>
      <c r="D26" t="s">
        <v>219</v>
      </c>
      <c r="E26" t="s">
        <v>155</v>
      </c>
      <c r="F26" s="79">
        <v>0</v>
      </c>
      <c r="G26" t="s">
        <v>108</v>
      </c>
      <c r="H26" s="79">
        <v>0</v>
      </c>
      <c r="I26" s="79">
        <v>1.9300000000000001E-3</v>
      </c>
      <c r="J26" s="79">
        <f t="shared" si="0"/>
        <v>1.2788965849582935E-4</v>
      </c>
      <c r="K26" s="79">
        <f>I26/'סכום נכסי הקרן'!$C$42*4100</f>
        <v>2.5921349286176413E-5</v>
      </c>
    </row>
    <row r="27" spans="2:11">
      <c r="B27" t="s">
        <v>1262</v>
      </c>
      <c r="C27" t="s">
        <v>1263</v>
      </c>
      <c r="D27" t="s">
        <v>219</v>
      </c>
      <c r="E27" t="s">
        <v>751</v>
      </c>
      <c r="F27" s="79">
        <v>5.95</v>
      </c>
      <c r="G27" t="s">
        <v>108</v>
      </c>
      <c r="H27" s="79">
        <v>0.01</v>
      </c>
      <c r="I27" s="79">
        <v>6.6250000000000001E-7</v>
      </c>
      <c r="J27" s="79">
        <f t="shared" si="0"/>
        <v>4.389994754066681E-8</v>
      </c>
      <c r="K27" s="79">
        <f>I27/'סכום נכסי הקרן'!$C$42*4100</f>
        <v>8.8978724881305045E-9</v>
      </c>
    </row>
    <row r="28" spans="2:11">
      <c r="B28" t="s">
        <v>1264</v>
      </c>
      <c r="C28" t="s">
        <v>855</v>
      </c>
      <c r="D28" t="s">
        <v>219</v>
      </c>
      <c r="E28" t="s">
        <v>155</v>
      </c>
      <c r="F28" s="79">
        <v>0</v>
      </c>
      <c r="G28" t="s">
        <v>108</v>
      </c>
      <c r="H28" s="79">
        <v>0</v>
      </c>
      <c r="I28" s="79">
        <v>5.5928300000000002</v>
      </c>
      <c r="J28" s="79">
        <f t="shared" si="0"/>
        <v>0.37060368845866803</v>
      </c>
      <c r="K28" s="79">
        <f>I28/'סכום נכסי הקרן'!$C$42*4100</f>
        <v>7.5115906698552351E-2</v>
      </c>
    </row>
    <row r="29" spans="2:11">
      <c r="B29" t="s">
        <v>1265</v>
      </c>
      <c r="C29" t="s">
        <v>573</v>
      </c>
      <c r="D29" t="s">
        <v>219</v>
      </c>
      <c r="E29" t="s">
        <v>155</v>
      </c>
      <c r="F29" s="79">
        <v>0</v>
      </c>
      <c r="G29" t="s">
        <v>108</v>
      </c>
      <c r="H29" s="79">
        <v>0</v>
      </c>
      <c r="I29" s="79">
        <v>66.442310000000006</v>
      </c>
      <c r="J29" s="79">
        <f t="shared" si="0"/>
        <v>4.4027379977067502</v>
      </c>
      <c r="K29" s="79">
        <f>I29/'סכום נכסי הקרן'!$C$42*4100</f>
        <v>0.8923701165235296</v>
      </c>
    </row>
    <row r="30" spans="2:11">
      <c r="B30" t="s">
        <v>1266</v>
      </c>
      <c r="C30" t="s">
        <v>573</v>
      </c>
      <c r="D30" t="s">
        <v>219</v>
      </c>
      <c r="E30" t="s">
        <v>155</v>
      </c>
      <c r="F30" s="79">
        <v>0</v>
      </c>
      <c r="G30" t="s">
        <v>108</v>
      </c>
      <c r="H30" s="79">
        <v>0</v>
      </c>
      <c r="I30" s="79">
        <v>4.8336800000000002</v>
      </c>
      <c r="J30" s="79">
        <f t="shared" si="0"/>
        <v>0.3202993183824458</v>
      </c>
      <c r="K30" s="79">
        <f>I30/'סכום נכסי הקרן'!$C$42*4100</f>
        <v>6.4919952133474193E-2</v>
      </c>
    </row>
    <row r="31" spans="2:11">
      <c r="B31" t="s">
        <v>1267</v>
      </c>
      <c r="C31" t="s">
        <v>528</v>
      </c>
      <c r="D31" t="s">
        <v>219</v>
      </c>
      <c r="E31" t="s">
        <v>155</v>
      </c>
      <c r="F31" s="79">
        <v>0</v>
      </c>
      <c r="G31" t="s">
        <v>108</v>
      </c>
      <c r="H31" s="79">
        <v>0</v>
      </c>
      <c r="I31" s="79">
        <v>10.974170000000001</v>
      </c>
      <c r="J31" s="79">
        <f t="shared" si="0"/>
        <v>0.72719318838091995</v>
      </c>
      <c r="K31" s="79">
        <f>I31/'סכום נכסי הקרן'!$C$42*4100</f>
        <v>0.14739134388387495</v>
      </c>
    </row>
    <row r="32" spans="2:11">
      <c r="B32" t="s">
        <v>1268</v>
      </c>
      <c r="C32" t="s">
        <v>528</v>
      </c>
      <c r="D32" t="s">
        <v>219</v>
      </c>
      <c r="E32" t="s">
        <v>155</v>
      </c>
      <c r="F32" s="79">
        <v>0</v>
      </c>
      <c r="G32" t="s">
        <v>108</v>
      </c>
      <c r="H32" s="79">
        <v>0</v>
      </c>
      <c r="I32" s="79">
        <v>33.882800000000003</v>
      </c>
      <c r="J32" s="79">
        <f t="shared" si="0"/>
        <v>2.2452122906126877</v>
      </c>
      <c r="K32" s="79">
        <f>I32/'סכום נכסי הקרן'!$C$42*4100</f>
        <v>0.45507144745785399</v>
      </c>
    </row>
    <row r="33" spans="2:11">
      <c r="B33" t="s">
        <v>1269</v>
      </c>
      <c r="C33" t="s">
        <v>881</v>
      </c>
      <c r="D33" t="s">
        <v>219</v>
      </c>
      <c r="E33" t="s">
        <v>156</v>
      </c>
      <c r="F33" s="79">
        <v>0</v>
      </c>
      <c r="G33" t="s">
        <v>108</v>
      </c>
      <c r="H33" s="79">
        <v>0</v>
      </c>
      <c r="I33" s="79">
        <v>36.777000000000001</v>
      </c>
      <c r="J33" s="79">
        <f t="shared" si="0"/>
        <v>2.4369937670990236</v>
      </c>
      <c r="K33" s="79">
        <f>I33/'סכום נכסי הקרן'!$C$42*4100</f>
        <v>0.49394272678637818</v>
      </c>
    </row>
    <row r="34" spans="2:11">
      <c r="B34" t="s">
        <v>1270</v>
      </c>
      <c r="C34" t="s">
        <v>463</v>
      </c>
      <c r="D34" t="s">
        <v>219</v>
      </c>
      <c r="E34" t="s">
        <v>155</v>
      </c>
      <c r="F34" s="79">
        <v>0</v>
      </c>
      <c r="G34" t="s">
        <v>108</v>
      </c>
      <c r="H34" s="79">
        <v>0</v>
      </c>
      <c r="I34" s="79">
        <v>203.41953000000001</v>
      </c>
      <c r="J34" s="79">
        <f t="shared" si="0"/>
        <v>13.479406333203167</v>
      </c>
      <c r="K34" s="79">
        <f>I34/'סכום נכסי הקרן'!$C$42*4100</f>
        <v>2.7320770408082082</v>
      </c>
    </row>
    <row r="35" spans="2:11">
      <c r="B35" t="s">
        <v>1271</v>
      </c>
      <c r="C35" t="s">
        <v>463</v>
      </c>
      <c r="D35" t="s">
        <v>219</v>
      </c>
      <c r="E35" t="s">
        <v>155</v>
      </c>
      <c r="F35" s="79">
        <v>0</v>
      </c>
      <c r="G35" t="s">
        <v>108</v>
      </c>
      <c r="H35" s="79">
        <v>0</v>
      </c>
      <c r="I35" s="79">
        <v>9.2555899999999998</v>
      </c>
      <c r="J35" s="79">
        <f t="shared" si="0"/>
        <v>0.61331307993648343</v>
      </c>
      <c r="K35" s="79">
        <f>I35/'סכום נכסי הקרן'!$C$42*4100</f>
        <v>0.12430952395836349</v>
      </c>
    </row>
    <row r="36" spans="2:11">
      <c r="B36" t="s">
        <v>1272</v>
      </c>
      <c r="C36" t="s">
        <v>468</v>
      </c>
      <c r="D36" t="s">
        <v>219</v>
      </c>
      <c r="E36" t="s">
        <v>155</v>
      </c>
      <c r="F36" s="79">
        <v>0</v>
      </c>
      <c r="G36" t="s">
        <v>108</v>
      </c>
      <c r="H36" s="79">
        <v>0</v>
      </c>
      <c r="I36" s="79">
        <v>26.471920000000001</v>
      </c>
      <c r="J36" s="79">
        <f t="shared" si="0"/>
        <v>1.7541372064916658</v>
      </c>
      <c r="K36" s="79">
        <f>I36/'סכום נכסי הקרן'!$C$42*4100</f>
        <v>0.35553776403923271</v>
      </c>
    </row>
    <row r="37" spans="2:11">
      <c r="B37" t="s">
        <v>1273</v>
      </c>
      <c r="C37" t="s">
        <v>885</v>
      </c>
      <c r="D37" t="s">
        <v>219</v>
      </c>
      <c r="E37" t="s">
        <v>155</v>
      </c>
      <c r="F37" s="79">
        <v>0</v>
      </c>
      <c r="G37" t="s">
        <v>108</v>
      </c>
      <c r="H37" s="79">
        <v>0</v>
      </c>
      <c r="I37" s="79">
        <v>9.0750100000000007</v>
      </c>
      <c r="J37" s="79">
        <f t="shared" si="0"/>
        <v>0.60134711385815354</v>
      </c>
      <c r="K37" s="79">
        <f>I37/'סכום נכסי הקרן'!$C$42*4100</f>
        <v>0.12188419895624032</v>
      </c>
    </row>
    <row r="38" spans="2:11">
      <c r="B38" t="s">
        <v>1274</v>
      </c>
      <c r="C38" t="s">
        <v>885</v>
      </c>
      <c r="D38" t="s">
        <v>219</v>
      </c>
      <c r="E38" t="s">
        <v>155</v>
      </c>
      <c r="F38" s="79">
        <v>0</v>
      </c>
      <c r="G38" t="s">
        <v>108</v>
      </c>
      <c r="H38" s="79">
        <v>0</v>
      </c>
      <c r="I38" s="79">
        <v>6.7953599999999996</v>
      </c>
      <c r="J38" s="79">
        <f t="shared" si="0"/>
        <v>0.45028822267161595</v>
      </c>
      <c r="K38" s="79">
        <f>I38/'סכום נכסי הקרן'!$C$42*4100</f>
        <v>9.1266787608969807E-2</v>
      </c>
    </row>
    <row r="39" spans="2:11">
      <c r="B39" t="s">
        <v>1275</v>
      </c>
      <c r="C39" t="s">
        <v>483</v>
      </c>
      <c r="D39" t="s">
        <v>219</v>
      </c>
      <c r="E39" t="s">
        <v>155</v>
      </c>
      <c r="F39" s="79">
        <v>0</v>
      </c>
      <c r="G39" t="s">
        <v>108</v>
      </c>
      <c r="H39" s="79">
        <v>0</v>
      </c>
      <c r="I39" s="79">
        <v>16.682970000000001</v>
      </c>
      <c r="J39" s="79">
        <f t="shared" si="0"/>
        <v>1.105481521241537</v>
      </c>
      <c r="K39" s="79">
        <f>I39/'סכום נכסי הקרן'!$C$42*4100</f>
        <v>0.2240648147672552</v>
      </c>
    </row>
    <row r="40" spans="2:11">
      <c r="B40" t="s">
        <v>1276</v>
      </c>
      <c r="C40" t="s">
        <v>492</v>
      </c>
      <c r="D40" t="s">
        <v>219</v>
      </c>
      <c r="E40" t="s">
        <v>155</v>
      </c>
      <c r="F40" s="79">
        <v>0</v>
      </c>
      <c r="G40" t="s">
        <v>108</v>
      </c>
      <c r="H40" s="79">
        <v>0</v>
      </c>
      <c r="I40" s="79">
        <v>3.02</v>
      </c>
      <c r="J40" s="79">
        <f t="shared" si="0"/>
        <v>0.20011749671368118</v>
      </c>
      <c r="K40" s="79">
        <f>I40/'סכום נכסי הקרן'!$C$42*4100</f>
        <v>4.056086779494962E-2</v>
      </c>
    </row>
    <row r="41" spans="2:11">
      <c r="B41" t="s">
        <v>1277</v>
      </c>
      <c r="C41" t="s">
        <v>492</v>
      </c>
      <c r="D41" t="s">
        <v>219</v>
      </c>
      <c r="E41" t="s">
        <v>155</v>
      </c>
      <c r="F41" s="79">
        <v>0</v>
      </c>
      <c r="G41" t="s">
        <v>108</v>
      </c>
      <c r="H41" s="79">
        <v>0</v>
      </c>
      <c r="I41" s="79">
        <v>1.5359700000000001</v>
      </c>
      <c r="J41" s="79">
        <f t="shared" si="0"/>
        <v>0.10177962630043472</v>
      </c>
      <c r="K41" s="79">
        <f>I41/'סכום נכסי הקרן'!$C$42*4100</f>
        <v>2.0629230499009527E-2</v>
      </c>
    </row>
    <row r="42" spans="2:11">
      <c r="B42" t="s">
        <v>1278</v>
      </c>
      <c r="C42" t="s">
        <v>357</v>
      </c>
      <c r="D42" t="s">
        <v>219</v>
      </c>
      <c r="E42" t="s">
        <v>155</v>
      </c>
      <c r="F42" s="79">
        <v>0</v>
      </c>
      <c r="G42" t="s">
        <v>108</v>
      </c>
      <c r="H42" s="79">
        <v>0</v>
      </c>
      <c r="I42" s="79">
        <v>45.265000000000001</v>
      </c>
      <c r="J42" s="79">
        <f t="shared" si="0"/>
        <v>2.9994432081936346</v>
      </c>
      <c r="K42" s="79">
        <f>I42/'סכום נכסי הקרן'!$C$42*4100</f>
        <v>0.6079429406418525</v>
      </c>
    </row>
    <row r="43" spans="2:11">
      <c r="B43" t="s">
        <v>1279</v>
      </c>
      <c r="C43" t="s">
        <v>357</v>
      </c>
      <c r="D43" t="s">
        <v>219</v>
      </c>
      <c r="E43" t="s">
        <v>155</v>
      </c>
      <c r="F43" s="79">
        <v>0</v>
      </c>
      <c r="G43" t="s">
        <v>108</v>
      </c>
      <c r="H43" s="79">
        <v>0</v>
      </c>
      <c r="I43" s="79">
        <v>1.3240000000000001</v>
      </c>
      <c r="J43" s="79">
        <f t="shared" si="0"/>
        <v>8.7733631009574126E-2</v>
      </c>
      <c r="K43" s="79">
        <f>I43/'סכום נכסי הקרן'!$C$42*4100</f>
        <v>1.7782314225335532E-2</v>
      </c>
    </row>
    <row r="44" spans="2:11">
      <c r="B44" t="s">
        <v>1280</v>
      </c>
      <c r="C44" t="s">
        <v>852</v>
      </c>
      <c r="D44" t="s">
        <v>219</v>
      </c>
      <c r="E44" t="s">
        <v>155</v>
      </c>
      <c r="F44" s="79">
        <v>0</v>
      </c>
      <c r="G44" t="s">
        <v>108</v>
      </c>
      <c r="H44" s="79">
        <v>0</v>
      </c>
      <c r="I44" s="79">
        <v>18.57471</v>
      </c>
      <c r="J44" s="79">
        <f t="shared" si="0"/>
        <v>1.2308359163518479</v>
      </c>
      <c r="K44" s="79">
        <f>I44/'סכום נכסי הקרן'!$C$42*4100</f>
        <v>0.24947230352302274</v>
      </c>
    </row>
    <row r="45" spans="2:11">
      <c r="B45" t="s">
        <v>1281</v>
      </c>
      <c r="C45" t="s">
        <v>626</v>
      </c>
      <c r="D45" t="s">
        <v>219</v>
      </c>
      <c r="E45" t="s">
        <v>155</v>
      </c>
      <c r="F45" s="79">
        <v>0</v>
      </c>
      <c r="G45" t="s">
        <v>108</v>
      </c>
      <c r="H45" s="79">
        <v>0</v>
      </c>
      <c r="I45" s="79">
        <v>4.2861200000000004</v>
      </c>
      <c r="J45" s="79">
        <f t="shared" si="0"/>
        <v>0.28401576324981559</v>
      </c>
      <c r="K45" s="79">
        <f>I45/'סכום נכסי הקרן'!$C$42*4100</f>
        <v>5.7565810156718369E-2</v>
      </c>
    </row>
    <row r="46" spans="2:11">
      <c r="B46" t="s">
        <v>1282</v>
      </c>
      <c r="C46" t="s">
        <v>626</v>
      </c>
      <c r="D46" t="s">
        <v>219</v>
      </c>
      <c r="E46" t="s">
        <v>155</v>
      </c>
      <c r="F46" s="79">
        <v>0</v>
      </c>
      <c r="G46" t="s">
        <v>108</v>
      </c>
      <c r="H46" s="79">
        <v>0</v>
      </c>
      <c r="I46" s="79">
        <v>2.2322099999999998</v>
      </c>
      <c r="J46" s="79">
        <f t="shared" si="0"/>
        <v>0.14791532362226695</v>
      </c>
      <c r="K46" s="79">
        <f>I46/'סכום נכסי הקרן'!$C$42*4100</f>
        <v>2.9980256523365723E-2</v>
      </c>
    </row>
    <row r="47" spans="2:11">
      <c r="B47" s="80" t="s">
        <v>224</v>
      </c>
      <c r="D47" s="19"/>
      <c r="E47" s="19"/>
      <c r="F47" s="19"/>
      <c r="G47" s="19"/>
      <c r="H47" s="81">
        <v>0</v>
      </c>
      <c r="I47" s="81">
        <v>0</v>
      </c>
      <c r="J47" s="81">
        <f t="shared" si="0"/>
        <v>0</v>
      </c>
      <c r="K47" s="81">
        <f>I47/'סכום נכסי הקרן'!$C$42*4100</f>
        <v>0</v>
      </c>
    </row>
    <row r="48" spans="2:11">
      <c r="B48" t="s">
        <v>219</v>
      </c>
      <c r="C48" t="s">
        <v>219</v>
      </c>
      <c r="D48" t="s">
        <v>219</v>
      </c>
      <c r="E48" s="19"/>
      <c r="F48" s="79">
        <v>0</v>
      </c>
      <c r="G48" t="s">
        <v>219</v>
      </c>
      <c r="H48" s="79">
        <v>0</v>
      </c>
      <c r="I48" s="79">
        <v>0</v>
      </c>
      <c r="J48" s="79">
        <f t="shared" si="0"/>
        <v>0</v>
      </c>
      <c r="K48" s="79">
        <f>I48/'סכום נכסי הקרן'!$C$42*4100</f>
        <v>0</v>
      </c>
    </row>
    <row r="49" spans="2:8">
      <c r="B49" t="s">
        <v>227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3:C1048576 C1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5" t="s">
        <v>190</v>
      </c>
    </row>
    <row r="2" spans="2:17">
      <c r="B2" s="2" t="s">
        <v>1</v>
      </c>
      <c r="C2" s="12" t="s">
        <v>1328</v>
      </c>
    </row>
    <row r="3" spans="2:17">
      <c r="B3" s="2" t="s">
        <v>2</v>
      </c>
      <c r="C3" s="95" t="s">
        <v>191</v>
      </c>
    </row>
    <row r="4" spans="2:17">
      <c r="B4" s="2" t="s">
        <v>3</v>
      </c>
      <c r="C4" s="95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12" t="s">
        <v>177</v>
      </c>
      <c r="C7" s="113"/>
      <c r="D7" s="11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f>C12+C26</f>
        <v>3314.2015010426458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195</v>
      </c>
      <c r="C12" s="84">
        <f>SUM(C13:C25)</f>
        <v>3103.3062164746034</v>
      </c>
    </row>
    <row r="13" spans="2:17">
      <c r="B13" t="s">
        <v>1283</v>
      </c>
      <c r="C13" s="79">
        <v>403.25213320579337</v>
      </c>
      <c r="D13" s="85">
        <v>42901</v>
      </c>
    </row>
    <row r="14" spans="2:17">
      <c r="B14" t="s">
        <v>1284</v>
      </c>
      <c r="C14" s="79">
        <v>341.70925431079218</v>
      </c>
      <c r="D14" s="85">
        <v>43100</v>
      </c>
    </row>
    <row r="15" spans="2:17">
      <c r="B15" t="s">
        <v>1285</v>
      </c>
      <c r="C15" s="79">
        <v>396.149</v>
      </c>
      <c r="D15" s="85">
        <v>43179</v>
      </c>
    </row>
    <row r="16" spans="2:17">
      <c r="B16" t="s">
        <v>1286</v>
      </c>
      <c r="C16" s="79">
        <v>162.73029396418207</v>
      </c>
      <c r="D16" s="85">
        <v>43297</v>
      </c>
    </row>
    <row r="17" spans="2:4">
      <c r="B17" t="s">
        <v>1287</v>
      </c>
      <c r="C17" s="79">
        <v>73.11071167399615</v>
      </c>
      <c r="D17" s="85">
        <v>43297</v>
      </c>
    </row>
    <row r="18" spans="2:4">
      <c r="B18" t="s">
        <v>1288</v>
      </c>
      <c r="C18" s="79">
        <v>522.32285621071594</v>
      </c>
      <c r="D18" s="85">
        <v>43404</v>
      </c>
    </row>
    <row r="19" spans="2:4">
      <c r="B19" t="s">
        <v>1289</v>
      </c>
      <c r="C19" s="79">
        <v>43.328039101613598</v>
      </c>
      <c r="D19" s="85">
        <v>43404</v>
      </c>
    </row>
    <row r="20" spans="2:4">
      <c r="B20" t="s">
        <v>1290</v>
      </c>
      <c r="C20" s="79">
        <v>114.7773095106827</v>
      </c>
      <c r="D20" s="85">
        <v>43404</v>
      </c>
    </row>
    <row r="21" spans="2:4">
      <c r="B21" t="s">
        <v>1291</v>
      </c>
      <c r="C21" s="79">
        <v>303.17756818160001</v>
      </c>
      <c r="D21" s="85">
        <v>43908</v>
      </c>
    </row>
    <row r="22" spans="2:4">
      <c r="B22" t="s">
        <v>1292</v>
      </c>
      <c r="C22" s="79">
        <v>20.836200000000002</v>
      </c>
      <c r="D22" s="85">
        <v>43948</v>
      </c>
    </row>
    <row r="23" spans="2:4">
      <c r="B23" t="s">
        <v>1293</v>
      </c>
      <c r="C23" s="79">
        <v>660.23585600000001</v>
      </c>
      <c r="D23" s="85">
        <v>44246</v>
      </c>
    </row>
    <row r="24" spans="2:4">
      <c r="B24" t="s">
        <v>1294</v>
      </c>
      <c r="C24" s="79">
        <v>61.676994315227383</v>
      </c>
      <c r="D24" s="85">
        <v>45143</v>
      </c>
    </row>
    <row r="25" spans="2:4">
      <c r="B25"/>
      <c r="C25" s="79"/>
      <c r="D25" s="85"/>
    </row>
    <row r="26" spans="2:4">
      <c r="B26" s="83" t="s">
        <v>224</v>
      </c>
      <c r="C26" s="84">
        <f>SUM(C27:C60)</f>
        <v>210.89528456804226</v>
      </c>
    </row>
    <row r="27" spans="2:4">
      <c r="B27" t="s">
        <v>1235</v>
      </c>
      <c r="C27" s="79">
        <v>210.89528456804226</v>
      </c>
      <c r="D27" s="85">
        <v>44678</v>
      </c>
    </row>
    <row r="28" spans="2:4">
      <c r="B28"/>
      <c r="C28" s="79"/>
      <c r="D28" s="85"/>
    </row>
    <row r="29" spans="2:4">
      <c r="B29"/>
      <c r="C29" s="79"/>
      <c r="D29" s="85"/>
    </row>
    <row r="30" spans="2:4">
      <c r="B30"/>
      <c r="C30" s="79"/>
      <c r="D30" s="85"/>
    </row>
    <row r="31" spans="2:4">
      <c r="B31"/>
      <c r="C31" s="79"/>
      <c r="D31" s="85"/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3:C1048576 C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5" t="s">
        <v>190</v>
      </c>
    </row>
    <row r="2" spans="2:18">
      <c r="B2" s="2" t="s">
        <v>1</v>
      </c>
      <c r="C2" s="12" t="s">
        <v>1328</v>
      </c>
    </row>
    <row r="3" spans="2:18">
      <c r="B3" s="2" t="s">
        <v>2</v>
      </c>
      <c r="C3" s="95" t="s">
        <v>191</v>
      </c>
    </row>
    <row r="4" spans="2:18">
      <c r="B4" s="2" t="s">
        <v>3</v>
      </c>
      <c r="C4" s="95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12" t="s">
        <v>181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9">
        <v>0</v>
      </c>
      <c r="I18" t="s">
        <v>219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9">
        <v>0</v>
      </c>
      <c r="I20" t="s">
        <v>219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3:C1048576 C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5" t="s">
        <v>190</v>
      </c>
    </row>
    <row r="2" spans="2:18">
      <c r="B2" s="2" t="s">
        <v>1</v>
      </c>
      <c r="C2" s="12" t="s">
        <v>1328</v>
      </c>
    </row>
    <row r="3" spans="2:18">
      <c r="B3" s="2" t="s">
        <v>2</v>
      </c>
      <c r="C3" s="95" t="s">
        <v>191</v>
      </c>
    </row>
    <row r="4" spans="2:18">
      <c r="B4" s="2" t="s">
        <v>3</v>
      </c>
      <c r="C4" s="95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12" t="s">
        <v>185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992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993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9">
        <v>0</v>
      </c>
      <c r="I18" t="s">
        <v>219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9">
        <v>0</v>
      </c>
      <c r="I20" t="s">
        <v>219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1063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9">
        <v>0</v>
      </c>
      <c r="I23" t="s">
        <v>219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1064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9">
        <v>0</v>
      </c>
      <c r="I25" t="s">
        <v>219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3:C1048576 C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1328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52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</v>
      </c>
      <c r="I11" s="7"/>
      <c r="J11" s="7"/>
      <c r="K11" s="78">
        <v>0.01</v>
      </c>
      <c r="L11" s="78">
        <v>110503801</v>
      </c>
      <c r="M11" s="7"/>
      <c r="N11" s="78">
        <v>132131.29501239999</v>
      </c>
      <c r="O11" s="7"/>
      <c r="P11" s="78">
        <v>100</v>
      </c>
      <c r="Q11" s="78">
        <v>43.28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</v>
      </c>
      <c r="K12" s="81">
        <v>0.01</v>
      </c>
      <c r="L12" s="81">
        <v>110503801</v>
      </c>
      <c r="N12" s="81">
        <v>132131.29501239999</v>
      </c>
      <c r="P12" s="81">
        <v>100</v>
      </c>
      <c r="Q12" s="81">
        <v>43.28</v>
      </c>
    </row>
    <row r="13" spans="2:52">
      <c r="B13" s="80" t="s">
        <v>228</v>
      </c>
      <c r="C13" s="16"/>
      <c r="D13" s="16"/>
      <c r="H13" s="81">
        <v>5.46</v>
      </c>
      <c r="K13" s="81">
        <v>0</v>
      </c>
      <c r="L13" s="81">
        <v>46339984</v>
      </c>
      <c r="N13" s="81">
        <v>61311.907662999998</v>
      </c>
      <c r="P13" s="81">
        <v>46.4</v>
      </c>
      <c r="Q13" s="81">
        <v>20.079999999999998</v>
      </c>
    </row>
    <row r="14" spans="2:52">
      <c r="B14" s="80" t="s">
        <v>229</v>
      </c>
      <c r="C14" s="16"/>
      <c r="D14" s="16"/>
      <c r="H14" s="81">
        <v>5.46</v>
      </c>
      <c r="K14" s="81">
        <v>0</v>
      </c>
      <c r="L14" s="81">
        <v>46339984</v>
      </c>
      <c r="N14" s="81">
        <v>61311.907662999998</v>
      </c>
      <c r="P14" s="81">
        <v>46.4</v>
      </c>
      <c r="Q14" s="81">
        <v>20.079999999999998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 t="s">
        <v>157</v>
      </c>
      <c r="G15" t="s">
        <v>233</v>
      </c>
      <c r="H15" s="79">
        <v>4</v>
      </c>
      <c r="I15" t="s">
        <v>108</v>
      </c>
      <c r="J15" s="79">
        <v>4</v>
      </c>
      <c r="K15" s="79">
        <v>0</v>
      </c>
      <c r="L15" s="79">
        <v>9005429</v>
      </c>
      <c r="M15" s="79">
        <v>154.38</v>
      </c>
      <c r="N15" s="79">
        <v>13902.5812902</v>
      </c>
      <c r="O15" s="79">
        <v>0.06</v>
      </c>
      <c r="P15" s="79">
        <v>10.52</v>
      </c>
      <c r="Q15" s="79">
        <v>4.55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 t="s">
        <v>157</v>
      </c>
      <c r="G16" t="s">
        <v>236</v>
      </c>
      <c r="H16" s="79">
        <v>6.47</v>
      </c>
      <c r="I16" t="s">
        <v>108</v>
      </c>
      <c r="J16" s="79">
        <v>4</v>
      </c>
      <c r="K16" s="79">
        <v>0</v>
      </c>
      <c r="L16" s="79">
        <v>1840911</v>
      </c>
      <c r="M16" s="79">
        <v>156.35</v>
      </c>
      <c r="N16" s="79">
        <v>2878.2643484999999</v>
      </c>
      <c r="O16" s="79">
        <v>0.02</v>
      </c>
      <c r="P16" s="79">
        <v>2.1800000000000002</v>
      </c>
      <c r="Q16" s="79">
        <v>0.94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 t="s">
        <v>157</v>
      </c>
      <c r="G17" t="s">
        <v>239</v>
      </c>
      <c r="H17" s="79">
        <v>1.05</v>
      </c>
      <c r="I17" t="s">
        <v>108</v>
      </c>
      <c r="J17" s="79">
        <v>3.5</v>
      </c>
      <c r="K17" s="79">
        <v>0</v>
      </c>
      <c r="L17" s="79">
        <v>7968653</v>
      </c>
      <c r="M17" s="79">
        <v>123.76</v>
      </c>
      <c r="N17" s="79">
        <v>9862.0049528</v>
      </c>
      <c r="O17" s="79">
        <v>0.04</v>
      </c>
      <c r="P17" s="79">
        <v>7.46</v>
      </c>
      <c r="Q17" s="79">
        <v>3.23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 t="s">
        <v>157</v>
      </c>
      <c r="G18" t="s">
        <v>242</v>
      </c>
      <c r="H18" s="79">
        <v>6.17</v>
      </c>
      <c r="I18" t="s">
        <v>108</v>
      </c>
      <c r="J18" s="79">
        <v>1.75</v>
      </c>
      <c r="K18" s="79">
        <v>0</v>
      </c>
      <c r="L18" s="79">
        <v>2327257</v>
      </c>
      <c r="M18" s="79">
        <v>110.29</v>
      </c>
      <c r="N18" s="79">
        <v>2566.7317453000001</v>
      </c>
      <c r="O18" s="79">
        <v>0.02</v>
      </c>
      <c r="P18" s="79">
        <v>1.94</v>
      </c>
      <c r="Q18" s="79">
        <v>0.84</v>
      </c>
    </row>
    <row r="19" spans="2:17">
      <c r="B19" t="s">
        <v>243</v>
      </c>
      <c r="C19" t="s">
        <v>244</v>
      </c>
      <c r="D19" t="s">
        <v>106</v>
      </c>
      <c r="E19" t="s">
        <v>232</v>
      </c>
      <c r="F19" t="s">
        <v>157</v>
      </c>
      <c r="G19" t="s">
        <v>245</v>
      </c>
      <c r="H19" s="79">
        <v>2.5</v>
      </c>
      <c r="I19" t="s">
        <v>108</v>
      </c>
      <c r="J19" s="79">
        <v>3</v>
      </c>
      <c r="K19" s="79">
        <v>0</v>
      </c>
      <c r="L19" s="79">
        <v>4746634</v>
      </c>
      <c r="M19" s="79">
        <v>118.9</v>
      </c>
      <c r="N19" s="79">
        <v>5643.7478259999998</v>
      </c>
      <c r="O19" s="79">
        <v>0.03</v>
      </c>
      <c r="P19" s="79">
        <v>4.2699999999999996</v>
      </c>
      <c r="Q19" s="79">
        <v>1.85</v>
      </c>
    </row>
    <row r="20" spans="2:17">
      <c r="B20" t="s">
        <v>246</v>
      </c>
      <c r="C20" t="s">
        <v>247</v>
      </c>
      <c r="D20" t="s">
        <v>106</v>
      </c>
      <c r="E20" t="s">
        <v>232</v>
      </c>
      <c r="F20" t="s">
        <v>157</v>
      </c>
      <c r="G20" t="s">
        <v>248</v>
      </c>
      <c r="H20" s="79">
        <v>8.33</v>
      </c>
      <c r="I20" t="s">
        <v>108</v>
      </c>
      <c r="J20" s="79">
        <v>0.75</v>
      </c>
      <c r="K20" s="79">
        <v>0.01</v>
      </c>
      <c r="L20" s="79">
        <v>3112</v>
      </c>
      <c r="M20" s="79">
        <v>100.3</v>
      </c>
      <c r="N20" s="79">
        <v>3.1213359999999999</v>
      </c>
      <c r="O20" s="79">
        <v>0</v>
      </c>
      <c r="P20" s="79">
        <v>0</v>
      </c>
      <c r="Q20" s="79">
        <v>0</v>
      </c>
    </row>
    <row r="21" spans="2:17">
      <c r="B21" t="s">
        <v>249</v>
      </c>
      <c r="C21" t="s">
        <v>250</v>
      </c>
      <c r="D21" t="s">
        <v>106</v>
      </c>
      <c r="E21" t="s">
        <v>232</v>
      </c>
      <c r="F21" t="s">
        <v>157</v>
      </c>
      <c r="G21" t="s">
        <v>251</v>
      </c>
      <c r="H21" s="79">
        <v>3.58</v>
      </c>
      <c r="I21" t="s">
        <v>108</v>
      </c>
      <c r="J21" s="79">
        <v>0.1</v>
      </c>
      <c r="K21" s="79">
        <v>0</v>
      </c>
      <c r="L21" s="79">
        <v>4993861</v>
      </c>
      <c r="M21" s="79">
        <v>100</v>
      </c>
      <c r="N21" s="79">
        <v>4993.8609999999999</v>
      </c>
      <c r="O21" s="79">
        <v>0.05</v>
      </c>
      <c r="P21" s="79">
        <v>3.78</v>
      </c>
      <c r="Q21" s="79">
        <v>1.64</v>
      </c>
    </row>
    <row r="22" spans="2:17">
      <c r="B22" t="s">
        <v>252</v>
      </c>
      <c r="C22" t="s">
        <v>253</v>
      </c>
      <c r="D22" t="s">
        <v>106</v>
      </c>
      <c r="E22" t="s">
        <v>232</v>
      </c>
      <c r="F22" t="s">
        <v>157</v>
      </c>
      <c r="G22" t="s">
        <v>254</v>
      </c>
      <c r="H22" s="79">
        <v>14.45</v>
      </c>
      <c r="I22" t="s">
        <v>108</v>
      </c>
      <c r="J22" s="79">
        <v>4</v>
      </c>
      <c r="K22" s="79">
        <v>0.01</v>
      </c>
      <c r="L22" s="79">
        <v>5647074</v>
      </c>
      <c r="M22" s="79">
        <v>174.74</v>
      </c>
      <c r="N22" s="79">
        <v>9867.6971076000009</v>
      </c>
      <c r="O22" s="79">
        <v>0.03</v>
      </c>
      <c r="P22" s="79">
        <v>7.47</v>
      </c>
      <c r="Q22" s="79">
        <v>3.23</v>
      </c>
    </row>
    <row r="23" spans="2:17">
      <c r="B23" t="s">
        <v>255</v>
      </c>
      <c r="C23" t="s">
        <v>256</v>
      </c>
      <c r="D23" t="s">
        <v>106</v>
      </c>
      <c r="E23" t="s">
        <v>232</v>
      </c>
      <c r="F23" t="s">
        <v>157</v>
      </c>
      <c r="G23" t="s">
        <v>257</v>
      </c>
      <c r="H23" s="79">
        <v>5.15</v>
      </c>
      <c r="I23" t="s">
        <v>108</v>
      </c>
      <c r="J23" s="79">
        <v>2.75</v>
      </c>
      <c r="K23" s="79">
        <v>0</v>
      </c>
      <c r="L23" s="79">
        <v>9807053</v>
      </c>
      <c r="M23" s="79">
        <v>118.22</v>
      </c>
      <c r="N23" s="79">
        <v>11593.898056599999</v>
      </c>
      <c r="O23" s="79">
        <v>0.06</v>
      </c>
      <c r="P23" s="79">
        <v>8.77</v>
      </c>
      <c r="Q23" s="79">
        <v>3.8</v>
      </c>
    </row>
    <row r="24" spans="2:17">
      <c r="B24" s="80" t="s">
        <v>258</v>
      </c>
      <c r="C24" s="16"/>
      <c r="D24" s="16"/>
      <c r="H24" s="81">
        <v>4.5999999999999996</v>
      </c>
      <c r="K24" s="81">
        <v>0.02</v>
      </c>
      <c r="L24" s="81">
        <v>64163817</v>
      </c>
      <c r="N24" s="81">
        <v>70819.3873494</v>
      </c>
      <c r="P24" s="81">
        <v>53.6</v>
      </c>
      <c r="Q24" s="81">
        <v>23.2</v>
      </c>
    </row>
    <row r="25" spans="2:17">
      <c r="B25" s="80" t="s">
        <v>259</v>
      </c>
      <c r="C25" s="16"/>
      <c r="D25" s="16"/>
      <c r="H25" s="81">
        <v>0.66</v>
      </c>
      <c r="K25" s="81">
        <v>0.1</v>
      </c>
      <c r="L25" s="81">
        <v>7424511</v>
      </c>
      <c r="N25" s="81">
        <v>7417.5769022000004</v>
      </c>
      <c r="P25" s="81">
        <v>5.61</v>
      </c>
      <c r="Q25" s="81">
        <v>2.4300000000000002</v>
      </c>
    </row>
    <row r="26" spans="2:17">
      <c r="B26" t="s">
        <v>260</v>
      </c>
      <c r="C26" t="s">
        <v>261</v>
      </c>
      <c r="D26" t="s">
        <v>106</v>
      </c>
      <c r="E26" t="s">
        <v>232</v>
      </c>
      <c r="F26" t="s">
        <v>157</v>
      </c>
      <c r="G26" t="s">
        <v>262</v>
      </c>
      <c r="H26" s="79">
        <v>0.5</v>
      </c>
      <c r="I26" t="s">
        <v>108</v>
      </c>
      <c r="J26" s="79">
        <v>0</v>
      </c>
      <c r="K26" s="79">
        <v>0.12</v>
      </c>
      <c r="L26" s="79">
        <v>625200</v>
      </c>
      <c r="M26" s="79">
        <v>99.94</v>
      </c>
      <c r="N26" s="79">
        <v>624.82488000000001</v>
      </c>
      <c r="O26" s="79">
        <v>0.01</v>
      </c>
      <c r="P26" s="79">
        <v>0.47</v>
      </c>
      <c r="Q26" s="79">
        <v>0.2</v>
      </c>
    </row>
    <row r="27" spans="2:17">
      <c r="B27" t="s">
        <v>263</v>
      </c>
      <c r="C27" t="s">
        <v>264</v>
      </c>
      <c r="D27" t="s">
        <v>106</v>
      </c>
      <c r="E27" t="s">
        <v>232</v>
      </c>
      <c r="F27" t="s">
        <v>157</v>
      </c>
      <c r="G27" t="s">
        <v>265</v>
      </c>
      <c r="H27" s="79">
        <v>0.76</v>
      </c>
      <c r="I27" t="s">
        <v>108</v>
      </c>
      <c r="J27" s="79">
        <v>0</v>
      </c>
      <c r="K27" s="79">
        <v>0</v>
      </c>
      <c r="L27" s="79">
        <v>253</v>
      </c>
      <c r="M27" s="79">
        <v>99.92</v>
      </c>
      <c r="N27" s="79">
        <v>0.25279760000000001</v>
      </c>
      <c r="O27" s="79">
        <v>0</v>
      </c>
      <c r="P27" s="79">
        <v>0</v>
      </c>
      <c r="Q27" s="79">
        <v>0</v>
      </c>
    </row>
    <row r="28" spans="2:17">
      <c r="B28" t="s">
        <v>266</v>
      </c>
      <c r="C28" t="s">
        <v>267</v>
      </c>
      <c r="D28" t="s">
        <v>106</v>
      </c>
      <c r="E28" t="s">
        <v>232</v>
      </c>
      <c r="F28" t="s">
        <v>157</v>
      </c>
      <c r="G28" t="s">
        <v>268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4899058</v>
      </c>
      <c r="M28" s="79">
        <v>99.87</v>
      </c>
      <c r="N28" s="79">
        <v>4892.6892245999998</v>
      </c>
      <c r="O28" s="79">
        <v>7.0000000000000007E-2</v>
      </c>
      <c r="P28" s="79">
        <v>3.7</v>
      </c>
      <c r="Q28" s="79">
        <v>1.6</v>
      </c>
    </row>
    <row r="29" spans="2:17">
      <c r="B29" t="s">
        <v>269</v>
      </c>
      <c r="C29" t="s">
        <v>270</v>
      </c>
      <c r="D29" t="s">
        <v>106</v>
      </c>
      <c r="E29" t="s">
        <v>232</v>
      </c>
      <c r="F29" t="s">
        <v>157</v>
      </c>
      <c r="G29" t="s">
        <v>271</v>
      </c>
      <c r="H29" s="79">
        <v>0.01</v>
      </c>
      <c r="I29" t="s">
        <v>108</v>
      </c>
      <c r="J29" s="79">
        <v>0</v>
      </c>
      <c r="K29" s="79">
        <v>0.01</v>
      </c>
      <c r="L29" s="79">
        <v>1900000</v>
      </c>
      <c r="M29" s="79">
        <v>99.99</v>
      </c>
      <c r="N29" s="79">
        <v>1899.81</v>
      </c>
      <c r="O29" s="79">
        <v>0.02</v>
      </c>
      <c r="P29" s="79">
        <v>1.44</v>
      </c>
      <c r="Q29" s="79">
        <v>0.62</v>
      </c>
    </row>
    <row r="30" spans="2:17">
      <c r="B30" s="80" t="s">
        <v>272</v>
      </c>
      <c r="C30" s="16"/>
      <c r="D30" s="16"/>
      <c r="H30" s="81">
        <v>5.2</v>
      </c>
      <c r="K30" s="81">
        <v>0.01</v>
      </c>
      <c r="L30" s="81">
        <v>54943980</v>
      </c>
      <c r="N30" s="81">
        <v>61606.304914599998</v>
      </c>
      <c r="P30" s="81">
        <v>46.63</v>
      </c>
      <c r="Q30" s="81">
        <v>20.18</v>
      </c>
    </row>
    <row r="31" spans="2:17">
      <c r="B31" t="s">
        <v>273</v>
      </c>
      <c r="C31" t="s">
        <v>274</v>
      </c>
      <c r="D31" t="s">
        <v>106</v>
      </c>
      <c r="E31" t="s">
        <v>232</v>
      </c>
      <c r="F31" t="s">
        <v>157</v>
      </c>
      <c r="G31" t="s">
        <v>275</v>
      </c>
      <c r="H31" s="79">
        <v>0.84</v>
      </c>
      <c r="I31" t="s">
        <v>108</v>
      </c>
      <c r="J31" s="79">
        <v>4</v>
      </c>
      <c r="K31" s="79">
        <v>0</v>
      </c>
      <c r="L31" s="79">
        <v>10034994</v>
      </c>
      <c r="M31" s="79">
        <v>103.89</v>
      </c>
      <c r="N31" s="79">
        <v>10425.3552666</v>
      </c>
      <c r="O31" s="79">
        <v>0.06</v>
      </c>
      <c r="P31" s="79">
        <v>7.89</v>
      </c>
      <c r="Q31" s="79">
        <v>3.42</v>
      </c>
    </row>
    <row r="32" spans="2:17">
      <c r="B32" t="s">
        <v>276</v>
      </c>
      <c r="C32" t="s">
        <v>277</v>
      </c>
      <c r="D32" t="s">
        <v>106</v>
      </c>
      <c r="E32" t="s">
        <v>232</v>
      </c>
      <c r="F32" t="s">
        <v>157</v>
      </c>
      <c r="G32" t="s">
        <v>278</v>
      </c>
      <c r="H32" s="79">
        <v>4.4000000000000004</v>
      </c>
      <c r="I32" t="s">
        <v>108</v>
      </c>
      <c r="J32" s="79">
        <v>5.5</v>
      </c>
      <c r="K32" s="79">
        <v>0.01</v>
      </c>
      <c r="L32" s="79">
        <v>2000000</v>
      </c>
      <c r="M32" s="79">
        <v>121.97</v>
      </c>
      <c r="N32" s="79">
        <v>2439.4</v>
      </c>
      <c r="O32" s="79">
        <v>0.01</v>
      </c>
      <c r="P32" s="79">
        <v>1.85</v>
      </c>
      <c r="Q32" s="79">
        <v>0.8</v>
      </c>
    </row>
    <row r="33" spans="2:17">
      <c r="B33" t="s">
        <v>279</v>
      </c>
      <c r="C33" t="s">
        <v>280</v>
      </c>
      <c r="D33" t="s">
        <v>106</v>
      </c>
      <c r="E33" t="s">
        <v>232</v>
      </c>
      <c r="F33" t="s">
        <v>157</v>
      </c>
      <c r="G33" t="s">
        <v>281</v>
      </c>
      <c r="H33" s="79">
        <v>1.86</v>
      </c>
      <c r="I33" t="s">
        <v>108</v>
      </c>
      <c r="J33" s="79">
        <v>6</v>
      </c>
      <c r="K33" s="79">
        <v>0</v>
      </c>
      <c r="L33" s="79">
        <v>55045</v>
      </c>
      <c r="M33" s="79">
        <v>111.37</v>
      </c>
      <c r="N33" s="79">
        <v>61.303616499999997</v>
      </c>
      <c r="O33" s="79">
        <v>0</v>
      </c>
      <c r="P33" s="79">
        <v>0.05</v>
      </c>
      <c r="Q33" s="79">
        <v>0.02</v>
      </c>
    </row>
    <row r="34" spans="2:17">
      <c r="B34" t="s">
        <v>282</v>
      </c>
      <c r="C34" t="s">
        <v>283</v>
      </c>
      <c r="D34" t="s">
        <v>106</v>
      </c>
      <c r="E34" t="s">
        <v>232</v>
      </c>
      <c r="F34" t="s">
        <v>157</v>
      </c>
      <c r="G34" t="s">
        <v>284</v>
      </c>
      <c r="H34" s="79">
        <v>7.82</v>
      </c>
      <c r="I34" t="s">
        <v>108</v>
      </c>
      <c r="J34" s="79">
        <v>1.75</v>
      </c>
      <c r="K34" s="79">
        <v>0.02</v>
      </c>
      <c r="L34" s="79">
        <v>314</v>
      </c>
      <c r="M34" s="79">
        <v>99.75</v>
      </c>
      <c r="N34" s="79">
        <v>0.31321500000000002</v>
      </c>
      <c r="O34" s="79">
        <v>0</v>
      </c>
      <c r="P34" s="79">
        <v>0</v>
      </c>
      <c r="Q34" s="79">
        <v>0</v>
      </c>
    </row>
    <row r="35" spans="2:17">
      <c r="B35" t="s">
        <v>285</v>
      </c>
      <c r="C35" t="s">
        <v>286</v>
      </c>
      <c r="D35" t="s">
        <v>106</v>
      </c>
      <c r="E35" t="s">
        <v>232</v>
      </c>
      <c r="F35" t="s">
        <v>157</v>
      </c>
      <c r="G35" t="s">
        <v>287</v>
      </c>
      <c r="H35" s="79">
        <v>1.58</v>
      </c>
      <c r="I35" t="s">
        <v>108</v>
      </c>
      <c r="J35" s="79">
        <v>0.5</v>
      </c>
      <c r="K35" s="79">
        <v>0</v>
      </c>
      <c r="L35" s="79">
        <v>6389370</v>
      </c>
      <c r="M35" s="79">
        <v>100.59</v>
      </c>
      <c r="N35" s="79">
        <v>6427.0672830000003</v>
      </c>
      <c r="O35" s="79">
        <v>0.04</v>
      </c>
      <c r="P35" s="79">
        <v>4.8600000000000003</v>
      </c>
      <c r="Q35" s="79">
        <v>2.11</v>
      </c>
    </row>
    <row r="36" spans="2:17">
      <c r="B36" t="s">
        <v>288</v>
      </c>
      <c r="C36" t="s">
        <v>289</v>
      </c>
      <c r="D36" t="s">
        <v>106</v>
      </c>
      <c r="E36" t="s">
        <v>232</v>
      </c>
      <c r="F36" t="s">
        <v>157</v>
      </c>
      <c r="G36" t="s">
        <v>290</v>
      </c>
      <c r="H36" s="79">
        <v>2.71</v>
      </c>
      <c r="I36" t="s">
        <v>108</v>
      </c>
      <c r="J36" s="79">
        <v>5</v>
      </c>
      <c r="K36" s="79">
        <v>0.01</v>
      </c>
      <c r="L36" s="79">
        <v>1034877</v>
      </c>
      <c r="M36" s="79">
        <v>113.37</v>
      </c>
      <c r="N36" s="79">
        <v>1173.2400548999999</v>
      </c>
      <c r="O36" s="79">
        <v>0.01</v>
      </c>
      <c r="P36" s="79">
        <v>0.89</v>
      </c>
      <c r="Q36" s="79">
        <v>0.38</v>
      </c>
    </row>
    <row r="37" spans="2:17">
      <c r="B37" t="s">
        <v>291</v>
      </c>
      <c r="C37" t="s">
        <v>292</v>
      </c>
      <c r="D37" t="s">
        <v>106</v>
      </c>
      <c r="E37" t="s">
        <v>232</v>
      </c>
      <c r="F37" t="s">
        <v>157</v>
      </c>
      <c r="G37" t="s">
        <v>293</v>
      </c>
      <c r="H37" s="79">
        <v>5.47</v>
      </c>
      <c r="I37" t="s">
        <v>108</v>
      </c>
      <c r="J37" s="79">
        <v>4.25</v>
      </c>
      <c r="K37" s="79">
        <v>0.01</v>
      </c>
      <c r="L37" s="79">
        <v>16677311</v>
      </c>
      <c r="M37" s="79">
        <v>116.8</v>
      </c>
      <c r="N37" s="79">
        <v>19479.099247999999</v>
      </c>
      <c r="O37" s="79">
        <v>0.09</v>
      </c>
      <c r="P37" s="79">
        <v>14.74</v>
      </c>
      <c r="Q37" s="79">
        <v>6.38</v>
      </c>
    </row>
    <row r="38" spans="2:17">
      <c r="B38" t="s">
        <v>294</v>
      </c>
      <c r="C38" t="s">
        <v>295</v>
      </c>
      <c r="D38" t="s">
        <v>106</v>
      </c>
      <c r="E38" t="s">
        <v>232</v>
      </c>
      <c r="F38" t="s">
        <v>157</v>
      </c>
      <c r="G38" t="s">
        <v>296</v>
      </c>
      <c r="H38" s="79">
        <v>3.99</v>
      </c>
      <c r="I38" t="s">
        <v>108</v>
      </c>
      <c r="J38" s="79">
        <v>1</v>
      </c>
      <c r="K38" s="79">
        <v>0.01</v>
      </c>
      <c r="L38" s="79">
        <v>8563740</v>
      </c>
      <c r="M38" s="79">
        <v>101.46</v>
      </c>
      <c r="N38" s="79">
        <v>8688.7706039999994</v>
      </c>
      <c r="O38" s="79">
        <v>0.08</v>
      </c>
      <c r="P38" s="79">
        <v>6.58</v>
      </c>
      <c r="Q38" s="79">
        <v>2.85</v>
      </c>
    </row>
    <row r="39" spans="2:17">
      <c r="B39" t="s">
        <v>297</v>
      </c>
      <c r="C39" t="s">
        <v>298</v>
      </c>
      <c r="D39" t="s">
        <v>106</v>
      </c>
      <c r="E39" t="s">
        <v>232</v>
      </c>
      <c r="F39" t="s">
        <v>157</v>
      </c>
      <c r="G39" t="s">
        <v>299</v>
      </c>
      <c r="H39" s="79">
        <v>2.1</v>
      </c>
      <c r="I39" t="s">
        <v>108</v>
      </c>
      <c r="J39" s="79">
        <v>2.25</v>
      </c>
      <c r="K39" s="79">
        <v>0</v>
      </c>
      <c r="L39" s="79">
        <v>159434</v>
      </c>
      <c r="M39" s="79">
        <v>105.88</v>
      </c>
      <c r="N39" s="79">
        <v>168.80871920000001</v>
      </c>
      <c r="O39" s="79">
        <v>0</v>
      </c>
      <c r="P39" s="79">
        <v>0.13</v>
      </c>
      <c r="Q39" s="79">
        <v>0.06</v>
      </c>
    </row>
    <row r="40" spans="2:17">
      <c r="B40" t="s">
        <v>300</v>
      </c>
      <c r="C40" t="s">
        <v>301</v>
      </c>
      <c r="D40" t="s">
        <v>106</v>
      </c>
      <c r="E40" t="s">
        <v>232</v>
      </c>
      <c r="F40" t="s">
        <v>157</v>
      </c>
      <c r="G40" t="s">
        <v>302</v>
      </c>
      <c r="H40" s="79">
        <v>7.69</v>
      </c>
      <c r="I40" t="s">
        <v>108</v>
      </c>
      <c r="J40" s="79">
        <v>6.25</v>
      </c>
      <c r="K40" s="79">
        <v>0.02</v>
      </c>
      <c r="L40" s="79">
        <v>219785</v>
      </c>
      <c r="M40" s="79">
        <v>139.28</v>
      </c>
      <c r="N40" s="79">
        <v>306.11654800000002</v>
      </c>
      <c r="O40" s="79">
        <v>0</v>
      </c>
      <c r="P40" s="79">
        <v>0.23</v>
      </c>
      <c r="Q40" s="79">
        <v>0.1</v>
      </c>
    </row>
    <row r="41" spans="2:17">
      <c r="B41" t="s">
        <v>303</v>
      </c>
      <c r="C41" t="s">
        <v>304</v>
      </c>
      <c r="D41" t="s">
        <v>106</v>
      </c>
      <c r="E41" t="s">
        <v>232</v>
      </c>
      <c r="F41" t="s">
        <v>157</v>
      </c>
      <c r="G41" t="s">
        <v>305</v>
      </c>
      <c r="H41" s="79">
        <v>6.34</v>
      </c>
      <c r="I41" t="s">
        <v>108</v>
      </c>
      <c r="J41" s="79">
        <v>3.75</v>
      </c>
      <c r="K41" s="79">
        <v>0.02</v>
      </c>
      <c r="L41" s="79">
        <v>4802908</v>
      </c>
      <c r="M41" s="79">
        <v>114.3</v>
      </c>
      <c r="N41" s="79">
        <v>5489.7238440000001</v>
      </c>
      <c r="O41" s="79">
        <v>0.03</v>
      </c>
      <c r="P41" s="79">
        <v>4.1500000000000004</v>
      </c>
      <c r="Q41" s="79">
        <v>1.8</v>
      </c>
    </row>
    <row r="42" spans="2:17">
      <c r="B42" t="s">
        <v>306</v>
      </c>
      <c r="C42" t="s">
        <v>307</v>
      </c>
      <c r="D42" t="s">
        <v>106</v>
      </c>
      <c r="E42" t="s">
        <v>232</v>
      </c>
      <c r="F42" t="s">
        <v>157</v>
      </c>
      <c r="G42" t="s">
        <v>308</v>
      </c>
      <c r="H42" s="79">
        <v>15.64</v>
      </c>
      <c r="I42" t="s">
        <v>108</v>
      </c>
      <c r="J42" s="79">
        <v>5.5</v>
      </c>
      <c r="K42" s="79">
        <v>0.03</v>
      </c>
      <c r="L42" s="79">
        <v>5006202</v>
      </c>
      <c r="M42" s="79">
        <v>138.77000000000001</v>
      </c>
      <c r="N42" s="79">
        <v>6947.1065153999998</v>
      </c>
      <c r="O42" s="79">
        <v>0.03</v>
      </c>
      <c r="P42" s="79">
        <v>5.26</v>
      </c>
      <c r="Q42" s="79">
        <v>2.2799999999999998</v>
      </c>
    </row>
    <row r="43" spans="2:17">
      <c r="B43" s="80" t="s">
        <v>309</v>
      </c>
      <c r="C43" s="16"/>
      <c r="D43" s="16"/>
      <c r="H43" s="81">
        <v>0.42</v>
      </c>
      <c r="K43" s="81">
        <v>0</v>
      </c>
      <c r="L43" s="81">
        <v>1795326</v>
      </c>
      <c r="N43" s="81">
        <v>1795.5055325999999</v>
      </c>
      <c r="P43" s="81">
        <v>1.36</v>
      </c>
      <c r="Q43" s="81">
        <v>0.59</v>
      </c>
    </row>
    <row r="44" spans="2:17">
      <c r="B44" t="s">
        <v>310</v>
      </c>
      <c r="C44" t="s">
        <v>311</v>
      </c>
      <c r="D44" t="s">
        <v>106</v>
      </c>
      <c r="E44" t="s">
        <v>232</v>
      </c>
      <c r="F44" t="s">
        <v>157</v>
      </c>
      <c r="G44" t="s">
        <v>312</v>
      </c>
      <c r="H44" s="79">
        <v>0.42</v>
      </c>
      <c r="I44" t="s">
        <v>108</v>
      </c>
      <c r="J44" s="79">
        <v>7.0000000000000007E-2</v>
      </c>
      <c r="K44" s="79">
        <v>0</v>
      </c>
      <c r="L44" s="79">
        <v>1795326</v>
      </c>
      <c r="M44" s="79">
        <v>100.01</v>
      </c>
      <c r="N44" s="79">
        <v>1795.5055325999999</v>
      </c>
      <c r="O44" s="79">
        <v>0.01</v>
      </c>
      <c r="P44" s="79">
        <v>1.36</v>
      </c>
      <c r="Q44" s="79">
        <v>0.59</v>
      </c>
    </row>
    <row r="45" spans="2:17">
      <c r="B45" s="80" t="s">
        <v>313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219</v>
      </c>
      <c r="C46" t="s">
        <v>219</v>
      </c>
      <c r="D46" s="16"/>
      <c r="E46" t="s">
        <v>219</v>
      </c>
      <c r="H46" s="79">
        <v>0</v>
      </c>
      <c r="I46" t="s">
        <v>219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224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s="80" t="s">
        <v>314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219</v>
      </c>
      <c r="C49" t="s">
        <v>219</v>
      </c>
      <c r="D49" s="16"/>
      <c r="E49" t="s">
        <v>219</v>
      </c>
      <c r="H49" s="79">
        <v>0</v>
      </c>
      <c r="I49" t="s">
        <v>219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315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219</v>
      </c>
      <c r="C51" t="s">
        <v>219</v>
      </c>
      <c r="D51" s="16"/>
      <c r="E51" t="s">
        <v>219</v>
      </c>
      <c r="H51" s="79">
        <v>0</v>
      </c>
      <c r="I51" t="s">
        <v>219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5" t="s">
        <v>190</v>
      </c>
    </row>
    <row r="2" spans="2:23">
      <c r="B2" s="2" t="s">
        <v>1</v>
      </c>
      <c r="C2" s="12" t="s">
        <v>1328</v>
      </c>
    </row>
    <row r="3" spans="2:23">
      <c r="B3" s="2" t="s">
        <v>2</v>
      </c>
      <c r="C3" s="95" t="s">
        <v>191</v>
      </c>
    </row>
    <row r="4" spans="2:23">
      <c r="B4" s="2" t="s">
        <v>3</v>
      </c>
      <c r="C4" s="95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12" t="s">
        <v>187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992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9">
        <v>0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993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9">
        <v>0</v>
      </c>
      <c r="I16" t="s">
        <v>219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9">
        <v>0</v>
      </c>
      <c r="I18" t="s">
        <v>219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9">
        <v>0</v>
      </c>
      <c r="I20" t="s">
        <v>219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3:C1048576 C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1328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BO6" s="19"/>
    </row>
    <row r="7" spans="2:67" ht="26.25" customHeight="1">
      <c r="B7" s="107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9">
        <v>0</v>
      </c>
      <c r="L14" t="s">
        <v>219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9">
        <v>0</v>
      </c>
      <c r="L16" t="s">
        <v>219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9">
        <v>0</v>
      </c>
      <c r="L18" t="s">
        <v>219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9">
        <v>0</v>
      </c>
      <c r="L21" t="s">
        <v>219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9">
        <v>0</v>
      </c>
      <c r="L23" t="s">
        <v>219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B1" workbookViewId="0">
      <selection activeCell="E3" sqref="E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1328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</row>
    <row r="7" spans="2:65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3.93</v>
      </c>
      <c r="L11" s="7"/>
      <c r="M11" s="7"/>
      <c r="N11" s="78">
        <v>0.54</v>
      </c>
      <c r="O11" s="78">
        <v>79936652.230000004</v>
      </c>
      <c r="P11" s="33"/>
      <c r="Q11" s="78">
        <v>91284.545824312998</v>
      </c>
      <c r="R11" s="7"/>
      <c r="S11" s="78">
        <v>100</v>
      </c>
      <c r="T11" s="78">
        <v>29.9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3.93</v>
      </c>
      <c r="N12" s="81">
        <v>0.54</v>
      </c>
      <c r="O12" s="81">
        <v>79936652.230000004</v>
      </c>
      <c r="Q12" s="81">
        <v>91284.545824312998</v>
      </c>
      <c r="S12" s="81">
        <v>100</v>
      </c>
      <c r="T12" s="81">
        <v>29.9</v>
      </c>
    </row>
    <row r="13" spans="2:65">
      <c r="B13" s="80" t="s">
        <v>316</v>
      </c>
      <c r="C13" s="16"/>
      <c r="D13" s="16"/>
      <c r="E13" s="16"/>
      <c r="F13" s="16"/>
      <c r="K13" s="81">
        <v>3.9</v>
      </c>
      <c r="N13" s="81">
        <v>0.23</v>
      </c>
      <c r="O13" s="81">
        <v>62166641.390000001</v>
      </c>
      <c r="Q13" s="81">
        <v>71498.422717572001</v>
      </c>
      <c r="S13" s="81">
        <v>78.319999999999993</v>
      </c>
      <c r="T13" s="81">
        <v>23.42</v>
      </c>
    </row>
    <row r="14" spans="2:65">
      <c r="B14" t="s">
        <v>320</v>
      </c>
      <c r="C14" t="s">
        <v>321</v>
      </c>
      <c r="D14" t="s">
        <v>106</v>
      </c>
      <c r="E14" t="s">
        <v>129</v>
      </c>
      <c r="F14" t="s">
        <v>322</v>
      </c>
      <c r="G14" t="s">
        <v>323</v>
      </c>
      <c r="H14" t="s">
        <v>204</v>
      </c>
      <c r="I14" t="s">
        <v>155</v>
      </c>
      <c r="J14" t="s">
        <v>324</v>
      </c>
      <c r="K14" s="79">
        <v>5.35</v>
      </c>
      <c r="L14" t="s">
        <v>108</v>
      </c>
      <c r="M14" s="79">
        <v>0.99</v>
      </c>
      <c r="N14" s="79">
        <v>0.01</v>
      </c>
      <c r="O14" s="79">
        <v>1186530</v>
      </c>
      <c r="P14" s="79">
        <v>100.55</v>
      </c>
      <c r="Q14" s="79">
        <v>1193.0559149999999</v>
      </c>
      <c r="R14" s="79">
        <v>0.04</v>
      </c>
      <c r="S14" s="79">
        <v>1.31</v>
      </c>
      <c r="T14" s="79">
        <v>0.39</v>
      </c>
    </row>
    <row r="15" spans="2:65">
      <c r="B15" t="s">
        <v>325</v>
      </c>
      <c r="C15" t="s">
        <v>326</v>
      </c>
      <c r="D15" t="s">
        <v>106</v>
      </c>
      <c r="E15" t="s">
        <v>129</v>
      </c>
      <c r="F15" t="s">
        <v>322</v>
      </c>
      <c r="G15" t="s">
        <v>323</v>
      </c>
      <c r="H15" t="s">
        <v>204</v>
      </c>
      <c r="I15" t="s">
        <v>155</v>
      </c>
      <c r="J15" t="s">
        <v>327</v>
      </c>
      <c r="K15" s="79">
        <v>2.4300000000000002</v>
      </c>
      <c r="L15" t="s">
        <v>108</v>
      </c>
      <c r="M15" s="79">
        <v>0.41</v>
      </c>
      <c r="N15" s="79">
        <v>0.35</v>
      </c>
      <c r="O15" s="79">
        <v>571440.03</v>
      </c>
      <c r="P15" s="79">
        <v>98.68</v>
      </c>
      <c r="Q15" s="79">
        <v>563.89702160399997</v>
      </c>
      <c r="R15" s="79">
        <v>0.03</v>
      </c>
      <c r="S15" s="79">
        <v>0.62</v>
      </c>
      <c r="T15" s="79">
        <v>0.18</v>
      </c>
    </row>
    <row r="16" spans="2:65">
      <c r="B16" t="s">
        <v>328</v>
      </c>
      <c r="C16" t="s">
        <v>329</v>
      </c>
      <c r="D16" t="s">
        <v>106</v>
      </c>
      <c r="E16" t="s">
        <v>129</v>
      </c>
      <c r="F16" t="s">
        <v>322</v>
      </c>
      <c r="G16" t="s">
        <v>323</v>
      </c>
      <c r="H16" t="s">
        <v>204</v>
      </c>
      <c r="I16" t="s">
        <v>155</v>
      </c>
      <c r="J16" t="s">
        <v>330</v>
      </c>
      <c r="K16" s="79">
        <v>2.82</v>
      </c>
      <c r="L16" t="s">
        <v>108</v>
      </c>
      <c r="M16" s="79">
        <v>0.64</v>
      </c>
      <c r="N16" s="79">
        <v>0.01</v>
      </c>
      <c r="O16" s="79">
        <v>3096971</v>
      </c>
      <c r="P16" s="79">
        <v>99.05</v>
      </c>
      <c r="Q16" s="79">
        <v>3067.5497755000001</v>
      </c>
      <c r="R16" s="79">
        <v>0.1</v>
      </c>
      <c r="S16" s="79">
        <v>3.36</v>
      </c>
      <c r="T16" s="79">
        <v>1</v>
      </c>
    </row>
    <row r="17" spans="2:20">
      <c r="B17" t="s">
        <v>331</v>
      </c>
      <c r="C17" t="s">
        <v>332</v>
      </c>
      <c r="D17" t="s">
        <v>106</v>
      </c>
      <c r="E17" t="s">
        <v>129</v>
      </c>
      <c r="F17" t="s">
        <v>322</v>
      </c>
      <c r="G17" t="s">
        <v>323</v>
      </c>
      <c r="H17" t="s">
        <v>204</v>
      </c>
      <c r="I17" t="s">
        <v>155</v>
      </c>
      <c r="J17" t="s">
        <v>333</v>
      </c>
      <c r="K17" s="79">
        <v>4</v>
      </c>
      <c r="L17" t="s">
        <v>108</v>
      </c>
      <c r="M17" s="79">
        <v>4</v>
      </c>
      <c r="N17" s="79">
        <v>0.01</v>
      </c>
      <c r="O17" s="79">
        <v>755149</v>
      </c>
      <c r="P17" s="79">
        <v>116.5</v>
      </c>
      <c r="Q17" s="79">
        <v>879.74858500000005</v>
      </c>
      <c r="R17" s="79">
        <v>0.04</v>
      </c>
      <c r="S17" s="79">
        <v>0.96</v>
      </c>
      <c r="T17" s="79">
        <v>0.28999999999999998</v>
      </c>
    </row>
    <row r="18" spans="2:20">
      <c r="B18" t="s">
        <v>334</v>
      </c>
      <c r="C18" t="s">
        <v>335</v>
      </c>
      <c r="D18" t="s">
        <v>106</v>
      </c>
      <c r="E18" t="s">
        <v>129</v>
      </c>
      <c r="F18" t="s">
        <v>322</v>
      </c>
      <c r="G18" t="s">
        <v>323</v>
      </c>
      <c r="H18" t="s">
        <v>204</v>
      </c>
      <c r="I18" t="s">
        <v>155</v>
      </c>
      <c r="J18" t="s">
        <v>336</v>
      </c>
      <c r="K18" s="79">
        <v>1.79</v>
      </c>
      <c r="L18" t="s">
        <v>108</v>
      </c>
      <c r="M18" s="79">
        <v>2.58</v>
      </c>
      <c r="N18" s="79">
        <v>0.01</v>
      </c>
      <c r="O18" s="79">
        <v>1364750</v>
      </c>
      <c r="P18" s="79">
        <v>105.96</v>
      </c>
      <c r="Q18" s="79">
        <v>1446.0890999999999</v>
      </c>
      <c r="R18" s="79">
        <v>0.05</v>
      </c>
      <c r="S18" s="79">
        <v>1.58</v>
      </c>
      <c r="T18" s="79">
        <v>0.47</v>
      </c>
    </row>
    <row r="19" spans="2:20">
      <c r="B19" t="s">
        <v>337</v>
      </c>
      <c r="C19" t="s">
        <v>338</v>
      </c>
      <c r="D19" t="s">
        <v>106</v>
      </c>
      <c r="E19" t="s">
        <v>129</v>
      </c>
      <c r="F19" t="s">
        <v>339</v>
      </c>
      <c r="G19" t="s">
        <v>323</v>
      </c>
      <c r="H19" t="s">
        <v>204</v>
      </c>
      <c r="I19" t="s">
        <v>155</v>
      </c>
      <c r="J19" t="s">
        <v>340</v>
      </c>
      <c r="K19" s="79">
        <v>2.42</v>
      </c>
      <c r="L19" t="s">
        <v>108</v>
      </c>
      <c r="M19" s="79">
        <v>1.6</v>
      </c>
      <c r="N19" s="79">
        <v>0</v>
      </c>
      <c r="O19" s="79">
        <v>521254</v>
      </c>
      <c r="P19" s="79">
        <v>102.09</v>
      </c>
      <c r="Q19" s="79">
        <v>532.14820859999998</v>
      </c>
      <c r="R19" s="79">
        <v>0.02</v>
      </c>
      <c r="S19" s="79">
        <v>0.57999999999999996</v>
      </c>
      <c r="T19" s="79">
        <v>0.17</v>
      </c>
    </row>
    <row r="20" spans="2:20">
      <c r="B20" t="s">
        <v>341</v>
      </c>
      <c r="C20" t="s">
        <v>342</v>
      </c>
      <c r="D20" t="s">
        <v>106</v>
      </c>
      <c r="E20" t="s">
        <v>129</v>
      </c>
      <c r="F20" t="s">
        <v>339</v>
      </c>
      <c r="G20" t="s">
        <v>323</v>
      </c>
      <c r="H20" t="s">
        <v>204</v>
      </c>
      <c r="I20" t="s">
        <v>155</v>
      </c>
      <c r="J20" t="s">
        <v>343</v>
      </c>
      <c r="K20" s="79">
        <v>4.8099999999999996</v>
      </c>
      <c r="L20" t="s">
        <v>108</v>
      </c>
      <c r="M20" s="79">
        <v>5</v>
      </c>
      <c r="N20" s="79">
        <v>0.01</v>
      </c>
      <c r="O20" s="79">
        <v>843475</v>
      </c>
      <c r="P20" s="79">
        <v>124.44</v>
      </c>
      <c r="Q20" s="79">
        <v>1049.6202900000001</v>
      </c>
      <c r="R20" s="79">
        <v>0.03</v>
      </c>
      <c r="S20" s="79">
        <v>1.1499999999999999</v>
      </c>
      <c r="T20" s="79">
        <v>0.34</v>
      </c>
    </row>
    <row r="21" spans="2:20">
      <c r="B21" t="s">
        <v>344</v>
      </c>
      <c r="C21" t="s">
        <v>345</v>
      </c>
      <c r="D21" t="s">
        <v>106</v>
      </c>
      <c r="E21" t="s">
        <v>129</v>
      </c>
      <c r="F21" t="s">
        <v>339</v>
      </c>
      <c r="G21" t="s">
        <v>323</v>
      </c>
      <c r="H21" t="s">
        <v>204</v>
      </c>
      <c r="I21" t="s">
        <v>155</v>
      </c>
      <c r="J21" t="s">
        <v>346</v>
      </c>
      <c r="K21" s="79">
        <v>3.45</v>
      </c>
      <c r="L21" t="s">
        <v>108</v>
      </c>
      <c r="M21" s="79">
        <v>0.7</v>
      </c>
      <c r="N21" s="79">
        <v>0.01</v>
      </c>
      <c r="O21" s="79">
        <v>1995453.94</v>
      </c>
      <c r="P21" s="79">
        <v>100.71</v>
      </c>
      <c r="Q21" s="79">
        <v>2009.6216629739999</v>
      </c>
      <c r="R21" s="79">
        <v>0.05</v>
      </c>
      <c r="S21" s="79">
        <v>2.2000000000000002</v>
      </c>
      <c r="T21" s="79">
        <v>0.66</v>
      </c>
    </row>
    <row r="22" spans="2:20">
      <c r="B22" t="s">
        <v>347</v>
      </c>
      <c r="C22" t="s">
        <v>348</v>
      </c>
      <c r="D22" t="s">
        <v>106</v>
      </c>
      <c r="E22" t="s">
        <v>129</v>
      </c>
      <c r="F22" t="s">
        <v>349</v>
      </c>
      <c r="G22" t="s">
        <v>350</v>
      </c>
      <c r="H22" t="s">
        <v>201</v>
      </c>
      <c r="I22" t="s">
        <v>155</v>
      </c>
      <c r="J22" t="s">
        <v>351</v>
      </c>
      <c r="K22" s="79">
        <v>5.47</v>
      </c>
      <c r="L22" t="s">
        <v>108</v>
      </c>
      <c r="M22" s="79">
        <v>1.64</v>
      </c>
      <c r="N22" s="79">
        <v>0.01</v>
      </c>
      <c r="O22" s="79">
        <v>576100</v>
      </c>
      <c r="P22" s="79">
        <v>101.5</v>
      </c>
      <c r="Q22" s="79">
        <v>584.74149999999997</v>
      </c>
      <c r="R22" s="79">
        <v>0.06</v>
      </c>
      <c r="S22" s="79">
        <v>0.64</v>
      </c>
      <c r="T22" s="79">
        <v>0.19</v>
      </c>
    </row>
    <row r="23" spans="2:20">
      <c r="B23" t="s">
        <v>352</v>
      </c>
      <c r="C23" t="s">
        <v>353</v>
      </c>
      <c r="D23" t="s">
        <v>106</v>
      </c>
      <c r="E23" t="s">
        <v>129</v>
      </c>
      <c r="F23" t="s">
        <v>349</v>
      </c>
      <c r="G23" t="s">
        <v>350</v>
      </c>
      <c r="H23" t="s">
        <v>354</v>
      </c>
      <c r="I23" t="s">
        <v>156</v>
      </c>
      <c r="J23" t="s">
        <v>355</v>
      </c>
      <c r="K23" s="79">
        <v>6.79</v>
      </c>
      <c r="L23" t="s">
        <v>108</v>
      </c>
      <c r="M23" s="79">
        <v>1.34</v>
      </c>
      <c r="N23" s="79">
        <v>0.02</v>
      </c>
      <c r="O23" s="79">
        <v>1337416</v>
      </c>
      <c r="P23" s="79">
        <v>97.38</v>
      </c>
      <c r="Q23" s="79">
        <v>1302.3757008</v>
      </c>
      <c r="R23" s="79">
        <v>0.06</v>
      </c>
      <c r="S23" s="79">
        <v>1.43</v>
      </c>
      <c r="T23" s="79">
        <v>0.43</v>
      </c>
    </row>
    <row r="24" spans="2:20">
      <c r="B24" t="s">
        <v>356</v>
      </c>
      <c r="C24" t="s">
        <v>357</v>
      </c>
      <c r="D24" t="s">
        <v>106</v>
      </c>
      <c r="E24" t="s">
        <v>129</v>
      </c>
      <c r="F24" t="s">
        <v>349</v>
      </c>
      <c r="G24" t="s">
        <v>350</v>
      </c>
      <c r="H24" t="s">
        <v>201</v>
      </c>
      <c r="I24" t="s">
        <v>155</v>
      </c>
      <c r="J24" t="s">
        <v>358</v>
      </c>
      <c r="K24" s="79">
        <v>4.42</v>
      </c>
      <c r="L24" t="s">
        <v>108</v>
      </c>
      <c r="M24" s="79">
        <v>0.65</v>
      </c>
      <c r="N24" s="79">
        <v>0.01</v>
      </c>
      <c r="O24" s="79">
        <v>362120</v>
      </c>
      <c r="P24" s="79">
        <v>97.49</v>
      </c>
      <c r="Q24" s="79">
        <v>353.03078799999997</v>
      </c>
      <c r="R24" s="79">
        <v>0.04</v>
      </c>
      <c r="S24" s="79">
        <v>0.39</v>
      </c>
      <c r="T24" s="79">
        <v>0.12</v>
      </c>
    </row>
    <row r="25" spans="2:20">
      <c r="B25" t="s">
        <v>359</v>
      </c>
      <c r="C25" t="s">
        <v>360</v>
      </c>
      <c r="D25" t="s">
        <v>106</v>
      </c>
      <c r="E25" t="s">
        <v>129</v>
      </c>
      <c r="F25" t="s">
        <v>361</v>
      </c>
      <c r="G25" t="s">
        <v>323</v>
      </c>
      <c r="H25" t="s">
        <v>201</v>
      </c>
      <c r="I25" t="s">
        <v>155</v>
      </c>
      <c r="J25" t="s">
        <v>362</v>
      </c>
      <c r="K25" s="79">
        <v>2.98</v>
      </c>
      <c r="L25" t="s">
        <v>108</v>
      </c>
      <c r="M25" s="79">
        <v>0.8</v>
      </c>
      <c r="N25" s="79">
        <v>0.01</v>
      </c>
      <c r="O25" s="79">
        <v>732837</v>
      </c>
      <c r="P25" s="79">
        <v>100.88</v>
      </c>
      <c r="Q25" s="79">
        <v>739.28596560000005</v>
      </c>
      <c r="R25" s="79">
        <v>0.11</v>
      </c>
      <c r="S25" s="79">
        <v>0.81</v>
      </c>
      <c r="T25" s="79">
        <v>0.24</v>
      </c>
    </row>
    <row r="26" spans="2:20">
      <c r="B26" t="s">
        <v>363</v>
      </c>
      <c r="C26" t="s">
        <v>364</v>
      </c>
      <c r="D26" t="s">
        <v>106</v>
      </c>
      <c r="E26" t="s">
        <v>129</v>
      </c>
      <c r="F26" t="s">
        <v>365</v>
      </c>
      <c r="G26" t="s">
        <v>323</v>
      </c>
      <c r="H26" t="s">
        <v>201</v>
      </c>
      <c r="I26" t="s">
        <v>155</v>
      </c>
      <c r="K26" s="79">
        <v>0.6</v>
      </c>
      <c r="L26" t="s">
        <v>108</v>
      </c>
      <c r="M26" s="79">
        <v>4.4000000000000004</v>
      </c>
      <c r="N26" s="79">
        <v>0</v>
      </c>
      <c r="O26" s="79">
        <v>119934.06</v>
      </c>
      <c r="P26" s="79">
        <v>121.55</v>
      </c>
      <c r="Q26" s="79">
        <v>145.77984993000001</v>
      </c>
      <c r="R26" s="79">
        <v>0.02</v>
      </c>
      <c r="S26" s="79">
        <v>0.16</v>
      </c>
      <c r="T26" s="79">
        <v>0.05</v>
      </c>
    </row>
    <row r="27" spans="2:20">
      <c r="B27" t="s">
        <v>366</v>
      </c>
      <c r="C27" t="s">
        <v>367</v>
      </c>
      <c r="D27" t="s">
        <v>106</v>
      </c>
      <c r="E27" t="s">
        <v>129</v>
      </c>
      <c r="F27" t="s">
        <v>365</v>
      </c>
      <c r="G27" t="s">
        <v>323</v>
      </c>
      <c r="H27" t="s">
        <v>201</v>
      </c>
      <c r="I27" t="s">
        <v>155</v>
      </c>
      <c r="K27" s="79">
        <v>0.45</v>
      </c>
      <c r="L27" t="s">
        <v>108</v>
      </c>
      <c r="M27" s="79">
        <v>2.6</v>
      </c>
      <c r="N27" s="79">
        <v>0</v>
      </c>
      <c r="O27" s="79">
        <v>800000</v>
      </c>
      <c r="P27" s="79">
        <v>108.56</v>
      </c>
      <c r="Q27" s="79">
        <v>868.48</v>
      </c>
      <c r="R27" s="79">
        <v>0.02</v>
      </c>
      <c r="S27" s="79">
        <v>0.95</v>
      </c>
      <c r="T27" s="79">
        <v>0.28000000000000003</v>
      </c>
    </row>
    <row r="28" spans="2:20">
      <c r="B28" t="s">
        <v>368</v>
      </c>
      <c r="C28" t="s">
        <v>369</v>
      </c>
      <c r="D28" t="s">
        <v>106</v>
      </c>
      <c r="E28" t="s">
        <v>129</v>
      </c>
      <c r="F28" t="s">
        <v>365</v>
      </c>
      <c r="G28" t="s">
        <v>323</v>
      </c>
      <c r="H28" t="s">
        <v>201</v>
      </c>
      <c r="I28" t="s">
        <v>155</v>
      </c>
      <c r="J28" t="s">
        <v>370</v>
      </c>
      <c r="K28" s="79">
        <v>3.43</v>
      </c>
      <c r="L28" t="s">
        <v>108</v>
      </c>
      <c r="M28" s="79">
        <v>3.4</v>
      </c>
      <c r="N28" s="79">
        <v>0.01</v>
      </c>
      <c r="O28" s="79">
        <v>707544</v>
      </c>
      <c r="P28" s="79">
        <v>113.09</v>
      </c>
      <c r="Q28" s="79">
        <v>800.16150960000004</v>
      </c>
      <c r="R28" s="79">
        <v>0.04</v>
      </c>
      <c r="S28" s="79">
        <v>0.88</v>
      </c>
      <c r="T28" s="79">
        <v>0.26</v>
      </c>
    </row>
    <row r="29" spans="2:20">
      <c r="B29" t="s">
        <v>371</v>
      </c>
      <c r="C29" t="s">
        <v>372</v>
      </c>
      <c r="D29" t="s">
        <v>106</v>
      </c>
      <c r="E29" t="s">
        <v>129</v>
      </c>
      <c r="F29" t="s">
        <v>322</v>
      </c>
      <c r="G29" t="s">
        <v>323</v>
      </c>
      <c r="H29" t="s">
        <v>201</v>
      </c>
      <c r="I29" t="s">
        <v>155</v>
      </c>
      <c r="J29" t="s">
        <v>373</v>
      </c>
      <c r="K29" s="79">
        <v>2.39</v>
      </c>
      <c r="L29" t="s">
        <v>108</v>
      </c>
      <c r="M29" s="79">
        <v>3</v>
      </c>
      <c r="N29" s="79">
        <v>0.01</v>
      </c>
      <c r="O29" s="79">
        <v>1329431</v>
      </c>
      <c r="P29" s="79">
        <v>113.01</v>
      </c>
      <c r="Q29" s="79">
        <v>1502.3899730999999</v>
      </c>
      <c r="R29" s="79">
        <v>0.28000000000000003</v>
      </c>
      <c r="S29" s="79">
        <v>1.65</v>
      </c>
      <c r="T29" s="79">
        <v>0.49</v>
      </c>
    </row>
    <row r="30" spans="2:20">
      <c r="B30" t="s">
        <v>374</v>
      </c>
      <c r="C30" t="s">
        <v>375</v>
      </c>
      <c r="D30" t="s">
        <v>106</v>
      </c>
      <c r="E30" t="s">
        <v>129</v>
      </c>
      <c r="F30" t="s">
        <v>322</v>
      </c>
      <c r="G30" t="s">
        <v>323</v>
      </c>
      <c r="H30" t="s">
        <v>201</v>
      </c>
      <c r="I30" t="s">
        <v>155</v>
      </c>
      <c r="J30" t="s">
        <v>376</v>
      </c>
      <c r="K30" s="79">
        <v>0.16</v>
      </c>
      <c r="L30" t="s">
        <v>108</v>
      </c>
      <c r="M30" s="79">
        <v>3.9</v>
      </c>
      <c r="N30" s="79">
        <v>0</v>
      </c>
      <c r="O30" s="79">
        <v>437995</v>
      </c>
      <c r="P30" s="79">
        <v>123.44</v>
      </c>
      <c r="Q30" s="79">
        <v>540.66102799999999</v>
      </c>
      <c r="R30" s="79">
        <v>0.03</v>
      </c>
      <c r="S30" s="79">
        <v>0.59</v>
      </c>
      <c r="T30" s="79">
        <v>0.18</v>
      </c>
    </row>
    <row r="31" spans="2:20">
      <c r="B31" t="s">
        <v>377</v>
      </c>
      <c r="C31" t="s">
        <v>378</v>
      </c>
      <c r="D31" t="s">
        <v>106</v>
      </c>
      <c r="E31" t="s">
        <v>129</v>
      </c>
      <c r="F31" t="s">
        <v>339</v>
      </c>
      <c r="G31" t="s">
        <v>323</v>
      </c>
      <c r="H31" t="s">
        <v>201</v>
      </c>
      <c r="I31" t="s">
        <v>155</v>
      </c>
      <c r="J31" t="s">
        <v>379</v>
      </c>
      <c r="K31" s="79">
        <v>0.72</v>
      </c>
      <c r="L31" t="s">
        <v>108</v>
      </c>
      <c r="M31" s="79">
        <v>4.7</v>
      </c>
      <c r="N31" s="79">
        <v>0</v>
      </c>
      <c r="O31" s="79">
        <v>158475.39000000001</v>
      </c>
      <c r="P31" s="79">
        <v>124.1</v>
      </c>
      <c r="Q31" s="79">
        <v>196.66795898999999</v>
      </c>
      <c r="R31" s="79">
        <v>0.11</v>
      </c>
      <c r="S31" s="79">
        <v>0.22</v>
      </c>
      <c r="T31" s="79">
        <v>0.06</v>
      </c>
    </row>
    <row r="32" spans="2:20">
      <c r="B32" t="s">
        <v>380</v>
      </c>
      <c r="C32" t="s">
        <v>381</v>
      </c>
      <c r="D32" t="s">
        <v>106</v>
      </c>
      <c r="E32" t="s">
        <v>129</v>
      </c>
      <c r="F32" t="s">
        <v>339</v>
      </c>
      <c r="G32" t="s">
        <v>323</v>
      </c>
      <c r="H32" t="s">
        <v>201</v>
      </c>
      <c r="I32" t="s">
        <v>155</v>
      </c>
      <c r="J32" t="s">
        <v>382</v>
      </c>
      <c r="K32" s="79">
        <v>4.66</v>
      </c>
      <c r="L32" t="s">
        <v>108</v>
      </c>
      <c r="M32" s="79">
        <v>4.2</v>
      </c>
      <c r="N32" s="79">
        <v>0.01</v>
      </c>
      <c r="O32" s="79">
        <v>26811</v>
      </c>
      <c r="P32" s="79">
        <v>121</v>
      </c>
      <c r="Q32" s="79">
        <v>32.441310000000001</v>
      </c>
      <c r="R32" s="79">
        <v>0</v>
      </c>
      <c r="S32" s="79">
        <v>0.04</v>
      </c>
      <c r="T32" s="79">
        <v>0.01</v>
      </c>
    </row>
    <row r="33" spans="2:20">
      <c r="B33" t="s">
        <v>383</v>
      </c>
      <c r="C33" t="s">
        <v>384</v>
      </c>
      <c r="D33" t="s">
        <v>106</v>
      </c>
      <c r="E33" t="s">
        <v>129</v>
      </c>
      <c r="F33" t="s">
        <v>339</v>
      </c>
      <c r="G33" t="s">
        <v>323</v>
      </c>
      <c r="H33" t="s">
        <v>201</v>
      </c>
      <c r="I33" t="s">
        <v>155</v>
      </c>
      <c r="J33" t="s">
        <v>385</v>
      </c>
      <c r="K33" s="79">
        <v>3.89</v>
      </c>
      <c r="L33" t="s">
        <v>108</v>
      </c>
      <c r="M33" s="79">
        <v>4</v>
      </c>
      <c r="N33" s="79">
        <v>0.01</v>
      </c>
      <c r="O33" s="79">
        <v>1823598</v>
      </c>
      <c r="P33" s="79">
        <v>119.83</v>
      </c>
      <c r="Q33" s="79">
        <v>2185.2174834000002</v>
      </c>
      <c r="R33" s="79">
        <v>0.06</v>
      </c>
      <c r="S33" s="79">
        <v>2.39</v>
      </c>
      <c r="T33" s="79">
        <v>0.72</v>
      </c>
    </row>
    <row r="34" spans="2:20">
      <c r="B34" t="s">
        <v>386</v>
      </c>
      <c r="C34" t="s">
        <v>387</v>
      </c>
      <c r="D34" t="s">
        <v>106</v>
      </c>
      <c r="E34" t="s">
        <v>129</v>
      </c>
      <c r="F34" t="s">
        <v>388</v>
      </c>
      <c r="G34" t="s">
        <v>350</v>
      </c>
      <c r="H34" t="s">
        <v>389</v>
      </c>
      <c r="I34" t="s">
        <v>155</v>
      </c>
      <c r="J34" t="s">
        <v>390</v>
      </c>
      <c r="K34" s="79">
        <v>6.75</v>
      </c>
      <c r="L34" t="s">
        <v>108</v>
      </c>
      <c r="M34" s="79">
        <v>2.34</v>
      </c>
      <c r="N34" s="79">
        <v>0.02</v>
      </c>
      <c r="O34" s="79">
        <v>1569309.51</v>
      </c>
      <c r="P34" s="79">
        <v>100.93</v>
      </c>
      <c r="Q34" s="79">
        <v>1583.9040884430001</v>
      </c>
      <c r="R34" s="79">
        <v>0.09</v>
      </c>
      <c r="S34" s="79">
        <v>1.74</v>
      </c>
      <c r="T34" s="79">
        <v>0.52</v>
      </c>
    </row>
    <row r="35" spans="2:20">
      <c r="B35" t="s">
        <v>391</v>
      </c>
      <c r="C35" t="s">
        <v>392</v>
      </c>
      <c r="D35" t="s">
        <v>106</v>
      </c>
      <c r="E35" t="s">
        <v>129</v>
      </c>
      <c r="F35" t="s">
        <v>388</v>
      </c>
      <c r="G35" t="s">
        <v>350</v>
      </c>
      <c r="H35" t="s">
        <v>389</v>
      </c>
      <c r="I35" t="s">
        <v>155</v>
      </c>
      <c r="J35" t="s">
        <v>393</v>
      </c>
      <c r="K35" s="79">
        <v>3</v>
      </c>
      <c r="L35" t="s">
        <v>108</v>
      </c>
      <c r="M35" s="79">
        <v>3</v>
      </c>
      <c r="N35" s="79">
        <v>0.89</v>
      </c>
      <c r="O35" s="79">
        <v>597101.24</v>
      </c>
      <c r="P35" s="79">
        <v>106.64</v>
      </c>
      <c r="Q35" s="79">
        <v>636.74876233600003</v>
      </c>
      <c r="R35" s="79">
        <v>0.08</v>
      </c>
      <c r="S35" s="79">
        <v>0.7</v>
      </c>
      <c r="T35" s="79">
        <v>0.21</v>
      </c>
    </row>
    <row r="36" spans="2:20">
      <c r="B36" t="s">
        <v>394</v>
      </c>
      <c r="C36" t="s">
        <v>395</v>
      </c>
      <c r="D36" t="s">
        <v>106</v>
      </c>
      <c r="E36" t="s">
        <v>129</v>
      </c>
      <c r="F36" t="s">
        <v>388</v>
      </c>
      <c r="G36" t="s">
        <v>350</v>
      </c>
      <c r="H36" t="s">
        <v>389</v>
      </c>
      <c r="I36" t="s">
        <v>155</v>
      </c>
      <c r="J36" t="s">
        <v>396</v>
      </c>
      <c r="K36" s="79">
        <v>2.52</v>
      </c>
      <c r="L36" t="s">
        <v>108</v>
      </c>
      <c r="M36" s="79">
        <v>1.64</v>
      </c>
      <c r="N36" s="79">
        <v>0.01</v>
      </c>
      <c r="O36" s="79">
        <v>141611.4</v>
      </c>
      <c r="P36" s="79">
        <v>101.17</v>
      </c>
      <c r="Q36" s="79">
        <v>143.26825338</v>
      </c>
      <c r="R36" s="79">
        <v>0.02</v>
      </c>
      <c r="S36" s="79">
        <v>0.16</v>
      </c>
      <c r="T36" s="79">
        <v>0.05</v>
      </c>
    </row>
    <row r="37" spans="2:20">
      <c r="B37" t="s">
        <v>397</v>
      </c>
      <c r="C37" t="s">
        <v>398</v>
      </c>
      <c r="D37" t="s">
        <v>106</v>
      </c>
      <c r="E37" t="s">
        <v>129</v>
      </c>
      <c r="F37" t="s">
        <v>399</v>
      </c>
      <c r="G37" t="s">
        <v>400</v>
      </c>
      <c r="H37" t="s">
        <v>401</v>
      </c>
      <c r="I37" t="s">
        <v>156</v>
      </c>
      <c r="J37" t="s">
        <v>402</v>
      </c>
      <c r="K37" s="79">
        <v>0.83</v>
      </c>
      <c r="L37" t="s">
        <v>108</v>
      </c>
      <c r="M37" s="79">
        <v>4.0999999999999996</v>
      </c>
      <c r="N37" s="79">
        <v>0.01</v>
      </c>
      <c r="O37" s="79">
        <v>53172.6</v>
      </c>
      <c r="P37" s="79">
        <v>123.68</v>
      </c>
      <c r="Q37" s="79">
        <v>65.763871679999994</v>
      </c>
      <c r="R37" s="79">
        <v>0.04</v>
      </c>
      <c r="S37" s="79">
        <v>7.0000000000000007E-2</v>
      </c>
      <c r="T37" s="79">
        <v>0.02</v>
      </c>
    </row>
    <row r="38" spans="2:20">
      <c r="B38" t="s">
        <v>403</v>
      </c>
      <c r="C38" t="s">
        <v>404</v>
      </c>
      <c r="D38" t="s">
        <v>106</v>
      </c>
      <c r="E38" t="s">
        <v>129</v>
      </c>
      <c r="F38" t="s">
        <v>405</v>
      </c>
      <c r="G38" t="s">
        <v>138</v>
      </c>
      <c r="H38" t="s">
        <v>389</v>
      </c>
      <c r="I38" t="s">
        <v>155</v>
      </c>
      <c r="J38" t="s">
        <v>406</v>
      </c>
      <c r="K38" s="79">
        <v>6.89</v>
      </c>
      <c r="L38" t="s">
        <v>108</v>
      </c>
      <c r="M38" s="79">
        <v>2.2000000000000002</v>
      </c>
      <c r="N38" s="79">
        <v>1.62</v>
      </c>
      <c r="O38" s="79">
        <v>320080</v>
      </c>
      <c r="P38" s="79">
        <v>103.6</v>
      </c>
      <c r="Q38" s="79">
        <v>331.60288000000003</v>
      </c>
      <c r="R38" s="79">
        <v>0.08</v>
      </c>
      <c r="S38" s="79">
        <v>0.36</v>
      </c>
      <c r="T38" s="79">
        <v>0.11</v>
      </c>
    </row>
    <row r="39" spans="2:20">
      <c r="B39" t="s">
        <v>407</v>
      </c>
      <c r="C39" t="s">
        <v>408</v>
      </c>
      <c r="D39" t="s">
        <v>106</v>
      </c>
      <c r="E39" t="s">
        <v>129</v>
      </c>
      <c r="F39" t="s">
        <v>405</v>
      </c>
      <c r="G39" t="s">
        <v>138</v>
      </c>
      <c r="H39" t="s">
        <v>389</v>
      </c>
      <c r="I39" t="s">
        <v>155</v>
      </c>
      <c r="J39" t="s">
        <v>409</v>
      </c>
      <c r="K39" s="79">
        <v>3.46</v>
      </c>
      <c r="L39" t="s">
        <v>108</v>
      </c>
      <c r="M39" s="79">
        <v>3.7</v>
      </c>
      <c r="N39" s="79">
        <v>0.01</v>
      </c>
      <c r="O39" s="79">
        <v>218471</v>
      </c>
      <c r="P39" s="79">
        <v>113.69</v>
      </c>
      <c r="Q39" s="79">
        <v>248.37967990000001</v>
      </c>
      <c r="R39" s="79">
        <v>0.01</v>
      </c>
      <c r="S39" s="79">
        <v>0.27</v>
      </c>
      <c r="T39" s="79">
        <v>0.08</v>
      </c>
    </row>
    <row r="40" spans="2:20">
      <c r="B40" t="s">
        <v>410</v>
      </c>
      <c r="C40" t="s">
        <v>411</v>
      </c>
      <c r="D40" t="s">
        <v>106</v>
      </c>
      <c r="E40" t="s">
        <v>129</v>
      </c>
      <c r="F40" t="s">
        <v>361</v>
      </c>
      <c r="G40" t="s">
        <v>323</v>
      </c>
      <c r="H40" t="s">
        <v>389</v>
      </c>
      <c r="I40" t="s">
        <v>155</v>
      </c>
      <c r="J40" t="s">
        <v>336</v>
      </c>
      <c r="K40" s="79">
        <v>2.2000000000000002</v>
      </c>
      <c r="L40" t="s">
        <v>108</v>
      </c>
      <c r="M40" s="79">
        <v>2.8</v>
      </c>
      <c r="N40" s="79">
        <v>0.01</v>
      </c>
      <c r="O40" s="79">
        <v>693032</v>
      </c>
      <c r="P40" s="79">
        <v>107.46</v>
      </c>
      <c r="Q40" s="79">
        <v>744.7321872</v>
      </c>
      <c r="R40" s="79">
        <v>7.0000000000000007E-2</v>
      </c>
      <c r="S40" s="79">
        <v>0.82</v>
      </c>
      <c r="T40" s="79">
        <v>0.24</v>
      </c>
    </row>
    <row r="41" spans="2:20">
      <c r="B41" t="s">
        <v>412</v>
      </c>
      <c r="C41" t="s">
        <v>413</v>
      </c>
      <c r="D41" t="s">
        <v>106</v>
      </c>
      <c r="E41" t="s">
        <v>129</v>
      </c>
      <c r="F41" t="s">
        <v>361</v>
      </c>
      <c r="G41" t="s">
        <v>323</v>
      </c>
      <c r="H41" t="s">
        <v>389</v>
      </c>
      <c r="I41" t="s">
        <v>155</v>
      </c>
      <c r="J41" t="s">
        <v>414</v>
      </c>
      <c r="K41" s="79">
        <v>2.29</v>
      </c>
      <c r="L41" t="s">
        <v>108</v>
      </c>
      <c r="M41" s="79">
        <v>3.1</v>
      </c>
      <c r="N41" s="79">
        <v>0.01</v>
      </c>
      <c r="O41" s="79">
        <v>540166.40000000002</v>
      </c>
      <c r="P41" s="79">
        <v>111.06</v>
      </c>
      <c r="Q41" s="79">
        <v>599.90880384000002</v>
      </c>
      <c r="R41" s="79">
        <v>0.08</v>
      </c>
      <c r="S41" s="79">
        <v>0.66</v>
      </c>
      <c r="T41" s="79">
        <v>0.2</v>
      </c>
    </row>
    <row r="42" spans="2:20">
      <c r="B42" t="s">
        <v>415</v>
      </c>
      <c r="C42" t="s">
        <v>416</v>
      </c>
      <c r="D42" t="s">
        <v>106</v>
      </c>
      <c r="E42" t="s">
        <v>129</v>
      </c>
      <c r="F42" t="s">
        <v>365</v>
      </c>
      <c r="G42" t="s">
        <v>323</v>
      </c>
      <c r="H42" t="s">
        <v>389</v>
      </c>
      <c r="I42" t="s">
        <v>155</v>
      </c>
      <c r="J42" t="s">
        <v>417</v>
      </c>
      <c r="K42" s="79">
        <v>3.59</v>
      </c>
      <c r="L42" t="s">
        <v>108</v>
      </c>
      <c r="M42" s="79">
        <v>4</v>
      </c>
      <c r="N42" s="79">
        <v>0.01</v>
      </c>
      <c r="O42" s="79">
        <v>1763295</v>
      </c>
      <c r="P42" s="79">
        <v>119.37</v>
      </c>
      <c r="Q42" s="79">
        <v>2104.8452415000002</v>
      </c>
      <c r="R42" s="79">
        <v>0.13</v>
      </c>
      <c r="S42" s="79">
        <v>2.31</v>
      </c>
      <c r="T42" s="79">
        <v>0.69</v>
      </c>
    </row>
    <row r="43" spans="2:20">
      <c r="B43" t="s">
        <v>418</v>
      </c>
      <c r="C43" t="s">
        <v>419</v>
      </c>
      <c r="D43" t="s">
        <v>106</v>
      </c>
      <c r="E43" t="s">
        <v>129</v>
      </c>
      <c r="F43" t="s">
        <v>420</v>
      </c>
      <c r="G43" t="s">
        <v>323</v>
      </c>
      <c r="H43" t="s">
        <v>389</v>
      </c>
      <c r="I43" t="s">
        <v>155</v>
      </c>
      <c r="J43" t="s">
        <v>421</v>
      </c>
      <c r="K43" s="79">
        <v>2.95</v>
      </c>
      <c r="L43" t="s">
        <v>108</v>
      </c>
      <c r="M43" s="79">
        <v>4.75</v>
      </c>
      <c r="N43" s="79">
        <v>0.01</v>
      </c>
      <c r="O43" s="79">
        <v>651680.59</v>
      </c>
      <c r="P43" s="79">
        <v>133.30000000000001</v>
      </c>
      <c r="Q43" s="79">
        <v>868.69022646999997</v>
      </c>
      <c r="R43" s="79">
        <v>0.15</v>
      </c>
      <c r="S43" s="79">
        <v>0.95</v>
      </c>
      <c r="T43" s="79">
        <v>0.28000000000000003</v>
      </c>
    </row>
    <row r="44" spans="2:20">
      <c r="B44" t="s">
        <v>422</v>
      </c>
      <c r="C44" t="s">
        <v>423</v>
      </c>
      <c r="D44" t="s">
        <v>106</v>
      </c>
      <c r="E44" t="s">
        <v>129</v>
      </c>
      <c r="F44" t="s">
        <v>420</v>
      </c>
      <c r="G44" t="s">
        <v>323</v>
      </c>
      <c r="H44" t="s">
        <v>389</v>
      </c>
      <c r="I44" t="s">
        <v>155</v>
      </c>
      <c r="J44" t="s">
        <v>424</v>
      </c>
      <c r="K44" s="79">
        <v>1.63</v>
      </c>
      <c r="L44" t="s">
        <v>108</v>
      </c>
      <c r="M44" s="79">
        <v>5.25</v>
      </c>
      <c r="N44" s="79">
        <v>0.01</v>
      </c>
      <c r="O44" s="79">
        <v>90000</v>
      </c>
      <c r="P44" s="79">
        <v>133.01</v>
      </c>
      <c r="Q44" s="79">
        <v>119.709</v>
      </c>
      <c r="R44" s="79">
        <v>0.03</v>
      </c>
      <c r="S44" s="79">
        <v>0.13</v>
      </c>
      <c r="T44" s="79">
        <v>0.04</v>
      </c>
    </row>
    <row r="45" spans="2:20">
      <c r="B45" t="s">
        <v>425</v>
      </c>
      <c r="C45" t="s">
        <v>426</v>
      </c>
      <c r="D45" t="s">
        <v>106</v>
      </c>
      <c r="E45" t="s">
        <v>129</v>
      </c>
      <c r="F45" t="s">
        <v>427</v>
      </c>
      <c r="G45" t="s">
        <v>428</v>
      </c>
      <c r="H45" t="s">
        <v>389</v>
      </c>
      <c r="I45" t="s">
        <v>155</v>
      </c>
      <c r="J45" t="s">
        <v>429</v>
      </c>
      <c r="K45" s="79">
        <v>2.65</v>
      </c>
      <c r="L45" t="s">
        <v>108</v>
      </c>
      <c r="M45" s="79">
        <v>4.6500000000000004</v>
      </c>
      <c r="N45" s="79">
        <v>0.01</v>
      </c>
      <c r="O45" s="79">
        <v>39683.279999999999</v>
      </c>
      <c r="P45" s="79">
        <v>132.26</v>
      </c>
      <c r="Q45" s="79">
        <v>52.485106127999998</v>
      </c>
      <c r="R45" s="79">
        <v>0.03</v>
      </c>
      <c r="S45" s="79">
        <v>0.06</v>
      </c>
      <c r="T45" s="79">
        <v>0.02</v>
      </c>
    </row>
    <row r="46" spans="2:20">
      <c r="B46" t="s">
        <v>430</v>
      </c>
      <c r="C46" t="s">
        <v>431</v>
      </c>
      <c r="D46" t="s">
        <v>106</v>
      </c>
      <c r="E46" t="s">
        <v>129</v>
      </c>
      <c r="F46" t="s">
        <v>432</v>
      </c>
      <c r="G46" t="s">
        <v>433</v>
      </c>
      <c r="H46" t="s">
        <v>389</v>
      </c>
      <c r="I46" t="s">
        <v>155</v>
      </c>
      <c r="J46" t="s">
        <v>434</v>
      </c>
      <c r="K46" s="79">
        <v>8.74</v>
      </c>
      <c r="L46" t="s">
        <v>108</v>
      </c>
      <c r="M46" s="79">
        <v>3.85</v>
      </c>
      <c r="N46" s="79">
        <v>0.02</v>
      </c>
      <c r="O46" s="79">
        <v>1038975</v>
      </c>
      <c r="P46" s="79">
        <v>114.22</v>
      </c>
      <c r="Q46" s="79">
        <v>1186.717245</v>
      </c>
      <c r="R46" s="79">
        <v>0.04</v>
      </c>
      <c r="S46" s="79">
        <v>1.3</v>
      </c>
      <c r="T46" s="79">
        <v>0.39</v>
      </c>
    </row>
    <row r="47" spans="2:20">
      <c r="B47" t="s">
        <v>435</v>
      </c>
      <c r="C47" t="s">
        <v>436</v>
      </c>
      <c r="D47" t="s">
        <v>106</v>
      </c>
      <c r="E47" t="s">
        <v>129</v>
      </c>
      <c r="F47" t="s">
        <v>437</v>
      </c>
      <c r="G47" t="s">
        <v>323</v>
      </c>
      <c r="H47" t="s">
        <v>389</v>
      </c>
      <c r="I47" t="s">
        <v>155</v>
      </c>
      <c r="J47" t="s">
        <v>438</v>
      </c>
      <c r="K47" s="79">
        <v>3.47</v>
      </c>
      <c r="L47" t="s">
        <v>108</v>
      </c>
      <c r="M47" s="79">
        <v>3.85</v>
      </c>
      <c r="N47" s="79">
        <v>0.01</v>
      </c>
      <c r="O47" s="79">
        <v>300000</v>
      </c>
      <c r="P47" s="79">
        <v>119.44</v>
      </c>
      <c r="Q47" s="79">
        <v>358.32</v>
      </c>
      <c r="R47" s="79">
        <v>7.0000000000000007E-2</v>
      </c>
      <c r="S47" s="79">
        <v>0.39</v>
      </c>
      <c r="T47" s="79">
        <v>0.12</v>
      </c>
    </row>
    <row r="48" spans="2:20">
      <c r="B48" t="s">
        <v>439</v>
      </c>
      <c r="C48" t="s">
        <v>440</v>
      </c>
      <c r="D48" t="s">
        <v>106</v>
      </c>
      <c r="E48" t="s">
        <v>129</v>
      </c>
      <c r="F48" t="s">
        <v>365</v>
      </c>
      <c r="G48" t="s">
        <v>323</v>
      </c>
      <c r="H48" t="s">
        <v>389</v>
      </c>
      <c r="I48" t="s">
        <v>155</v>
      </c>
      <c r="J48" t="s">
        <v>441</v>
      </c>
      <c r="K48" s="79">
        <v>3.12</v>
      </c>
      <c r="L48" t="s">
        <v>108</v>
      </c>
      <c r="M48" s="79">
        <v>5</v>
      </c>
      <c r="N48" s="79">
        <v>0.01</v>
      </c>
      <c r="O48" s="79">
        <v>2617072</v>
      </c>
      <c r="P48" s="79">
        <v>124</v>
      </c>
      <c r="Q48" s="79">
        <v>3245.1692800000001</v>
      </c>
      <c r="R48" s="79">
        <v>0.26</v>
      </c>
      <c r="S48" s="79">
        <v>3.56</v>
      </c>
      <c r="T48" s="79">
        <v>1.06</v>
      </c>
    </row>
    <row r="49" spans="2:20">
      <c r="B49" t="s">
        <v>442</v>
      </c>
      <c r="C49" t="s">
        <v>443</v>
      </c>
      <c r="D49" t="s">
        <v>106</v>
      </c>
      <c r="E49" t="s">
        <v>129</v>
      </c>
      <c r="F49" t="s">
        <v>339</v>
      </c>
      <c r="G49" t="s">
        <v>323</v>
      </c>
      <c r="H49" t="s">
        <v>389</v>
      </c>
      <c r="I49" t="s">
        <v>155</v>
      </c>
      <c r="J49" t="s">
        <v>444</v>
      </c>
      <c r="K49" s="79">
        <v>2.99</v>
      </c>
      <c r="L49" t="s">
        <v>108</v>
      </c>
      <c r="M49" s="79">
        <v>6.5</v>
      </c>
      <c r="N49" s="79">
        <v>0.01</v>
      </c>
      <c r="O49" s="79">
        <v>1744040</v>
      </c>
      <c r="P49" s="79">
        <v>129.11000000000001</v>
      </c>
      <c r="Q49" s="79">
        <v>2251.7300439999999</v>
      </c>
      <c r="R49" s="79">
        <v>0.11</v>
      </c>
      <c r="S49" s="79">
        <v>2.4700000000000002</v>
      </c>
      <c r="T49" s="79">
        <v>0.74</v>
      </c>
    </row>
    <row r="50" spans="2:20">
      <c r="B50" t="s">
        <v>445</v>
      </c>
      <c r="C50" t="s">
        <v>446</v>
      </c>
      <c r="D50" t="s">
        <v>106</v>
      </c>
      <c r="E50" t="s">
        <v>129</v>
      </c>
      <c r="F50" t="s">
        <v>447</v>
      </c>
      <c r="G50" t="s">
        <v>323</v>
      </c>
      <c r="H50" t="s">
        <v>448</v>
      </c>
      <c r="I50" t="s">
        <v>156</v>
      </c>
      <c r="J50" t="s">
        <v>449</v>
      </c>
      <c r="K50" s="79">
        <v>0.83</v>
      </c>
      <c r="L50" t="s">
        <v>108</v>
      </c>
      <c r="M50" s="79">
        <v>1.6</v>
      </c>
      <c r="N50" s="79">
        <v>0.71</v>
      </c>
      <c r="O50" s="79">
        <v>110000.05</v>
      </c>
      <c r="P50" s="79">
        <v>102.69</v>
      </c>
      <c r="Q50" s="79">
        <v>112.95905134500001</v>
      </c>
      <c r="R50" s="79">
        <v>0.02</v>
      </c>
      <c r="S50" s="79">
        <v>0.12</v>
      </c>
      <c r="T50" s="79">
        <v>0.04</v>
      </c>
    </row>
    <row r="51" spans="2:20">
      <c r="B51" t="s">
        <v>450</v>
      </c>
      <c r="C51" t="s">
        <v>451</v>
      </c>
      <c r="D51" t="s">
        <v>106</v>
      </c>
      <c r="E51" t="s">
        <v>129</v>
      </c>
      <c r="F51" t="s">
        <v>452</v>
      </c>
      <c r="G51" t="s">
        <v>350</v>
      </c>
      <c r="H51" t="s">
        <v>448</v>
      </c>
      <c r="I51" t="s">
        <v>156</v>
      </c>
      <c r="J51" t="s">
        <v>453</v>
      </c>
      <c r="K51" s="79">
        <v>1.23</v>
      </c>
      <c r="L51" t="s">
        <v>108</v>
      </c>
      <c r="M51" s="79">
        <v>4.95</v>
      </c>
      <c r="N51" s="79">
        <v>0.01</v>
      </c>
      <c r="O51" s="79">
        <v>544210.73</v>
      </c>
      <c r="P51" s="79">
        <v>127.79</v>
      </c>
      <c r="Q51" s="79">
        <v>695.44689186699998</v>
      </c>
      <c r="R51" s="79">
        <v>0.14000000000000001</v>
      </c>
      <c r="S51" s="79">
        <v>0.76</v>
      </c>
      <c r="T51" s="79">
        <v>0.23</v>
      </c>
    </row>
    <row r="52" spans="2:20">
      <c r="B52" t="s">
        <v>454</v>
      </c>
      <c r="C52" t="s">
        <v>455</v>
      </c>
      <c r="D52" t="s">
        <v>106</v>
      </c>
      <c r="E52" t="s">
        <v>129</v>
      </c>
      <c r="F52" t="s">
        <v>452</v>
      </c>
      <c r="G52" t="s">
        <v>350</v>
      </c>
      <c r="H52" t="s">
        <v>448</v>
      </c>
      <c r="I52" t="s">
        <v>156</v>
      </c>
      <c r="J52" t="s">
        <v>456</v>
      </c>
      <c r="K52" s="79">
        <v>3.7</v>
      </c>
      <c r="L52" t="s">
        <v>108</v>
      </c>
      <c r="M52" s="79">
        <v>4.8</v>
      </c>
      <c r="N52" s="79">
        <v>0.01</v>
      </c>
      <c r="O52" s="79">
        <v>883889</v>
      </c>
      <c r="P52" s="79">
        <v>118.7</v>
      </c>
      <c r="Q52" s="79">
        <v>1049.1762430000001</v>
      </c>
      <c r="R52" s="79">
        <v>7.0000000000000007E-2</v>
      </c>
      <c r="S52" s="79">
        <v>1.1499999999999999</v>
      </c>
      <c r="T52" s="79">
        <v>0.34</v>
      </c>
    </row>
    <row r="53" spans="2:20">
      <c r="B53" t="s">
        <v>457</v>
      </c>
      <c r="C53" t="s">
        <v>458</v>
      </c>
      <c r="D53" t="s">
        <v>106</v>
      </c>
      <c r="E53" t="s">
        <v>129</v>
      </c>
      <c r="F53" t="s">
        <v>452</v>
      </c>
      <c r="G53" t="s">
        <v>350</v>
      </c>
      <c r="H53" t="s">
        <v>448</v>
      </c>
      <c r="I53" t="s">
        <v>156</v>
      </c>
      <c r="J53" t="s">
        <v>336</v>
      </c>
      <c r="K53" s="79">
        <v>2.19</v>
      </c>
      <c r="L53" t="s">
        <v>108</v>
      </c>
      <c r="M53" s="79">
        <v>4.9000000000000004</v>
      </c>
      <c r="N53" s="79">
        <v>0.01</v>
      </c>
      <c r="O53" s="79">
        <v>282070.86</v>
      </c>
      <c r="P53" s="79">
        <v>117.88</v>
      </c>
      <c r="Q53" s="79">
        <v>332.50512976800002</v>
      </c>
      <c r="R53" s="79">
        <v>7.0000000000000007E-2</v>
      </c>
      <c r="S53" s="79">
        <v>0.36</v>
      </c>
      <c r="T53" s="79">
        <v>0.11</v>
      </c>
    </row>
    <row r="54" spans="2:20">
      <c r="B54" t="s">
        <v>459</v>
      </c>
      <c r="C54" t="s">
        <v>460</v>
      </c>
      <c r="D54" t="s">
        <v>106</v>
      </c>
      <c r="E54" t="s">
        <v>129</v>
      </c>
      <c r="F54" t="s">
        <v>452</v>
      </c>
      <c r="G54" t="s">
        <v>350</v>
      </c>
      <c r="H54" t="s">
        <v>448</v>
      </c>
      <c r="I54" t="s">
        <v>156</v>
      </c>
      <c r="J54" t="s">
        <v>461</v>
      </c>
      <c r="K54" s="79">
        <v>7.49</v>
      </c>
      <c r="L54" t="s">
        <v>108</v>
      </c>
      <c r="M54" s="79">
        <v>3.2</v>
      </c>
      <c r="N54" s="79">
        <v>0.02</v>
      </c>
      <c r="O54" s="79">
        <v>527850</v>
      </c>
      <c r="P54" s="79">
        <v>108.23</v>
      </c>
      <c r="Q54" s="79">
        <v>571.292055</v>
      </c>
      <c r="R54" s="79">
        <v>0.12</v>
      </c>
      <c r="S54" s="79">
        <v>0.63</v>
      </c>
      <c r="T54" s="79">
        <v>0.19</v>
      </c>
    </row>
    <row r="55" spans="2:20">
      <c r="B55" t="s">
        <v>462</v>
      </c>
      <c r="C55" t="s">
        <v>463</v>
      </c>
      <c r="D55" t="s">
        <v>106</v>
      </c>
      <c r="E55" t="s">
        <v>129</v>
      </c>
      <c r="F55" t="s">
        <v>464</v>
      </c>
      <c r="G55" t="s">
        <v>350</v>
      </c>
      <c r="H55" t="s">
        <v>465</v>
      </c>
      <c r="I55" t="s">
        <v>155</v>
      </c>
      <c r="J55" t="s">
        <v>466</v>
      </c>
      <c r="K55" s="79">
        <v>0.99</v>
      </c>
      <c r="L55" t="s">
        <v>108</v>
      </c>
      <c r="M55" s="79">
        <v>4.55</v>
      </c>
      <c r="N55" s="79">
        <v>0.01</v>
      </c>
      <c r="O55" s="79">
        <v>170000.01</v>
      </c>
      <c r="P55" s="79">
        <v>124.14</v>
      </c>
      <c r="Q55" s="79">
        <v>211.03801241400001</v>
      </c>
      <c r="R55" s="79">
        <v>0.12</v>
      </c>
      <c r="S55" s="79">
        <v>0.23</v>
      </c>
      <c r="T55" s="79">
        <v>7.0000000000000007E-2</v>
      </c>
    </row>
    <row r="56" spans="2:20">
      <c r="B56" t="s">
        <v>467</v>
      </c>
      <c r="C56" t="s">
        <v>468</v>
      </c>
      <c r="D56" t="s">
        <v>106</v>
      </c>
      <c r="E56" t="s">
        <v>129</v>
      </c>
      <c r="F56" t="s">
        <v>464</v>
      </c>
      <c r="G56" t="s">
        <v>350</v>
      </c>
      <c r="H56" t="s">
        <v>465</v>
      </c>
      <c r="I56" t="s">
        <v>155</v>
      </c>
      <c r="J56" t="s">
        <v>469</v>
      </c>
      <c r="K56" s="79">
        <v>5.77</v>
      </c>
      <c r="L56" t="s">
        <v>108</v>
      </c>
      <c r="M56" s="79">
        <v>4.75</v>
      </c>
      <c r="N56" s="79">
        <v>0.02</v>
      </c>
      <c r="O56" s="79">
        <v>931490</v>
      </c>
      <c r="P56" s="79">
        <v>141.58000000000001</v>
      </c>
      <c r="Q56" s="79">
        <v>1318.8035420000001</v>
      </c>
      <c r="R56" s="79">
        <v>0.06</v>
      </c>
      <c r="S56" s="79">
        <v>1.44</v>
      </c>
      <c r="T56" s="79">
        <v>0.43</v>
      </c>
    </row>
    <row r="57" spans="2:20">
      <c r="B57" t="s">
        <v>470</v>
      </c>
      <c r="C57" t="s">
        <v>471</v>
      </c>
      <c r="D57" t="s">
        <v>106</v>
      </c>
      <c r="E57" t="s">
        <v>129</v>
      </c>
      <c r="F57" t="s">
        <v>472</v>
      </c>
      <c r="G57" t="s">
        <v>350</v>
      </c>
      <c r="H57" t="s">
        <v>465</v>
      </c>
      <c r="I57" t="s">
        <v>155</v>
      </c>
      <c r="J57" t="s">
        <v>473</v>
      </c>
      <c r="K57" s="79">
        <v>4.28</v>
      </c>
      <c r="L57" t="s">
        <v>108</v>
      </c>
      <c r="M57" s="79">
        <v>2.5499999999999998</v>
      </c>
      <c r="N57" s="79">
        <v>0.01</v>
      </c>
      <c r="O57" s="79">
        <v>511969.67</v>
      </c>
      <c r="P57" s="79">
        <v>106.19</v>
      </c>
      <c r="Q57" s="79">
        <v>543.66059257300003</v>
      </c>
      <c r="R57" s="79">
        <v>0.06</v>
      </c>
      <c r="S57" s="79">
        <v>0.6</v>
      </c>
      <c r="T57" s="79">
        <v>0.18</v>
      </c>
    </row>
    <row r="58" spans="2:20">
      <c r="B58" t="s">
        <v>474</v>
      </c>
      <c r="C58" t="s">
        <v>475</v>
      </c>
      <c r="D58" t="s">
        <v>106</v>
      </c>
      <c r="E58" t="s">
        <v>129</v>
      </c>
      <c r="F58" t="s">
        <v>472</v>
      </c>
      <c r="G58" t="s">
        <v>350</v>
      </c>
      <c r="H58" t="s">
        <v>465</v>
      </c>
      <c r="I58" t="s">
        <v>155</v>
      </c>
      <c r="J58" t="s">
        <v>476</v>
      </c>
      <c r="K58" s="79">
        <v>2.96</v>
      </c>
      <c r="L58" t="s">
        <v>108</v>
      </c>
      <c r="M58" s="79">
        <v>5.85</v>
      </c>
      <c r="N58" s="79">
        <v>0.01</v>
      </c>
      <c r="O58" s="79">
        <v>499917.92</v>
      </c>
      <c r="P58" s="79">
        <v>123.78</v>
      </c>
      <c r="Q58" s="79">
        <v>618.79840137600002</v>
      </c>
      <c r="R58" s="79">
        <v>0.03</v>
      </c>
      <c r="S58" s="79">
        <v>0.68</v>
      </c>
      <c r="T58" s="79">
        <v>0.2</v>
      </c>
    </row>
    <row r="59" spans="2:20">
      <c r="B59" t="s">
        <v>477</v>
      </c>
      <c r="C59" t="s">
        <v>478</v>
      </c>
      <c r="D59" t="s">
        <v>106</v>
      </c>
      <c r="E59" t="s">
        <v>129</v>
      </c>
      <c r="F59" t="s">
        <v>472</v>
      </c>
      <c r="G59" t="s">
        <v>350</v>
      </c>
      <c r="H59" t="s">
        <v>465</v>
      </c>
      <c r="I59" t="s">
        <v>155</v>
      </c>
      <c r="J59" t="s">
        <v>479</v>
      </c>
      <c r="K59" s="79">
        <v>0.42</v>
      </c>
      <c r="L59" t="s">
        <v>108</v>
      </c>
      <c r="M59" s="79">
        <v>4.7</v>
      </c>
      <c r="N59" s="79">
        <v>0</v>
      </c>
      <c r="O59" s="79">
        <v>73333.47</v>
      </c>
      <c r="P59" s="79">
        <v>117.94</v>
      </c>
      <c r="Q59" s="79">
        <v>86.489494518000001</v>
      </c>
      <c r="R59" s="79">
        <v>0.05</v>
      </c>
      <c r="S59" s="79">
        <v>0.09</v>
      </c>
      <c r="T59" s="79">
        <v>0.03</v>
      </c>
    </row>
    <row r="60" spans="2:20">
      <c r="B60" t="s">
        <v>480</v>
      </c>
      <c r="C60" t="s">
        <v>481</v>
      </c>
      <c r="D60" t="s">
        <v>106</v>
      </c>
      <c r="E60" t="s">
        <v>129</v>
      </c>
      <c r="F60" t="s">
        <v>472</v>
      </c>
      <c r="G60" t="s">
        <v>350</v>
      </c>
      <c r="H60" t="s">
        <v>465</v>
      </c>
      <c r="I60" t="s">
        <v>155</v>
      </c>
      <c r="J60" t="s">
        <v>473</v>
      </c>
      <c r="K60" s="79">
        <v>2.95</v>
      </c>
      <c r="L60" t="s">
        <v>108</v>
      </c>
      <c r="M60" s="79">
        <v>5.0999999999999996</v>
      </c>
      <c r="N60" s="79">
        <v>0.01</v>
      </c>
      <c r="O60" s="79">
        <v>366633.23</v>
      </c>
      <c r="P60" s="79">
        <v>125.5</v>
      </c>
      <c r="Q60" s="79">
        <v>460.12470365000001</v>
      </c>
      <c r="R60" s="79">
        <v>0.05</v>
      </c>
      <c r="S60" s="79">
        <v>0.5</v>
      </c>
      <c r="T60" s="79">
        <v>0.15</v>
      </c>
    </row>
    <row r="61" spans="2:20">
      <c r="B61" t="s">
        <v>482</v>
      </c>
      <c r="C61" t="s">
        <v>483</v>
      </c>
      <c r="D61" t="s">
        <v>106</v>
      </c>
      <c r="E61" t="s">
        <v>129</v>
      </c>
      <c r="F61" t="s">
        <v>472</v>
      </c>
      <c r="G61" t="s">
        <v>350</v>
      </c>
      <c r="H61" t="s">
        <v>465</v>
      </c>
      <c r="I61" t="s">
        <v>155</v>
      </c>
      <c r="J61" t="s">
        <v>484</v>
      </c>
      <c r="K61" s="79">
        <v>3.34</v>
      </c>
      <c r="L61" t="s">
        <v>108</v>
      </c>
      <c r="M61" s="79">
        <v>4.9000000000000004</v>
      </c>
      <c r="N61" s="79">
        <v>0.01</v>
      </c>
      <c r="O61" s="79">
        <v>669934.25</v>
      </c>
      <c r="P61" s="79">
        <v>113.8</v>
      </c>
      <c r="Q61" s="79">
        <v>762.38517649999994</v>
      </c>
      <c r="R61" s="79">
        <v>7.0000000000000007E-2</v>
      </c>
      <c r="S61" s="79">
        <v>0.84</v>
      </c>
      <c r="T61" s="79">
        <v>0.25</v>
      </c>
    </row>
    <row r="62" spans="2:20">
      <c r="B62" t="s">
        <v>485</v>
      </c>
      <c r="C62" t="s">
        <v>486</v>
      </c>
      <c r="D62" t="s">
        <v>106</v>
      </c>
      <c r="E62" t="s">
        <v>129</v>
      </c>
      <c r="F62" t="s">
        <v>472</v>
      </c>
      <c r="G62" t="s">
        <v>350</v>
      </c>
      <c r="H62" t="s">
        <v>465</v>
      </c>
      <c r="I62" t="s">
        <v>155</v>
      </c>
      <c r="J62" t="s">
        <v>487</v>
      </c>
      <c r="K62" s="79">
        <v>6.92</v>
      </c>
      <c r="L62" t="s">
        <v>108</v>
      </c>
      <c r="M62" s="79">
        <v>2.2999999999999998</v>
      </c>
      <c r="N62" s="79">
        <v>0.02</v>
      </c>
      <c r="O62" s="79">
        <v>160495.87</v>
      </c>
      <c r="P62" s="79">
        <v>99.62</v>
      </c>
      <c r="Q62" s="79">
        <v>159.885985694</v>
      </c>
      <c r="R62" s="79">
        <v>0.02</v>
      </c>
      <c r="S62" s="79">
        <v>0.18</v>
      </c>
      <c r="T62" s="79">
        <v>0.05</v>
      </c>
    </row>
    <row r="63" spans="2:20">
      <c r="B63" t="s">
        <v>488</v>
      </c>
      <c r="C63" t="s">
        <v>489</v>
      </c>
      <c r="D63" t="s">
        <v>106</v>
      </c>
      <c r="E63" t="s">
        <v>129</v>
      </c>
      <c r="F63" t="s">
        <v>472</v>
      </c>
      <c r="G63" t="s">
        <v>350</v>
      </c>
      <c r="H63" t="s">
        <v>465</v>
      </c>
      <c r="I63" t="s">
        <v>155</v>
      </c>
      <c r="J63" t="s">
        <v>490</v>
      </c>
      <c r="K63" s="79">
        <v>7.44</v>
      </c>
      <c r="L63" t="s">
        <v>108</v>
      </c>
      <c r="M63" s="79">
        <v>2.15</v>
      </c>
      <c r="N63" s="79">
        <v>2.35</v>
      </c>
      <c r="O63" s="79">
        <v>462791.34</v>
      </c>
      <c r="P63" s="79">
        <v>99.94</v>
      </c>
      <c r="Q63" s="79">
        <v>462.51366519599998</v>
      </c>
      <c r="R63" s="79">
        <v>0.09</v>
      </c>
      <c r="S63" s="79">
        <v>0.51</v>
      </c>
      <c r="T63" s="79">
        <v>0.15</v>
      </c>
    </row>
    <row r="64" spans="2:20">
      <c r="B64" t="s">
        <v>491</v>
      </c>
      <c r="C64" t="s">
        <v>492</v>
      </c>
      <c r="D64" t="s">
        <v>106</v>
      </c>
      <c r="E64" t="s">
        <v>129</v>
      </c>
      <c r="F64" t="s">
        <v>472</v>
      </c>
      <c r="G64" t="s">
        <v>350</v>
      </c>
      <c r="H64" t="s">
        <v>465</v>
      </c>
      <c r="I64" t="s">
        <v>155</v>
      </c>
      <c r="J64" t="s">
        <v>493</v>
      </c>
      <c r="K64" s="79">
        <v>8.14</v>
      </c>
      <c r="L64" t="s">
        <v>108</v>
      </c>
      <c r="M64" s="79">
        <v>2.35</v>
      </c>
      <c r="N64" s="79">
        <v>0.02</v>
      </c>
      <c r="O64" s="79">
        <v>298980</v>
      </c>
      <c r="P64" s="79">
        <v>99</v>
      </c>
      <c r="Q64" s="79">
        <v>295.99020000000002</v>
      </c>
      <c r="R64" s="79">
        <v>0.12</v>
      </c>
      <c r="S64" s="79">
        <v>0.32</v>
      </c>
      <c r="T64" s="79">
        <v>0.1</v>
      </c>
    </row>
    <row r="65" spans="2:20">
      <c r="B65" t="s">
        <v>494</v>
      </c>
      <c r="C65" t="s">
        <v>495</v>
      </c>
      <c r="D65" t="s">
        <v>106</v>
      </c>
      <c r="E65" t="s">
        <v>129</v>
      </c>
      <c r="F65" t="s">
        <v>472</v>
      </c>
      <c r="G65" t="s">
        <v>350</v>
      </c>
      <c r="H65" t="s">
        <v>465</v>
      </c>
      <c r="I65" t="s">
        <v>155</v>
      </c>
      <c r="J65" t="s">
        <v>496</v>
      </c>
      <c r="K65" s="79">
        <v>7.05</v>
      </c>
      <c r="L65" t="s">
        <v>108</v>
      </c>
      <c r="M65" s="79">
        <v>0.88</v>
      </c>
      <c r="N65" s="79">
        <v>0.02</v>
      </c>
      <c r="O65" s="79">
        <v>881150</v>
      </c>
      <c r="P65" s="79">
        <v>97.35</v>
      </c>
      <c r="Q65" s="79">
        <v>857.79952500000002</v>
      </c>
      <c r="R65" s="79">
        <v>0.1</v>
      </c>
      <c r="S65" s="79">
        <v>0.94</v>
      </c>
      <c r="T65" s="79">
        <v>0.28000000000000003</v>
      </c>
    </row>
    <row r="66" spans="2:20">
      <c r="B66" t="s">
        <v>497</v>
      </c>
      <c r="C66" t="s">
        <v>498</v>
      </c>
      <c r="D66" t="s">
        <v>106</v>
      </c>
      <c r="E66" t="s">
        <v>129</v>
      </c>
      <c r="F66" t="s">
        <v>499</v>
      </c>
      <c r="G66" t="s">
        <v>433</v>
      </c>
      <c r="H66" t="s">
        <v>465</v>
      </c>
      <c r="I66" t="s">
        <v>155</v>
      </c>
      <c r="J66" t="s">
        <v>500</v>
      </c>
      <c r="K66" s="79">
        <v>5.77</v>
      </c>
      <c r="L66" t="s">
        <v>108</v>
      </c>
      <c r="M66" s="79">
        <v>1.94</v>
      </c>
      <c r="N66" s="79">
        <v>1.38</v>
      </c>
      <c r="O66" s="79">
        <v>420102</v>
      </c>
      <c r="P66" s="79">
        <v>103.28</v>
      </c>
      <c r="Q66" s="79">
        <v>433.88134559999997</v>
      </c>
      <c r="R66" s="79">
        <v>0.06</v>
      </c>
      <c r="S66" s="79">
        <v>0.48</v>
      </c>
      <c r="T66" s="79">
        <v>0.14000000000000001</v>
      </c>
    </row>
    <row r="67" spans="2:20">
      <c r="B67" t="s">
        <v>501</v>
      </c>
      <c r="C67" t="s">
        <v>502</v>
      </c>
      <c r="D67" t="s">
        <v>106</v>
      </c>
      <c r="E67" t="s">
        <v>129</v>
      </c>
      <c r="F67" t="s">
        <v>503</v>
      </c>
      <c r="G67" t="s">
        <v>350</v>
      </c>
      <c r="H67" t="s">
        <v>465</v>
      </c>
      <c r="I67" t="s">
        <v>155</v>
      </c>
      <c r="J67" t="s">
        <v>504</v>
      </c>
      <c r="K67" s="79">
        <v>2.2799999999999998</v>
      </c>
      <c r="L67" t="s">
        <v>108</v>
      </c>
      <c r="M67" s="79">
        <v>3.9</v>
      </c>
      <c r="N67" s="79">
        <v>0.01</v>
      </c>
      <c r="O67" s="79">
        <v>232622.02</v>
      </c>
      <c r="P67" s="79">
        <v>113.7</v>
      </c>
      <c r="Q67" s="79">
        <v>264.49123673999998</v>
      </c>
      <c r="R67" s="79">
        <v>0.06</v>
      </c>
      <c r="S67" s="79">
        <v>0.28999999999999998</v>
      </c>
      <c r="T67" s="79">
        <v>0.09</v>
      </c>
    </row>
    <row r="68" spans="2:20">
      <c r="B68" t="s">
        <v>505</v>
      </c>
      <c r="C68" t="s">
        <v>506</v>
      </c>
      <c r="D68" t="s">
        <v>106</v>
      </c>
      <c r="E68" t="s">
        <v>129</v>
      </c>
      <c r="F68" t="s">
        <v>503</v>
      </c>
      <c r="G68" t="s">
        <v>350</v>
      </c>
      <c r="H68" t="s">
        <v>465</v>
      </c>
      <c r="I68" t="s">
        <v>155</v>
      </c>
      <c r="J68" t="s">
        <v>507</v>
      </c>
      <c r="K68" s="79">
        <v>5.12</v>
      </c>
      <c r="L68" t="s">
        <v>108</v>
      </c>
      <c r="M68" s="79">
        <v>4</v>
      </c>
      <c r="N68" s="79">
        <v>0.01</v>
      </c>
      <c r="O68" s="79">
        <v>509375.43</v>
      </c>
      <c r="P68" s="79">
        <v>112.46</v>
      </c>
      <c r="Q68" s="79">
        <v>572.84360857800004</v>
      </c>
      <c r="R68" s="79">
        <v>0.08</v>
      </c>
      <c r="S68" s="79">
        <v>0.63</v>
      </c>
      <c r="T68" s="79">
        <v>0.19</v>
      </c>
    </row>
    <row r="69" spans="2:20">
      <c r="B69" t="s">
        <v>508</v>
      </c>
      <c r="C69" t="s">
        <v>509</v>
      </c>
      <c r="D69" t="s">
        <v>106</v>
      </c>
      <c r="E69" t="s">
        <v>129</v>
      </c>
      <c r="F69" t="s">
        <v>503</v>
      </c>
      <c r="G69" t="s">
        <v>350</v>
      </c>
      <c r="H69" t="s">
        <v>465</v>
      </c>
      <c r="I69" t="s">
        <v>155</v>
      </c>
      <c r="J69" t="s">
        <v>510</v>
      </c>
      <c r="K69" s="79">
        <v>8.7799999999999994</v>
      </c>
      <c r="L69" t="s">
        <v>108</v>
      </c>
      <c r="M69" s="79">
        <v>3.5</v>
      </c>
      <c r="N69" s="79">
        <v>0.03</v>
      </c>
      <c r="O69" s="79">
        <v>69487.75</v>
      </c>
      <c r="P69" s="79">
        <v>109.04</v>
      </c>
      <c r="Q69" s="79">
        <v>75.769442600000005</v>
      </c>
      <c r="R69" s="79">
        <v>0.04</v>
      </c>
      <c r="S69" s="79">
        <v>0.08</v>
      </c>
      <c r="T69" s="79">
        <v>0.02</v>
      </c>
    </row>
    <row r="70" spans="2:20">
      <c r="B70" t="s">
        <v>511</v>
      </c>
      <c r="C70" t="s">
        <v>512</v>
      </c>
      <c r="D70" t="s">
        <v>106</v>
      </c>
      <c r="E70" t="s">
        <v>129</v>
      </c>
      <c r="F70" t="s">
        <v>503</v>
      </c>
      <c r="G70" t="s">
        <v>350</v>
      </c>
      <c r="H70" t="s">
        <v>465</v>
      </c>
      <c r="I70" t="s">
        <v>155</v>
      </c>
      <c r="J70" t="s">
        <v>513</v>
      </c>
      <c r="K70" s="79">
        <v>7.45</v>
      </c>
      <c r="L70" t="s">
        <v>108</v>
      </c>
      <c r="M70" s="79">
        <v>4</v>
      </c>
      <c r="N70" s="79">
        <v>0.02</v>
      </c>
      <c r="O70" s="79">
        <v>327547.82</v>
      </c>
      <c r="P70" s="79">
        <v>114.52</v>
      </c>
      <c r="Q70" s="79">
        <v>375.10776346400002</v>
      </c>
      <c r="R70" s="79">
        <v>0.17</v>
      </c>
      <c r="S70" s="79">
        <v>0.41</v>
      </c>
      <c r="T70" s="79">
        <v>0.12</v>
      </c>
    </row>
    <row r="71" spans="2:20">
      <c r="B71" t="s">
        <v>514</v>
      </c>
      <c r="C71" t="s">
        <v>515</v>
      </c>
      <c r="D71" t="s">
        <v>106</v>
      </c>
      <c r="E71" t="s">
        <v>129</v>
      </c>
      <c r="F71" t="s">
        <v>516</v>
      </c>
      <c r="G71" t="s">
        <v>517</v>
      </c>
      <c r="H71" t="s">
        <v>465</v>
      </c>
      <c r="I71" t="s">
        <v>155</v>
      </c>
      <c r="J71" t="s">
        <v>518</v>
      </c>
      <c r="K71" s="79">
        <v>8.83</v>
      </c>
      <c r="L71" t="s">
        <v>108</v>
      </c>
      <c r="M71" s="79">
        <v>5.15</v>
      </c>
      <c r="N71" s="79">
        <v>0.04</v>
      </c>
      <c r="O71" s="79">
        <v>1502843</v>
      </c>
      <c r="P71" s="79">
        <v>137</v>
      </c>
      <c r="Q71" s="79">
        <v>2058.89491</v>
      </c>
      <c r="R71" s="79">
        <v>0.04</v>
      </c>
      <c r="S71" s="79">
        <v>2.2599999999999998</v>
      </c>
      <c r="T71" s="79">
        <v>0.67</v>
      </c>
    </row>
    <row r="72" spans="2:20">
      <c r="B72" t="s">
        <v>519</v>
      </c>
      <c r="C72" t="s">
        <v>520</v>
      </c>
      <c r="D72" t="s">
        <v>106</v>
      </c>
      <c r="E72" t="s">
        <v>129</v>
      </c>
      <c r="F72" t="s">
        <v>521</v>
      </c>
      <c r="G72" t="s">
        <v>350</v>
      </c>
      <c r="H72" t="s">
        <v>465</v>
      </c>
      <c r="I72" t="s">
        <v>155</v>
      </c>
      <c r="J72" t="s">
        <v>522</v>
      </c>
      <c r="K72" s="79">
        <v>4.79</v>
      </c>
      <c r="L72" t="s">
        <v>108</v>
      </c>
      <c r="M72" s="79">
        <v>3.29</v>
      </c>
      <c r="N72" s="79">
        <v>0.02</v>
      </c>
      <c r="O72" s="79">
        <v>244999.99</v>
      </c>
      <c r="P72" s="79">
        <v>108.7</v>
      </c>
      <c r="Q72" s="79">
        <v>266.31498913000001</v>
      </c>
      <c r="R72" s="79">
        <v>0.12</v>
      </c>
      <c r="S72" s="79">
        <v>0.28999999999999998</v>
      </c>
      <c r="T72" s="79">
        <v>0.09</v>
      </c>
    </row>
    <row r="73" spans="2:20">
      <c r="B73" t="s">
        <v>523</v>
      </c>
      <c r="C73" t="s">
        <v>524</v>
      </c>
      <c r="D73" t="s">
        <v>106</v>
      </c>
      <c r="E73" t="s">
        <v>129</v>
      </c>
      <c r="F73" t="s">
        <v>525</v>
      </c>
      <c r="G73" t="s">
        <v>350</v>
      </c>
      <c r="H73" t="s">
        <v>465</v>
      </c>
      <c r="I73" t="s">
        <v>155</v>
      </c>
      <c r="J73" t="s">
        <v>526</v>
      </c>
      <c r="K73" s="79">
        <v>0.98</v>
      </c>
      <c r="L73" t="s">
        <v>108</v>
      </c>
      <c r="M73" s="79">
        <v>4.95</v>
      </c>
      <c r="N73" s="79">
        <v>0.01</v>
      </c>
      <c r="O73" s="79">
        <v>90033.2</v>
      </c>
      <c r="P73" s="79">
        <v>129.13999999999999</v>
      </c>
      <c r="Q73" s="79">
        <v>116.26887447999999</v>
      </c>
      <c r="R73" s="79">
        <v>0.02</v>
      </c>
      <c r="S73" s="79">
        <v>0.13</v>
      </c>
      <c r="T73" s="79">
        <v>0.04</v>
      </c>
    </row>
    <row r="74" spans="2:20">
      <c r="B74" t="s">
        <v>527</v>
      </c>
      <c r="C74" t="s">
        <v>528</v>
      </c>
      <c r="D74" t="s">
        <v>106</v>
      </c>
      <c r="E74" t="s">
        <v>129</v>
      </c>
      <c r="F74" t="s">
        <v>525</v>
      </c>
      <c r="G74" t="s">
        <v>350</v>
      </c>
      <c r="H74" t="s">
        <v>465</v>
      </c>
      <c r="I74" t="s">
        <v>155</v>
      </c>
      <c r="J74" t="s">
        <v>529</v>
      </c>
      <c r="K74" s="79">
        <v>2.31</v>
      </c>
      <c r="L74" t="s">
        <v>108</v>
      </c>
      <c r="M74" s="79">
        <v>6.5</v>
      </c>
      <c r="N74" s="79">
        <v>0.01</v>
      </c>
      <c r="O74" s="79">
        <v>924424.69</v>
      </c>
      <c r="P74" s="79">
        <v>126.63</v>
      </c>
      <c r="Q74" s="79">
        <v>1170.598984947</v>
      </c>
      <c r="R74" s="79">
        <v>0.13</v>
      </c>
      <c r="S74" s="79">
        <v>1.28</v>
      </c>
      <c r="T74" s="79">
        <v>0.38</v>
      </c>
    </row>
    <row r="75" spans="2:20">
      <c r="B75" t="s">
        <v>530</v>
      </c>
      <c r="C75" t="s">
        <v>531</v>
      </c>
      <c r="D75" t="s">
        <v>106</v>
      </c>
      <c r="E75" t="s">
        <v>129</v>
      </c>
      <c r="F75" t="s">
        <v>532</v>
      </c>
      <c r="G75" t="s">
        <v>350</v>
      </c>
      <c r="H75" t="s">
        <v>465</v>
      </c>
      <c r="I75" t="s">
        <v>155</v>
      </c>
      <c r="J75" t="s">
        <v>533</v>
      </c>
      <c r="K75" s="79">
        <v>2.76</v>
      </c>
      <c r="L75" t="s">
        <v>108</v>
      </c>
      <c r="M75" s="79">
        <v>4.95</v>
      </c>
      <c r="N75" s="79">
        <v>1.65</v>
      </c>
      <c r="O75" s="79">
        <v>98244.28</v>
      </c>
      <c r="P75" s="79">
        <v>110.16</v>
      </c>
      <c r="Q75" s="79">
        <v>108.225898848</v>
      </c>
      <c r="R75" s="79">
        <v>0.03</v>
      </c>
      <c r="S75" s="79">
        <v>0.12</v>
      </c>
      <c r="T75" s="79">
        <v>0.04</v>
      </c>
    </row>
    <row r="76" spans="2:20">
      <c r="B76" t="s">
        <v>534</v>
      </c>
      <c r="C76" t="s">
        <v>535</v>
      </c>
      <c r="D76" t="s">
        <v>106</v>
      </c>
      <c r="E76" t="s">
        <v>129</v>
      </c>
      <c r="F76" t="s">
        <v>536</v>
      </c>
      <c r="G76" t="s">
        <v>323</v>
      </c>
      <c r="H76" t="s">
        <v>465</v>
      </c>
      <c r="I76" t="s">
        <v>155</v>
      </c>
      <c r="J76" t="s">
        <v>537</v>
      </c>
      <c r="K76" s="79">
        <v>6.48</v>
      </c>
      <c r="L76" t="s">
        <v>108</v>
      </c>
      <c r="M76" s="79">
        <v>1.5</v>
      </c>
      <c r="N76" s="79">
        <v>0.01</v>
      </c>
      <c r="O76" s="79">
        <v>793936.9</v>
      </c>
      <c r="P76" s="79">
        <v>100.1</v>
      </c>
      <c r="Q76" s="79">
        <v>794.73083689999999</v>
      </c>
      <c r="R76" s="79">
        <v>0.13</v>
      </c>
      <c r="S76" s="79">
        <v>0.87</v>
      </c>
      <c r="T76" s="79">
        <v>0.26</v>
      </c>
    </row>
    <row r="77" spans="2:20">
      <c r="B77" t="s">
        <v>538</v>
      </c>
      <c r="C77" t="s">
        <v>539</v>
      </c>
      <c r="D77" t="s">
        <v>106</v>
      </c>
      <c r="E77" t="s">
        <v>129</v>
      </c>
      <c r="F77" t="s">
        <v>536</v>
      </c>
      <c r="G77" t="s">
        <v>323</v>
      </c>
      <c r="H77" t="s">
        <v>465</v>
      </c>
      <c r="I77" t="s">
        <v>155</v>
      </c>
      <c r="J77" t="s">
        <v>540</v>
      </c>
      <c r="K77" s="79">
        <v>3.18</v>
      </c>
      <c r="L77" t="s">
        <v>108</v>
      </c>
      <c r="M77" s="79">
        <v>3.55</v>
      </c>
      <c r="N77" s="79">
        <v>0.01</v>
      </c>
      <c r="O77" s="79">
        <v>163143.75</v>
      </c>
      <c r="P77" s="79">
        <v>118.52</v>
      </c>
      <c r="Q77" s="79">
        <v>193.35797249999999</v>
      </c>
      <c r="R77" s="79">
        <v>0.03</v>
      </c>
      <c r="S77" s="79">
        <v>0.21</v>
      </c>
      <c r="T77" s="79">
        <v>0.06</v>
      </c>
    </row>
    <row r="78" spans="2:20">
      <c r="B78" t="s">
        <v>541</v>
      </c>
      <c r="C78" t="s">
        <v>542</v>
      </c>
      <c r="D78" t="s">
        <v>106</v>
      </c>
      <c r="E78" t="s">
        <v>129</v>
      </c>
      <c r="F78" t="s">
        <v>536</v>
      </c>
      <c r="G78" t="s">
        <v>323</v>
      </c>
      <c r="H78" t="s">
        <v>465</v>
      </c>
      <c r="I78" t="s">
        <v>155</v>
      </c>
      <c r="J78" t="s">
        <v>543</v>
      </c>
      <c r="K78" s="79">
        <v>2.13</v>
      </c>
      <c r="L78" t="s">
        <v>108</v>
      </c>
      <c r="M78" s="79">
        <v>4.6500000000000004</v>
      </c>
      <c r="N78" s="79">
        <v>0.01</v>
      </c>
      <c r="O78" s="79">
        <v>329310.12</v>
      </c>
      <c r="P78" s="79">
        <v>130.49</v>
      </c>
      <c r="Q78" s="79">
        <v>429.71677558800002</v>
      </c>
      <c r="R78" s="79">
        <v>0.06</v>
      </c>
      <c r="S78" s="79">
        <v>0.47</v>
      </c>
      <c r="T78" s="79">
        <v>0.14000000000000001</v>
      </c>
    </row>
    <row r="79" spans="2:20">
      <c r="B79" t="s">
        <v>544</v>
      </c>
      <c r="C79" t="s">
        <v>545</v>
      </c>
      <c r="D79" t="s">
        <v>106</v>
      </c>
      <c r="E79" t="s">
        <v>129</v>
      </c>
      <c r="F79" t="s">
        <v>427</v>
      </c>
      <c r="G79" t="s">
        <v>428</v>
      </c>
      <c r="H79" t="s">
        <v>465</v>
      </c>
      <c r="I79" t="s">
        <v>155</v>
      </c>
      <c r="J79" t="s">
        <v>546</v>
      </c>
      <c r="K79" s="79">
        <v>5.54</v>
      </c>
      <c r="L79" t="s">
        <v>108</v>
      </c>
      <c r="M79" s="79">
        <v>3.85</v>
      </c>
      <c r="N79" s="79">
        <v>0.02</v>
      </c>
      <c r="O79" s="79">
        <v>300336</v>
      </c>
      <c r="P79" s="79">
        <v>117.17</v>
      </c>
      <c r="Q79" s="79">
        <v>351.90369120000003</v>
      </c>
      <c r="R79" s="79">
        <v>0.13</v>
      </c>
      <c r="S79" s="79">
        <v>0.39</v>
      </c>
      <c r="T79" s="79">
        <v>0.12</v>
      </c>
    </row>
    <row r="80" spans="2:20">
      <c r="B80" t="s">
        <v>547</v>
      </c>
      <c r="C80" t="s">
        <v>548</v>
      </c>
      <c r="D80" t="s">
        <v>106</v>
      </c>
      <c r="E80" t="s">
        <v>129</v>
      </c>
      <c r="F80" t="s">
        <v>427</v>
      </c>
      <c r="G80" t="s">
        <v>428</v>
      </c>
      <c r="H80" t="s">
        <v>465</v>
      </c>
      <c r="I80" t="s">
        <v>155</v>
      </c>
      <c r="J80" t="s">
        <v>546</v>
      </c>
      <c r="K80" s="79">
        <v>6.33</v>
      </c>
      <c r="L80" t="s">
        <v>108</v>
      </c>
      <c r="M80" s="79">
        <v>3.85</v>
      </c>
      <c r="N80" s="79">
        <v>0.02</v>
      </c>
      <c r="O80" s="79">
        <v>212788</v>
      </c>
      <c r="P80" s="79">
        <v>117.96</v>
      </c>
      <c r="Q80" s="79">
        <v>251.00472479999999</v>
      </c>
      <c r="R80" s="79">
        <v>0.09</v>
      </c>
      <c r="S80" s="79">
        <v>0.27</v>
      </c>
      <c r="T80" s="79">
        <v>0.08</v>
      </c>
    </row>
    <row r="81" spans="2:20">
      <c r="B81" t="s">
        <v>549</v>
      </c>
      <c r="C81" t="s">
        <v>550</v>
      </c>
      <c r="D81" t="s">
        <v>106</v>
      </c>
      <c r="E81" t="s">
        <v>129</v>
      </c>
      <c r="F81" t="s">
        <v>427</v>
      </c>
      <c r="G81" t="s">
        <v>428</v>
      </c>
      <c r="H81" t="s">
        <v>465</v>
      </c>
      <c r="I81" t="s">
        <v>155</v>
      </c>
      <c r="J81" t="s">
        <v>551</v>
      </c>
      <c r="K81" s="79">
        <v>3.86</v>
      </c>
      <c r="L81" t="s">
        <v>108</v>
      </c>
      <c r="M81" s="79">
        <v>3.9</v>
      </c>
      <c r="N81" s="79">
        <v>0.01</v>
      </c>
      <c r="O81" s="79">
        <v>580000</v>
      </c>
      <c r="P81" s="79">
        <v>120.3</v>
      </c>
      <c r="Q81" s="79">
        <v>697.74</v>
      </c>
      <c r="R81" s="79">
        <v>0.15</v>
      </c>
      <c r="S81" s="79">
        <v>0.76</v>
      </c>
      <c r="T81" s="79">
        <v>0.23</v>
      </c>
    </row>
    <row r="82" spans="2:20">
      <c r="B82" t="s">
        <v>552</v>
      </c>
      <c r="C82" t="s">
        <v>553</v>
      </c>
      <c r="D82" t="s">
        <v>106</v>
      </c>
      <c r="E82" t="s">
        <v>129</v>
      </c>
      <c r="F82" t="s">
        <v>554</v>
      </c>
      <c r="G82" t="s">
        <v>428</v>
      </c>
      <c r="H82" t="s">
        <v>465</v>
      </c>
      <c r="I82" t="s">
        <v>155</v>
      </c>
      <c r="J82" t="s">
        <v>555</v>
      </c>
      <c r="K82" s="79">
        <v>4.03</v>
      </c>
      <c r="L82" t="s">
        <v>108</v>
      </c>
      <c r="M82" s="79">
        <v>3.75</v>
      </c>
      <c r="N82" s="79">
        <v>1.1599999999999999</v>
      </c>
      <c r="O82" s="79">
        <v>744070</v>
      </c>
      <c r="P82" s="79">
        <v>118.37</v>
      </c>
      <c r="Q82" s="79">
        <v>880.75565900000004</v>
      </c>
      <c r="R82" s="79">
        <v>0.1</v>
      </c>
      <c r="S82" s="79">
        <v>0.96</v>
      </c>
      <c r="T82" s="79">
        <v>0.28999999999999998</v>
      </c>
    </row>
    <row r="83" spans="2:20">
      <c r="B83" t="s">
        <v>556</v>
      </c>
      <c r="C83" t="s">
        <v>557</v>
      </c>
      <c r="D83" t="s">
        <v>106</v>
      </c>
      <c r="E83" t="s">
        <v>129</v>
      </c>
      <c r="F83" t="s">
        <v>554</v>
      </c>
      <c r="G83" t="s">
        <v>428</v>
      </c>
      <c r="H83" t="s">
        <v>448</v>
      </c>
      <c r="I83" t="s">
        <v>156</v>
      </c>
      <c r="J83" t="s">
        <v>558</v>
      </c>
      <c r="K83" s="79">
        <v>7.57</v>
      </c>
      <c r="L83" t="s">
        <v>108</v>
      </c>
      <c r="M83" s="79">
        <v>2.48</v>
      </c>
      <c r="N83" s="79">
        <v>2</v>
      </c>
      <c r="O83" s="79">
        <v>303913</v>
      </c>
      <c r="P83" s="79">
        <v>102.92</v>
      </c>
      <c r="Q83" s="79">
        <v>312.78725960000003</v>
      </c>
      <c r="R83" s="79">
        <v>7.0000000000000007E-2</v>
      </c>
      <c r="S83" s="79">
        <v>0.34</v>
      </c>
      <c r="T83" s="79">
        <v>0.1</v>
      </c>
    </row>
    <row r="84" spans="2:20">
      <c r="B84" t="s">
        <v>559</v>
      </c>
      <c r="C84" t="s">
        <v>560</v>
      </c>
      <c r="D84" t="s">
        <v>106</v>
      </c>
      <c r="E84" t="s">
        <v>129</v>
      </c>
      <c r="F84" t="s">
        <v>561</v>
      </c>
      <c r="G84" t="s">
        <v>428</v>
      </c>
      <c r="H84" t="s">
        <v>448</v>
      </c>
      <c r="I84" t="s">
        <v>156</v>
      </c>
      <c r="J84" t="s">
        <v>562</v>
      </c>
      <c r="K84" s="79">
        <v>1.26</v>
      </c>
      <c r="L84" t="s">
        <v>108</v>
      </c>
      <c r="M84" s="79">
        <v>4.28</v>
      </c>
      <c r="N84" s="79">
        <v>0.01</v>
      </c>
      <c r="O84" s="79">
        <v>72750.13</v>
      </c>
      <c r="P84" s="79">
        <v>127.95</v>
      </c>
      <c r="Q84" s="79">
        <v>93.083791335000001</v>
      </c>
      <c r="R84" s="79">
        <v>0.03</v>
      </c>
      <c r="S84" s="79">
        <v>0.1</v>
      </c>
      <c r="T84" s="79">
        <v>0.03</v>
      </c>
    </row>
    <row r="85" spans="2:20">
      <c r="B85" t="s">
        <v>563</v>
      </c>
      <c r="C85" t="s">
        <v>564</v>
      </c>
      <c r="D85" t="s">
        <v>106</v>
      </c>
      <c r="E85" t="s">
        <v>129</v>
      </c>
      <c r="F85" t="s">
        <v>565</v>
      </c>
      <c r="G85" t="s">
        <v>428</v>
      </c>
      <c r="H85" t="s">
        <v>448</v>
      </c>
      <c r="I85" t="s">
        <v>156</v>
      </c>
      <c r="J85" t="s">
        <v>566</v>
      </c>
      <c r="K85" s="79">
        <v>8.6</v>
      </c>
      <c r="L85" t="s">
        <v>108</v>
      </c>
      <c r="M85" s="79">
        <v>2.25</v>
      </c>
      <c r="N85" s="79">
        <v>0.02</v>
      </c>
      <c r="O85" s="79">
        <v>90655</v>
      </c>
      <c r="P85" s="79">
        <v>101.03</v>
      </c>
      <c r="Q85" s="79">
        <v>91.588746499999999</v>
      </c>
      <c r="R85" s="79">
        <v>0.02</v>
      </c>
      <c r="S85" s="79">
        <v>0.1</v>
      </c>
      <c r="T85" s="79">
        <v>0.03</v>
      </c>
    </row>
    <row r="86" spans="2:20">
      <c r="B86" t="s">
        <v>567</v>
      </c>
      <c r="C86" t="s">
        <v>568</v>
      </c>
      <c r="D86" t="s">
        <v>106</v>
      </c>
      <c r="E86" t="s">
        <v>129</v>
      </c>
      <c r="F86" t="s">
        <v>569</v>
      </c>
      <c r="G86" t="s">
        <v>350</v>
      </c>
      <c r="H86" t="s">
        <v>570</v>
      </c>
      <c r="I86" t="s">
        <v>156</v>
      </c>
      <c r="J86" t="s">
        <v>571</v>
      </c>
      <c r="K86" s="79">
        <v>6.38</v>
      </c>
      <c r="L86" t="s">
        <v>108</v>
      </c>
      <c r="M86" s="79">
        <v>1.34</v>
      </c>
      <c r="N86" s="79">
        <v>0.02</v>
      </c>
      <c r="O86" s="79">
        <v>19926</v>
      </c>
      <c r="P86" s="79">
        <v>97.92</v>
      </c>
      <c r="Q86" s="79">
        <v>19.511539200000001</v>
      </c>
      <c r="R86" s="79">
        <v>0.01</v>
      </c>
      <c r="S86" s="79">
        <v>0.02</v>
      </c>
      <c r="T86" s="79">
        <v>0.01</v>
      </c>
    </row>
    <row r="87" spans="2:20">
      <c r="B87" t="s">
        <v>572</v>
      </c>
      <c r="C87" t="s">
        <v>573</v>
      </c>
      <c r="D87" t="s">
        <v>106</v>
      </c>
      <c r="E87" t="s">
        <v>129</v>
      </c>
      <c r="F87" t="s">
        <v>569</v>
      </c>
      <c r="G87" t="s">
        <v>350</v>
      </c>
      <c r="H87" t="s">
        <v>574</v>
      </c>
      <c r="I87" t="s">
        <v>155</v>
      </c>
      <c r="J87" t="s">
        <v>575</v>
      </c>
      <c r="K87" s="79">
        <v>1.46</v>
      </c>
      <c r="L87" t="s">
        <v>108</v>
      </c>
      <c r="M87" s="79">
        <v>4.8499999999999996</v>
      </c>
      <c r="N87" s="79">
        <v>0.8</v>
      </c>
      <c r="O87" s="79">
        <v>111053.21</v>
      </c>
      <c r="P87" s="79">
        <v>126.87</v>
      </c>
      <c r="Q87" s="79">
        <v>140.89320752699999</v>
      </c>
      <c r="R87" s="79">
        <v>0.04</v>
      </c>
      <c r="S87" s="79">
        <v>0.15</v>
      </c>
      <c r="T87" s="79">
        <v>0.05</v>
      </c>
    </row>
    <row r="88" spans="2:20">
      <c r="B88" t="s">
        <v>576</v>
      </c>
      <c r="C88" t="s">
        <v>577</v>
      </c>
      <c r="D88" t="s">
        <v>106</v>
      </c>
      <c r="E88" t="s">
        <v>129</v>
      </c>
      <c r="F88" t="s">
        <v>569</v>
      </c>
      <c r="G88" t="s">
        <v>350</v>
      </c>
      <c r="H88" t="s">
        <v>574</v>
      </c>
      <c r="I88" t="s">
        <v>155</v>
      </c>
      <c r="J88" t="s">
        <v>469</v>
      </c>
      <c r="K88" s="79">
        <v>2.5</v>
      </c>
      <c r="L88" t="s">
        <v>108</v>
      </c>
      <c r="M88" s="79">
        <v>3.77</v>
      </c>
      <c r="N88" s="79">
        <v>0.01</v>
      </c>
      <c r="O88" s="79">
        <v>1054745.81</v>
      </c>
      <c r="P88" s="79">
        <v>116.66</v>
      </c>
      <c r="Q88" s="79">
        <v>1230.466461946</v>
      </c>
      <c r="R88" s="79">
        <v>0.27</v>
      </c>
      <c r="S88" s="79">
        <v>1.35</v>
      </c>
      <c r="T88" s="79">
        <v>0.4</v>
      </c>
    </row>
    <row r="89" spans="2:20">
      <c r="B89" t="s">
        <v>578</v>
      </c>
      <c r="C89" t="s">
        <v>579</v>
      </c>
      <c r="D89" t="s">
        <v>106</v>
      </c>
      <c r="E89" t="s">
        <v>129</v>
      </c>
      <c r="F89" t="s">
        <v>569</v>
      </c>
      <c r="G89" t="s">
        <v>350</v>
      </c>
      <c r="H89" t="s">
        <v>570</v>
      </c>
      <c r="I89" t="s">
        <v>156</v>
      </c>
      <c r="J89" t="s">
        <v>580</v>
      </c>
      <c r="K89" s="79">
        <v>5.79</v>
      </c>
      <c r="L89" t="s">
        <v>108</v>
      </c>
      <c r="M89" s="79">
        <v>2.5</v>
      </c>
      <c r="N89" s="79">
        <v>0.02</v>
      </c>
      <c r="O89" s="79">
        <v>59690</v>
      </c>
      <c r="P89" s="79">
        <v>104.12</v>
      </c>
      <c r="Q89" s="79">
        <v>62.149228000000001</v>
      </c>
      <c r="R89" s="79">
        <v>0.02</v>
      </c>
      <c r="S89" s="79">
        <v>7.0000000000000007E-2</v>
      </c>
      <c r="T89" s="79">
        <v>0.02</v>
      </c>
    </row>
    <row r="90" spans="2:20">
      <c r="B90" t="s">
        <v>581</v>
      </c>
      <c r="C90" t="s">
        <v>582</v>
      </c>
      <c r="D90" t="s">
        <v>106</v>
      </c>
      <c r="E90" t="s">
        <v>129</v>
      </c>
      <c r="F90" t="s">
        <v>569</v>
      </c>
      <c r="G90" t="s">
        <v>350</v>
      </c>
      <c r="H90" t="s">
        <v>574</v>
      </c>
      <c r="I90" t="s">
        <v>155</v>
      </c>
      <c r="J90" t="s">
        <v>396</v>
      </c>
      <c r="K90" s="79">
        <v>3.95</v>
      </c>
      <c r="L90" t="s">
        <v>108</v>
      </c>
      <c r="M90" s="79">
        <v>2.85</v>
      </c>
      <c r="N90" s="79">
        <v>0.01</v>
      </c>
      <c r="O90" s="79">
        <v>357151.88</v>
      </c>
      <c r="P90" s="79">
        <v>106.09</v>
      </c>
      <c r="Q90" s="79">
        <v>378.90242949200001</v>
      </c>
      <c r="R90" s="79">
        <v>7.0000000000000007E-2</v>
      </c>
      <c r="S90" s="79">
        <v>0.42</v>
      </c>
      <c r="T90" s="79">
        <v>0.12</v>
      </c>
    </row>
    <row r="91" spans="2:20">
      <c r="B91" t="s">
        <v>583</v>
      </c>
      <c r="C91" t="s">
        <v>584</v>
      </c>
      <c r="D91" t="s">
        <v>106</v>
      </c>
      <c r="E91" t="s">
        <v>129</v>
      </c>
      <c r="F91" t="s">
        <v>361</v>
      </c>
      <c r="G91" t="s">
        <v>323</v>
      </c>
      <c r="H91" t="s">
        <v>574</v>
      </c>
      <c r="I91" t="s">
        <v>155</v>
      </c>
      <c r="J91" t="s">
        <v>585</v>
      </c>
      <c r="K91" s="79">
        <v>3.98</v>
      </c>
      <c r="L91" t="s">
        <v>108</v>
      </c>
      <c r="M91" s="79">
        <v>2.8</v>
      </c>
      <c r="N91" s="79">
        <v>2.0099999999999998</v>
      </c>
      <c r="O91" s="79">
        <v>9</v>
      </c>
      <c r="P91" s="79">
        <v>5260000</v>
      </c>
      <c r="Q91" s="79">
        <v>473.4</v>
      </c>
      <c r="R91" s="79">
        <v>0.05</v>
      </c>
      <c r="S91" s="79">
        <v>0.52</v>
      </c>
      <c r="T91" s="79">
        <v>0.16</v>
      </c>
    </row>
    <row r="92" spans="2:20">
      <c r="B92" t="s">
        <v>586</v>
      </c>
      <c r="C92" t="s">
        <v>587</v>
      </c>
      <c r="D92" t="s">
        <v>106</v>
      </c>
      <c r="E92" t="s">
        <v>129</v>
      </c>
      <c r="F92" t="s">
        <v>588</v>
      </c>
      <c r="G92" t="s">
        <v>323</v>
      </c>
      <c r="H92" t="s">
        <v>574</v>
      </c>
      <c r="I92" t="s">
        <v>155</v>
      </c>
      <c r="J92" t="s">
        <v>589</v>
      </c>
      <c r="K92" s="79">
        <v>2.7</v>
      </c>
      <c r="L92" t="s">
        <v>108</v>
      </c>
      <c r="M92" s="79">
        <v>2</v>
      </c>
      <c r="N92" s="79">
        <v>0.01</v>
      </c>
      <c r="O92" s="79">
        <v>108064</v>
      </c>
      <c r="P92" s="79">
        <v>104.19</v>
      </c>
      <c r="Q92" s="79">
        <v>112.59188159999999</v>
      </c>
      <c r="R92" s="79">
        <v>0.02</v>
      </c>
      <c r="S92" s="79">
        <v>0.12</v>
      </c>
      <c r="T92" s="79">
        <v>0.04</v>
      </c>
    </row>
    <row r="93" spans="2:20">
      <c r="B93" t="s">
        <v>590</v>
      </c>
      <c r="C93" t="s">
        <v>591</v>
      </c>
      <c r="D93" t="s">
        <v>106</v>
      </c>
      <c r="E93" t="s">
        <v>129</v>
      </c>
      <c r="F93" t="s">
        <v>592</v>
      </c>
      <c r="G93" t="s">
        <v>350</v>
      </c>
      <c r="H93" t="s">
        <v>570</v>
      </c>
      <c r="I93" t="s">
        <v>156</v>
      </c>
      <c r="J93" t="s">
        <v>593</v>
      </c>
      <c r="K93" s="79">
        <v>6.81</v>
      </c>
      <c r="L93" t="s">
        <v>108</v>
      </c>
      <c r="M93" s="79">
        <v>1.58</v>
      </c>
      <c r="N93" s="79">
        <v>1.78</v>
      </c>
      <c r="O93" s="79">
        <v>363908</v>
      </c>
      <c r="P93" s="79">
        <v>99.31</v>
      </c>
      <c r="Q93" s="79">
        <v>361.39703479999997</v>
      </c>
      <c r="R93" s="79">
        <v>0.08</v>
      </c>
      <c r="S93" s="79">
        <v>0.4</v>
      </c>
      <c r="T93" s="79">
        <v>0.12</v>
      </c>
    </row>
    <row r="94" spans="2:20">
      <c r="B94" t="s">
        <v>594</v>
      </c>
      <c r="C94" t="s">
        <v>595</v>
      </c>
      <c r="D94" t="s">
        <v>106</v>
      </c>
      <c r="E94" t="s">
        <v>129</v>
      </c>
      <c r="F94" t="s">
        <v>596</v>
      </c>
      <c r="G94" t="s">
        <v>323</v>
      </c>
      <c r="H94" t="s">
        <v>574</v>
      </c>
      <c r="I94" t="s">
        <v>155</v>
      </c>
      <c r="J94" t="s">
        <v>597</v>
      </c>
      <c r="K94" s="79">
        <v>4.3499999999999996</v>
      </c>
      <c r="L94" t="s">
        <v>108</v>
      </c>
      <c r="M94" s="79">
        <v>4.5</v>
      </c>
      <c r="N94" s="79">
        <v>0.02</v>
      </c>
      <c r="O94" s="79">
        <v>82385</v>
      </c>
      <c r="P94" s="79">
        <v>135.13999999999999</v>
      </c>
      <c r="Q94" s="79">
        <v>111.335089</v>
      </c>
      <c r="R94" s="79">
        <v>0</v>
      </c>
      <c r="S94" s="79">
        <v>0.12</v>
      </c>
      <c r="T94" s="79">
        <v>0.04</v>
      </c>
    </row>
    <row r="95" spans="2:20">
      <c r="B95" t="s">
        <v>598</v>
      </c>
      <c r="C95" t="s">
        <v>599</v>
      </c>
      <c r="D95" t="s">
        <v>106</v>
      </c>
      <c r="E95" t="s">
        <v>129</v>
      </c>
      <c r="F95" t="s">
        <v>600</v>
      </c>
      <c r="G95" t="s">
        <v>350</v>
      </c>
      <c r="H95" t="s">
        <v>570</v>
      </c>
      <c r="I95" t="s">
        <v>156</v>
      </c>
      <c r="J95" t="s">
        <v>601</v>
      </c>
      <c r="K95" s="79">
        <v>5.1100000000000003</v>
      </c>
      <c r="L95" t="s">
        <v>108</v>
      </c>
      <c r="M95" s="79">
        <v>2.74</v>
      </c>
      <c r="N95" s="79">
        <v>1.51</v>
      </c>
      <c r="O95" s="79">
        <v>135000</v>
      </c>
      <c r="P95" s="79">
        <v>105.4</v>
      </c>
      <c r="Q95" s="79">
        <v>142.29</v>
      </c>
      <c r="R95" s="79">
        <v>0.03</v>
      </c>
      <c r="S95" s="79">
        <v>0.16</v>
      </c>
      <c r="T95" s="79">
        <v>0.05</v>
      </c>
    </row>
    <row r="96" spans="2:20">
      <c r="B96" t="s">
        <v>602</v>
      </c>
      <c r="C96" t="s">
        <v>603</v>
      </c>
      <c r="D96" t="s">
        <v>106</v>
      </c>
      <c r="E96" t="s">
        <v>129</v>
      </c>
      <c r="F96" t="s">
        <v>600</v>
      </c>
      <c r="G96" t="s">
        <v>350</v>
      </c>
      <c r="H96" t="s">
        <v>570</v>
      </c>
      <c r="I96" t="s">
        <v>156</v>
      </c>
      <c r="J96" t="s">
        <v>604</v>
      </c>
      <c r="K96" s="79">
        <v>7.04</v>
      </c>
      <c r="L96" t="s">
        <v>108</v>
      </c>
      <c r="M96" s="79">
        <v>1.96</v>
      </c>
      <c r="N96" s="79">
        <v>2.0499999999999998</v>
      </c>
      <c r="O96" s="79">
        <v>247000</v>
      </c>
      <c r="P96" s="79">
        <v>99.86</v>
      </c>
      <c r="Q96" s="79">
        <v>246.6542</v>
      </c>
      <c r="R96" s="79">
        <v>0.1</v>
      </c>
      <c r="S96" s="79">
        <v>0.27</v>
      </c>
      <c r="T96" s="79">
        <v>0.08</v>
      </c>
    </row>
    <row r="97" spans="2:20">
      <c r="B97" t="s">
        <v>605</v>
      </c>
      <c r="C97" t="s">
        <v>606</v>
      </c>
      <c r="D97" t="s">
        <v>106</v>
      </c>
      <c r="E97" t="s">
        <v>129</v>
      </c>
      <c r="F97" t="s">
        <v>607</v>
      </c>
      <c r="G97" t="s">
        <v>138</v>
      </c>
      <c r="H97" t="s">
        <v>574</v>
      </c>
      <c r="I97" t="s">
        <v>155</v>
      </c>
      <c r="J97" t="s">
        <v>608</v>
      </c>
      <c r="K97" s="79">
        <v>0.25</v>
      </c>
      <c r="L97" t="s">
        <v>108</v>
      </c>
      <c r="M97" s="79">
        <v>5.19</v>
      </c>
      <c r="N97" s="79">
        <v>0.01</v>
      </c>
      <c r="O97" s="79">
        <v>174550.01</v>
      </c>
      <c r="P97" s="79">
        <v>121.76</v>
      </c>
      <c r="Q97" s="79">
        <v>212.53209217599999</v>
      </c>
      <c r="R97" s="79">
        <v>0.06</v>
      </c>
      <c r="S97" s="79">
        <v>0.23</v>
      </c>
      <c r="T97" s="79">
        <v>7.0000000000000007E-2</v>
      </c>
    </row>
    <row r="98" spans="2:20">
      <c r="B98" t="s">
        <v>609</v>
      </c>
      <c r="C98" t="s">
        <v>610</v>
      </c>
      <c r="D98" t="s">
        <v>106</v>
      </c>
      <c r="E98" t="s">
        <v>129</v>
      </c>
      <c r="F98" t="s">
        <v>607</v>
      </c>
      <c r="G98" t="s">
        <v>138</v>
      </c>
      <c r="H98" t="s">
        <v>574</v>
      </c>
      <c r="I98" t="s">
        <v>155</v>
      </c>
      <c r="J98" t="s">
        <v>611</v>
      </c>
      <c r="K98" s="79">
        <v>1.71</v>
      </c>
      <c r="L98" t="s">
        <v>108</v>
      </c>
      <c r="M98" s="79">
        <v>4.3499999999999996</v>
      </c>
      <c r="N98" s="79">
        <v>0.01</v>
      </c>
      <c r="O98" s="79">
        <v>121017.60000000001</v>
      </c>
      <c r="P98" s="79">
        <v>109.32</v>
      </c>
      <c r="Q98" s="79">
        <v>132.29644031999999</v>
      </c>
      <c r="R98" s="79">
        <v>0.02</v>
      </c>
      <c r="S98" s="79">
        <v>0.14000000000000001</v>
      </c>
      <c r="T98" s="79">
        <v>0.04</v>
      </c>
    </row>
    <row r="99" spans="2:20">
      <c r="B99" t="s">
        <v>612</v>
      </c>
      <c r="C99" t="s">
        <v>613</v>
      </c>
      <c r="D99" t="s">
        <v>106</v>
      </c>
      <c r="E99" t="s">
        <v>129</v>
      </c>
      <c r="F99" t="s">
        <v>607</v>
      </c>
      <c r="G99" t="s">
        <v>138</v>
      </c>
      <c r="H99" t="s">
        <v>574</v>
      </c>
      <c r="I99" t="s">
        <v>155</v>
      </c>
      <c r="J99" t="s">
        <v>614</v>
      </c>
      <c r="K99" s="79">
        <v>4.3099999999999996</v>
      </c>
      <c r="L99" t="s">
        <v>108</v>
      </c>
      <c r="M99" s="79">
        <v>1.98</v>
      </c>
      <c r="N99" s="79">
        <v>0.01</v>
      </c>
      <c r="O99" s="79">
        <v>1017269</v>
      </c>
      <c r="P99" s="79">
        <v>102.01</v>
      </c>
      <c r="Q99" s="79">
        <v>1037.7161069000001</v>
      </c>
      <c r="R99" s="79">
        <v>0.11</v>
      </c>
      <c r="S99" s="79">
        <v>1.1399999999999999</v>
      </c>
      <c r="T99" s="79">
        <v>0.34</v>
      </c>
    </row>
    <row r="100" spans="2:20">
      <c r="B100" t="s">
        <v>615</v>
      </c>
      <c r="C100" t="s">
        <v>616</v>
      </c>
      <c r="D100" t="s">
        <v>106</v>
      </c>
      <c r="E100" t="s">
        <v>129</v>
      </c>
      <c r="F100" t="s">
        <v>617</v>
      </c>
      <c r="G100" t="s">
        <v>138</v>
      </c>
      <c r="H100" t="s">
        <v>574</v>
      </c>
      <c r="I100" t="s">
        <v>155</v>
      </c>
      <c r="J100" t="s">
        <v>343</v>
      </c>
      <c r="K100" s="79">
        <v>1.22</v>
      </c>
      <c r="L100" t="s">
        <v>108</v>
      </c>
      <c r="M100" s="79">
        <v>3.35</v>
      </c>
      <c r="N100" s="79">
        <v>0.69</v>
      </c>
      <c r="O100" s="79">
        <v>305980.02</v>
      </c>
      <c r="P100" s="79">
        <v>112.2</v>
      </c>
      <c r="Q100" s="79">
        <v>343.30958243999999</v>
      </c>
      <c r="R100" s="79">
        <v>0.08</v>
      </c>
      <c r="S100" s="79">
        <v>0.38</v>
      </c>
      <c r="T100" s="79">
        <v>0.11</v>
      </c>
    </row>
    <row r="101" spans="2:20">
      <c r="B101" t="s">
        <v>618</v>
      </c>
      <c r="C101" t="s">
        <v>619</v>
      </c>
      <c r="D101" t="s">
        <v>106</v>
      </c>
      <c r="E101" t="s">
        <v>129</v>
      </c>
      <c r="F101" t="s">
        <v>620</v>
      </c>
      <c r="G101" t="s">
        <v>350</v>
      </c>
      <c r="H101" t="s">
        <v>570</v>
      </c>
      <c r="I101" t="s">
        <v>156</v>
      </c>
      <c r="J101" t="s">
        <v>621</v>
      </c>
      <c r="K101" s="79">
        <v>4.42</v>
      </c>
      <c r="L101" t="s">
        <v>108</v>
      </c>
      <c r="M101" s="79">
        <v>3.3</v>
      </c>
      <c r="N101" s="79">
        <v>0.02</v>
      </c>
      <c r="O101" s="79">
        <v>514</v>
      </c>
      <c r="P101" s="79">
        <v>107.16</v>
      </c>
      <c r="Q101" s="79">
        <v>0.55080240000000003</v>
      </c>
      <c r="R101" s="79">
        <v>0</v>
      </c>
      <c r="S101" s="79">
        <v>0</v>
      </c>
      <c r="T101" s="79">
        <v>0</v>
      </c>
    </row>
    <row r="102" spans="2:20">
      <c r="B102" t="s">
        <v>622</v>
      </c>
      <c r="C102" t="s">
        <v>623</v>
      </c>
      <c r="D102" t="s">
        <v>106</v>
      </c>
      <c r="E102" t="s">
        <v>129</v>
      </c>
      <c r="F102" t="s">
        <v>420</v>
      </c>
      <c r="G102" t="s">
        <v>323</v>
      </c>
      <c r="H102" t="s">
        <v>574</v>
      </c>
      <c r="I102" t="s">
        <v>155</v>
      </c>
      <c r="J102" t="s">
        <v>624</v>
      </c>
      <c r="K102" s="79">
        <v>2.79</v>
      </c>
      <c r="L102" t="s">
        <v>108</v>
      </c>
      <c r="M102" s="79">
        <v>6.4</v>
      </c>
      <c r="N102" s="79">
        <v>0.01</v>
      </c>
      <c r="O102" s="79">
        <v>2479018</v>
      </c>
      <c r="P102" s="79">
        <v>131.51</v>
      </c>
      <c r="Q102" s="79">
        <v>3260.1565718000002</v>
      </c>
      <c r="R102" s="79">
        <v>0.2</v>
      </c>
      <c r="S102" s="79">
        <v>3.57</v>
      </c>
      <c r="T102" s="79">
        <v>1.07</v>
      </c>
    </row>
    <row r="103" spans="2:20">
      <c r="B103" t="s">
        <v>625</v>
      </c>
      <c r="C103" t="s">
        <v>626</v>
      </c>
      <c r="D103" t="s">
        <v>106</v>
      </c>
      <c r="E103" t="s">
        <v>129</v>
      </c>
      <c r="F103" t="s">
        <v>627</v>
      </c>
      <c r="G103" t="s">
        <v>350</v>
      </c>
      <c r="H103" t="s">
        <v>628</v>
      </c>
      <c r="I103" t="s">
        <v>155</v>
      </c>
      <c r="J103" t="s">
        <v>336</v>
      </c>
      <c r="K103" s="79">
        <v>5.18</v>
      </c>
      <c r="L103" t="s">
        <v>108</v>
      </c>
      <c r="M103" s="79">
        <v>4.09</v>
      </c>
      <c r="N103" s="79">
        <v>0.02</v>
      </c>
      <c r="O103" s="79">
        <v>98580.76</v>
      </c>
      <c r="P103" s="79">
        <v>108.88</v>
      </c>
      <c r="Q103" s="79">
        <v>107.334731488</v>
      </c>
      <c r="R103" s="79">
        <v>0.01</v>
      </c>
      <c r="S103" s="79">
        <v>0.12</v>
      </c>
      <c r="T103" s="79">
        <v>0.04</v>
      </c>
    </row>
    <row r="104" spans="2:20">
      <c r="B104" t="s">
        <v>629</v>
      </c>
      <c r="C104" t="s">
        <v>630</v>
      </c>
      <c r="D104" t="s">
        <v>106</v>
      </c>
      <c r="E104" t="s">
        <v>129</v>
      </c>
      <c r="F104" t="s">
        <v>631</v>
      </c>
      <c r="G104" t="s">
        <v>350</v>
      </c>
      <c r="H104" t="s">
        <v>628</v>
      </c>
      <c r="I104" t="s">
        <v>155</v>
      </c>
      <c r="J104" t="s">
        <v>632</v>
      </c>
      <c r="K104" s="79">
        <v>2.75</v>
      </c>
      <c r="L104" t="s">
        <v>108</v>
      </c>
      <c r="M104" s="79">
        <v>4.5999999999999996</v>
      </c>
      <c r="N104" s="79">
        <v>1.48</v>
      </c>
      <c r="O104" s="79">
        <v>542314.19999999995</v>
      </c>
      <c r="P104" s="79">
        <v>110.28</v>
      </c>
      <c r="Q104" s="79">
        <v>598.06409975999998</v>
      </c>
      <c r="R104" s="79">
        <v>0.12</v>
      </c>
      <c r="S104" s="79">
        <v>0.66</v>
      </c>
      <c r="T104" s="79">
        <v>0.2</v>
      </c>
    </row>
    <row r="105" spans="2:20">
      <c r="B105" t="s">
        <v>633</v>
      </c>
      <c r="C105" t="s">
        <v>634</v>
      </c>
      <c r="D105" t="s">
        <v>106</v>
      </c>
      <c r="E105" t="s">
        <v>129</v>
      </c>
      <c r="F105" t="s">
        <v>631</v>
      </c>
      <c r="G105" t="s">
        <v>350</v>
      </c>
      <c r="H105" t="s">
        <v>628</v>
      </c>
      <c r="I105" t="s">
        <v>155</v>
      </c>
      <c r="J105" t="s">
        <v>635</v>
      </c>
      <c r="K105" s="79">
        <v>6.42</v>
      </c>
      <c r="L105" t="s">
        <v>108</v>
      </c>
      <c r="M105" s="79">
        <v>3.06</v>
      </c>
      <c r="N105" s="79">
        <v>2.6</v>
      </c>
      <c r="O105" s="79">
        <v>166000</v>
      </c>
      <c r="P105" s="79">
        <v>103.31</v>
      </c>
      <c r="Q105" s="79">
        <v>171.49459999999999</v>
      </c>
      <c r="R105" s="79">
        <v>0.13</v>
      </c>
      <c r="S105" s="79">
        <v>0.19</v>
      </c>
      <c r="T105" s="79">
        <v>0.06</v>
      </c>
    </row>
    <row r="106" spans="2:20">
      <c r="B106" t="s">
        <v>636</v>
      </c>
      <c r="C106" t="s">
        <v>637</v>
      </c>
      <c r="D106" t="s">
        <v>106</v>
      </c>
      <c r="E106" t="s">
        <v>129</v>
      </c>
      <c r="F106" t="s">
        <v>638</v>
      </c>
      <c r="G106" t="s">
        <v>350</v>
      </c>
      <c r="H106" t="s">
        <v>639</v>
      </c>
      <c r="I106" t="s">
        <v>156</v>
      </c>
      <c r="J106" t="s">
        <v>640</v>
      </c>
      <c r="K106" s="79">
        <v>4.41</v>
      </c>
      <c r="L106" t="s">
        <v>108</v>
      </c>
      <c r="M106" s="79">
        <v>3.25</v>
      </c>
      <c r="N106" s="79">
        <v>1.69</v>
      </c>
      <c r="O106" s="79">
        <v>301749.99</v>
      </c>
      <c r="P106" s="79">
        <v>105.87</v>
      </c>
      <c r="Q106" s="79">
        <v>319.46271441300001</v>
      </c>
      <c r="R106" s="79">
        <v>0.23</v>
      </c>
      <c r="S106" s="79">
        <v>0.35</v>
      </c>
      <c r="T106" s="79">
        <v>0.1</v>
      </c>
    </row>
    <row r="107" spans="2:20">
      <c r="B107" t="s">
        <v>641</v>
      </c>
      <c r="C107" t="s">
        <v>642</v>
      </c>
      <c r="D107" t="s">
        <v>106</v>
      </c>
      <c r="E107" t="s">
        <v>129</v>
      </c>
      <c r="F107" t="s">
        <v>437</v>
      </c>
      <c r="G107" t="s">
        <v>323</v>
      </c>
      <c r="H107" t="s">
        <v>628</v>
      </c>
      <c r="I107" t="s">
        <v>155</v>
      </c>
      <c r="J107" t="s">
        <v>643</v>
      </c>
      <c r="K107" s="79">
        <v>4.3</v>
      </c>
      <c r="L107" t="s">
        <v>108</v>
      </c>
      <c r="M107" s="79">
        <v>5.0999999999999996</v>
      </c>
      <c r="N107" s="79">
        <v>0.02</v>
      </c>
      <c r="O107" s="79">
        <v>1795100</v>
      </c>
      <c r="P107" s="79">
        <v>138.27000000000001</v>
      </c>
      <c r="Q107" s="79">
        <v>2482.0847699999999</v>
      </c>
      <c r="R107" s="79">
        <v>0.16</v>
      </c>
      <c r="S107" s="79">
        <v>2.72</v>
      </c>
      <c r="T107" s="79">
        <v>0.81</v>
      </c>
    </row>
    <row r="108" spans="2:20">
      <c r="B108" t="s">
        <v>644</v>
      </c>
      <c r="C108" t="s">
        <v>645</v>
      </c>
      <c r="D108" t="s">
        <v>106</v>
      </c>
      <c r="E108" t="s">
        <v>129</v>
      </c>
      <c r="F108" t="s">
        <v>646</v>
      </c>
      <c r="G108" t="s">
        <v>118</v>
      </c>
      <c r="H108" t="s">
        <v>628</v>
      </c>
      <c r="I108" t="s">
        <v>155</v>
      </c>
      <c r="J108" t="s">
        <v>647</v>
      </c>
      <c r="K108" s="79">
        <v>3.07</v>
      </c>
      <c r="L108" t="s">
        <v>108</v>
      </c>
      <c r="M108" s="79">
        <v>4.5999999999999996</v>
      </c>
      <c r="N108" s="79">
        <v>0.02</v>
      </c>
      <c r="O108" s="79">
        <v>0.11</v>
      </c>
      <c r="P108" s="79">
        <v>130.47999999999999</v>
      </c>
      <c r="Q108" s="79">
        <v>1.43528E-4</v>
      </c>
      <c r="R108" s="79">
        <v>0</v>
      </c>
      <c r="S108" s="79">
        <v>0</v>
      </c>
      <c r="T108" s="79">
        <v>0</v>
      </c>
    </row>
    <row r="109" spans="2:20">
      <c r="B109" t="s">
        <v>648</v>
      </c>
      <c r="C109" t="s">
        <v>649</v>
      </c>
      <c r="D109" t="s">
        <v>106</v>
      </c>
      <c r="E109" t="s">
        <v>129</v>
      </c>
      <c r="F109" t="s">
        <v>650</v>
      </c>
      <c r="G109" t="s">
        <v>350</v>
      </c>
      <c r="H109" t="s">
        <v>639</v>
      </c>
      <c r="I109" t="s">
        <v>156</v>
      </c>
      <c r="J109" t="s">
        <v>651</v>
      </c>
      <c r="K109" s="79">
        <v>2.15</v>
      </c>
      <c r="L109" t="s">
        <v>108</v>
      </c>
      <c r="M109" s="79">
        <v>4.5999999999999996</v>
      </c>
      <c r="N109" s="79">
        <v>1.41</v>
      </c>
      <c r="O109" s="79">
        <v>286279.28999999998</v>
      </c>
      <c r="P109" s="79">
        <v>131.18</v>
      </c>
      <c r="Q109" s="79">
        <v>375.54117262199998</v>
      </c>
      <c r="R109" s="79">
        <v>0.06</v>
      </c>
      <c r="S109" s="79">
        <v>0.41</v>
      </c>
      <c r="T109" s="79">
        <v>0.12</v>
      </c>
    </row>
    <row r="110" spans="2:20">
      <c r="B110" t="s">
        <v>652</v>
      </c>
      <c r="C110" t="s">
        <v>653</v>
      </c>
      <c r="D110" t="s">
        <v>106</v>
      </c>
      <c r="E110" t="s">
        <v>129</v>
      </c>
      <c r="F110" t="s">
        <v>654</v>
      </c>
      <c r="G110" t="s">
        <v>350</v>
      </c>
      <c r="H110" t="s">
        <v>628</v>
      </c>
      <c r="I110" t="s">
        <v>155</v>
      </c>
      <c r="J110" t="s">
        <v>655</v>
      </c>
      <c r="K110" s="79">
        <v>2.5499999999999998</v>
      </c>
      <c r="L110" t="s">
        <v>108</v>
      </c>
      <c r="M110" s="79">
        <v>4.4000000000000004</v>
      </c>
      <c r="N110" s="79">
        <v>0.77</v>
      </c>
      <c r="O110" s="79">
        <v>279038.92</v>
      </c>
      <c r="P110" s="79">
        <v>110.63</v>
      </c>
      <c r="Q110" s="79">
        <v>308.70075719599998</v>
      </c>
      <c r="R110" s="79">
        <v>0.16</v>
      </c>
      <c r="S110" s="79">
        <v>0.34</v>
      </c>
      <c r="T110" s="79">
        <v>0.1</v>
      </c>
    </row>
    <row r="111" spans="2:20">
      <c r="B111" t="s">
        <v>656</v>
      </c>
      <c r="C111" t="s">
        <v>657</v>
      </c>
      <c r="D111" t="s">
        <v>106</v>
      </c>
      <c r="E111" t="s">
        <v>129</v>
      </c>
      <c r="F111" t="s">
        <v>658</v>
      </c>
      <c r="G111" t="s">
        <v>350</v>
      </c>
      <c r="H111" t="s">
        <v>628</v>
      </c>
      <c r="I111" t="s">
        <v>155</v>
      </c>
      <c r="J111" t="s">
        <v>659</v>
      </c>
      <c r="K111" s="79">
        <v>0.64</v>
      </c>
      <c r="L111" t="s">
        <v>108</v>
      </c>
      <c r="M111" s="79">
        <v>5</v>
      </c>
      <c r="N111" s="79">
        <v>0.12</v>
      </c>
      <c r="O111" s="79">
        <v>77704.23</v>
      </c>
      <c r="P111" s="79">
        <v>124.51</v>
      </c>
      <c r="Q111" s="79">
        <v>96.749536773000003</v>
      </c>
      <c r="R111" s="79">
        <v>0.03</v>
      </c>
      <c r="S111" s="79">
        <v>0.11</v>
      </c>
      <c r="T111" s="79">
        <v>0.03</v>
      </c>
    </row>
    <row r="112" spans="2:20">
      <c r="B112" t="s">
        <v>660</v>
      </c>
      <c r="C112" t="s">
        <v>661</v>
      </c>
      <c r="D112" t="s">
        <v>106</v>
      </c>
      <c r="E112" t="s">
        <v>129</v>
      </c>
      <c r="F112" t="s">
        <v>658</v>
      </c>
      <c r="G112" t="s">
        <v>350</v>
      </c>
      <c r="H112" t="s">
        <v>628</v>
      </c>
      <c r="I112" t="s">
        <v>155</v>
      </c>
      <c r="J112" t="s">
        <v>662</v>
      </c>
      <c r="K112" s="79">
        <v>5.47</v>
      </c>
      <c r="L112" t="s">
        <v>108</v>
      </c>
      <c r="M112" s="79">
        <v>4.95</v>
      </c>
      <c r="N112" s="79">
        <v>0.02</v>
      </c>
      <c r="O112" s="79">
        <v>65710</v>
      </c>
      <c r="P112" s="79">
        <v>139.35</v>
      </c>
      <c r="Q112" s="79">
        <v>91.566884999999999</v>
      </c>
      <c r="R112" s="79">
        <v>0</v>
      </c>
      <c r="S112" s="79">
        <v>0.1</v>
      </c>
      <c r="T112" s="79">
        <v>0.03</v>
      </c>
    </row>
    <row r="113" spans="2:20">
      <c r="B113" t="s">
        <v>663</v>
      </c>
      <c r="C113" t="s">
        <v>664</v>
      </c>
      <c r="D113" t="s">
        <v>106</v>
      </c>
      <c r="E113" t="s">
        <v>129</v>
      </c>
      <c r="F113" t="s">
        <v>665</v>
      </c>
      <c r="G113" t="s">
        <v>350</v>
      </c>
      <c r="H113" t="s">
        <v>666</v>
      </c>
      <c r="I113" t="s">
        <v>156</v>
      </c>
      <c r="J113" t="s">
        <v>667</v>
      </c>
      <c r="K113" s="79">
        <v>1.68</v>
      </c>
      <c r="L113" t="s">
        <v>108</v>
      </c>
      <c r="M113" s="79">
        <v>5.6</v>
      </c>
      <c r="N113" s="79">
        <v>1.26</v>
      </c>
      <c r="O113" s="79">
        <v>91796</v>
      </c>
      <c r="P113" s="79">
        <v>113.71</v>
      </c>
      <c r="Q113" s="79">
        <v>104.38123160000001</v>
      </c>
      <c r="R113" s="79">
        <v>0.05</v>
      </c>
      <c r="S113" s="79">
        <v>0.11</v>
      </c>
      <c r="T113" s="79">
        <v>0.03</v>
      </c>
    </row>
    <row r="114" spans="2:20">
      <c r="B114" t="s">
        <v>668</v>
      </c>
      <c r="C114" t="s">
        <v>669</v>
      </c>
      <c r="D114" t="s">
        <v>106</v>
      </c>
      <c r="E114" t="s">
        <v>129</v>
      </c>
      <c r="F114" t="s">
        <v>670</v>
      </c>
      <c r="G114" t="s">
        <v>133</v>
      </c>
      <c r="H114" t="s">
        <v>666</v>
      </c>
      <c r="I114" t="s">
        <v>156</v>
      </c>
      <c r="J114" t="s">
        <v>671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50908.55</v>
      </c>
      <c r="P114" s="79">
        <v>103.89</v>
      </c>
      <c r="Q114" s="79">
        <v>52.888892595000002</v>
      </c>
      <c r="R114" s="79">
        <v>0.01</v>
      </c>
      <c r="S114" s="79">
        <v>0.06</v>
      </c>
      <c r="T114" s="79">
        <v>0.02</v>
      </c>
    </row>
    <row r="115" spans="2:20">
      <c r="B115" t="s">
        <v>672</v>
      </c>
      <c r="C115" t="s">
        <v>673</v>
      </c>
      <c r="D115" t="s">
        <v>106</v>
      </c>
      <c r="E115" t="s">
        <v>129</v>
      </c>
      <c r="F115" t="s">
        <v>674</v>
      </c>
      <c r="G115" t="s">
        <v>350</v>
      </c>
      <c r="H115" t="s">
        <v>666</v>
      </c>
      <c r="I115" t="s">
        <v>156</v>
      </c>
      <c r="J115" t="s">
        <v>675</v>
      </c>
      <c r="K115" s="79">
        <v>2.25</v>
      </c>
      <c r="L115" t="s">
        <v>108</v>
      </c>
      <c r="M115" s="79">
        <v>4.8</v>
      </c>
      <c r="N115" s="79">
        <v>0.01</v>
      </c>
      <c r="O115" s="79">
        <v>232900</v>
      </c>
      <c r="P115" s="79">
        <v>107.56</v>
      </c>
      <c r="Q115" s="79">
        <v>250.50724</v>
      </c>
      <c r="R115" s="79">
        <v>0.09</v>
      </c>
      <c r="S115" s="79">
        <v>0.27</v>
      </c>
      <c r="T115" s="79">
        <v>0.08</v>
      </c>
    </row>
    <row r="116" spans="2:20">
      <c r="B116" t="s">
        <v>676</v>
      </c>
      <c r="C116" t="s">
        <v>677</v>
      </c>
      <c r="D116" t="s">
        <v>106</v>
      </c>
      <c r="E116" t="s">
        <v>129</v>
      </c>
      <c r="F116" t="s">
        <v>678</v>
      </c>
      <c r="G116" t="s">
        <v>350</v>
      </c>
      <c r="H116" t="s">
        <v>666</v>
      </c>
      <c r="I116" t="s">
        <v>156</v>
      </c>
      <c r="J116" t="s">
        <v>679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282357.21000000002</v>
      </c>
      <c r="P116" s="79">
        <v>128.47</v>
      </c>
      <c r="Q116" s="79">
        <v>362.744307687</v>
      </c>
      <c r="R116" s="79">
        <v>0.1</v>
      </c>
      <c r="S116" s="79">
        <v>0.4</v>
      </c>
      <c r="T116" s="79">
        <v>0.12</v>
      </c>
    </row>
    <row r="117" spans="2:20">
      <c r="B117" t="s">
        <v>680</v>
      </c>
      <c r="C117" t="s">
        <v>681</v>
      </c>
      <c r="D117" t="s">
        <v>106</v>
      </c>
      <c r="E117" t="s">
        <v>129</v>
      </c>
      <c r="F117" t="s">
        <v>682</v>
      </c>
      <c r="G117" t="s">
        <v>433</v>
      </c>
      <c r="H117" t="s">
        <v>683</v>
      </c>
      <c r="I117" t="s">
        <v>155</v>
      </c>
      <c r="J117" t="s">
        <v>684</v>
      </c>
      <c r="K117" s="79">
        <v>1.69</v>
      </c>
      <c r="L117" t="s">
        <v>108</v>
      </c>
      <c r="M117" s="79">
        <v>4.8</v>
      </c>
      <c r="N117" s="79">
        <v>0.02</v>
      </c>
      <c r="O117" s="79">
        <v>584800.57999999996</v>
      </c>
      <c r="P117" s="79">
        <v>124.07</v>
      </c>
      <c r="Q117" s="79">
        <v>725.562079606</v>
      </c>
      <c r="R117" s="79">
        <v>0.08</v>
      </c>
      <c r="S117" s="79">
        <v>0.79</v>
      </c>
      <c r="T117" s="79">
        <v>0.24</v>
      </c>
    </row>
    <row r="118" spans="2:20">
      <c r="B118" t="s">
        <v>685</v>
      </c>
      <c r="C118" t="s">
        <v>686</v>
      </c>
      <c r="D118" t="s">
        <v>106</v>
      </c>
      <c r="E118" t="s">
        <v>129</v>
      </c>
      <c r="F118" t="s">
        <v>687</v>
      </c>
      <c r="G118" t="s">
        <v>350</v>
      </c>
      <c r="H118" t="s">
        <v>683</v>
      </c>
      <c r="I118" t="s">
        <v>155</v>
      </c>
      <c r="J118" t="s">
        <v>688</v>
      </c>
      <c r="K118" s="79">
        <v>3.33</v>
      </c>
      <c r="L118" t="s">
        <v>108</v>
      </c>
      <c r="M118" s="79">
        <v>2.5</v>
      </c>
      <c r="N118" s="79">
        <v>4.0999999999999996</v>
      </c>
      <c r="O118" s="79">
        <v>282642</v>
      </c>
      <c r="P118" s="79">
        <v>94.95</v>
      </c>
      <c r="Q118" s="79">
        <v>268.36857900000001</v>
      </c>
      <c r="R118" s="79">
        <v>0.09</v>
      </c>
      <c r="S118" s="79">
        <v>0.28999999999999998</v>
      </c>
      <c r="T118" s="79">
        <v>0.09</v>
      </c>
    </row>
    <row r="119" spans="2:20">
      <c r="B119" t="s">
        <v>689</v>
      </c>
      <c r="C119" t="s">
        <v>690</v>
      </c>
      <c r="D119" t="s">
        <v>106</v>
      </c>
      <c r="E119" t="s">
        <v>129</v>
      </c>
      <c r="F119" t="s">
        <v>691</v>
      </c>
      <c r="G119" t="s">
        <v>118</v>
      </c>
      <c r="H119" t="s">
        <v>683</v>
      </c>
      <c r="I119" t="s">
        <v>155</v>
      </c>
      <c r="J119" t="s">
        <v>692</v>
      </c>
      <c r="K119" s="79">
        <v>2.38</v>
      </c>
      <c r="L119" t="s">
        <v>108</v>
      </c>
      <c r="M119" s="79">
        <v>5</v>
      </c>
      <c r="N119" s="79">
        <v>1.26</v>
      </c>
      <c r="O119" s="79">
        <v>154</v>
      </c>
      <c r="P119" s="79">
        <v>107.57</v>
      </c>
      <c r="Q119" s="79">
        <v>0.16565779999999999</v>
      </c>
      <c r="R119" s="79">
        <v>0</v>
      </c>
      <c r="S119" s="79">
        <v>0</v>
      </c>
      <c r="T119" s="79">
        <v>0</v>
      </c>
    </row>
    <row r="120" spans="2:20">
      <c r="B120" t="s">
        <v>693</v>
      </c>
      <c r="C120" t="s">
        <v>694</v>
      </c>
      <c r="D120" t="s">
        <v>106</v>
      </c>
      <c r="E120" t="s">
        <v>129</v>
      </c>
      <c r="F120" t="s">
        <v>588</v>
      </c>
      <c r="G120" t="s">
        <v>323</v>
      </c>
      <c r="H120" t="s">
        <v>683</v>
      </c>
      <c r="I120" t="s">
        <v>155</v>
      </c>
      <c r="J120" t="s">
        <v>540</v>
      </c>
      <c r="K120" s="79">
        <v>3.13</v>
      </c>
      <c r="L120" t="s">
        <v>108</v>
      </c>
      <c r="M120" s="79">
        <v>2.4</v>
      </c>
      <c r="N120" s="79">
        <v>1.03</v>
      </c>
      <c r="O120" s="79">
        <v>89028</v>
      </c>
      <c r="P120" s="79">
        <v>105.4</v>
      </c>
      <c r="Q120" s="79">
        <v>93.835511999999994</v>
      </c>
      <c r="R120" s="79">
        <v>7.0000000000000007E-2</v>
      </c>
      <c r="S120" s="79">
        <v>0.1</v>
      </c>
      <c r="T120" s="79">
        <v>0.03</v>
      </c>
    </row>
    <row r="121" spans="2:20">
      <c r="B121" t="s">
        <v>695</v>
      </c>
      <c r="C121" t="s">
        <v>696</v>
      </c>
      <c r="D121" t="s">
        <v>106</v>
      </c>
      <c r="E121" t="s">
        <v>129</v>
      </c>
      <c r="F121" t="s">
        <v>697</v>
      </c>
      <c r="G121" t="s">
        <v>350</v>
      </c>
      <c r="H121" t="s">
        <v>683</v>
      </c>
      <c r="I121" t="s">
        <v>155</v>
      </c>
      <c r="J121" t="s">
        <v>698</v>
      </c>
      <c r="K121" s="79">
        <v>0.91</v>
      </c>
      <c r="L121" t="s">
        <v>108</v>
      </c>
      <c r="M121" s="79">
        <v>4.6500000000000004</v>
      </c>
      <c r="N121" s="79">
        <v>0.01</v>
      </c>
      <c r="O121" s="79">
        <v>283923.51</v>
      </c>
      <c r="P121" s="79">
        <v>124.61</v>
      </c>
      <c r="Q121" s="79">
        <v>353.79708581099999</v>
      </c>
      <c r="R121" s="79">
        <v>0.12</v>
      </c>
      <c r="S121" s="79">
        <v>0.39</v>
      </c>
      <c r="T121" s="79">
        <v>0.12</v>
      </c>
    </row>
    <row r="122" spans="2:20">
      <c r="B122" t="s">
        <v>699</v>
      </c>
      <c r="C122" t="s">
        <v>700</v>
      </c>
      <c r="D122" t="s">
        <v>106</v>
      </c>
      <c r="E122" t="s">
        <v>129</v>
      </c>
      <c r="F122" t="s">
        <v>697</v>
      </c>
      <c r="G122" t="s">
        <v>350</v>
      </c>
      <c r="H122" t="s">
        <v>683</v>
      </c>
      <c r="I122" t="s">
        <v>155</v>
      </c>
      <c r="J122" t="s">
        <v>701</v>
      </c>
      <c r="K122" s="79">
        <v>0.75</v>
      </c>
      <c r="L122" t="s">
        <v>108</v>
      </c>
      <c r="M122" s="79">
        <v>5.05</v>
      </c>
      <c r="N122" s="79">
        <v>0.01</v>
      </c>
      <c r="O122" s="79">
        <v>78523.14</v>
      </c>
      <c r="P122" s="79">
        <v>124.34</v>
      </c>
      <c r="Q122" s="79">
        <v>97.635672275999994</v>
      </c>
      <c r="R122" s="79">
        <v>0.05</v>
      </c>
      <c r="S122" s="79">
        <v>0.11</v>
      </c>
      <c r="T122" s="79">
        <v>0.03</v>
      </c>
    </row>
    <row r="123" spans="2:20">
      <c r="B123" t="s">
        <v>702</v>
      </c>
      <c r="C123" t="s">
        <v>703</v>
      </c>
      <c r="D123" t="s">
        <v>106</v>
      </c>
      <c r="E123" t="s">
        <v>129</v>
      </c>
      <c r="F123" t="s">
        <v>697</v>
      </c>
      <c r="G123" t="s">
        <v>350</v>
      </c>
      <c r="H123" t="s">
        <v>683</v>
      </c>
      <c r="I123" t="s">
        <v>155</v>
      </c>
      <c r="J123" t="s">
        <v>704</v>
      </c>
      <c r="K123" s="79">
        <v>5.77</v>
      </c>
      <c r="L123" t="s">
        <v>108</v>
      </c>
      <c r="M123" s="79">
        <v>3.7</v>
      </c>
      <c r="N123" s="79">
        <v>2.79</v>
      </c>
      <c r="O123" s="79">
        <v>729258</v>
      </c>
      <c r="P123" s="79">
        <v>104.97</v>
      </c>
      <c r="Q123" s="79">
        <v>765.50212260000001</v>
      </c>
      <c r="R123" s="79">
        <v>0.11</v>
      </c>
      <c r="S123" s="79">
        <v>0.84</v>
      </c>
      <c r="T123" s="79">
        <v>0.25</v>
      </c>
    </row>
    <row r="124" spans="2:20">
      <c r="B124" t="s">
        <v>705</v>
      </c>
      <c r="C124" t="s">
        <v>706</v>
      </c>
      <c r="D124" t="s">
        <v>106</v>
      </c>
      <c r="E124" t="s">
        <v>129</v>
      </c>
      <c r="F124" t="s">
        <v>697</v>
      </c>
      <c r="G124" t="s">
        <v>350</v>
      </c>
      <c r="H124" t="s">
        <v>683</v>
      </c>
      <c r="I124" t="s">
        <v>155</v>
      </c>
      <c r="J124" t="s">
        <v>707</v>
      </c>
      <c r="K124" s="79">
        <v>6.15</v>
      </c>
      <c r="L124" t="s">
        <v>108</v>
      </c>
      <c r="M124" s="79">
        <v>2.85</v>
      </c>
      <c r="N124" s="79">
        <v>0.02</v>
      </c>
      <c r="O124" s="79">
        <v>683160</v>
      </c>
      <c r="P124" s="79">
        <v>108.86</v>
      </c>
      <c r="Q124" s="79">
        <v>743.68797600000005</v>
      </c>
      <c r="R124" s="79">
        <v>0.1</v>
      </c>
      <c r="S124" s="79">
        <v>0.81</v>
      </c>
      <c r="T124" s="79">
        <v>0.24</v>
      </c>
    </row>
    <row r="125" spans="2:20">
      <c r="B125" t="s">
        <v>708</v>
      </c>
      <c r="C125" t="s">
        <v>709</v>
      </c>
      <c r="D125" t="s">
        <v>106</v>
      </c>
      <c r="E125" t="s">
        <v>129</v>
      </c>
      <c r="F125" t="s">
        <v>697</v>
      </c>
      <c r="G125" t="s">
        <v>350</v>
      </c>
      <c r="H125" t="s">
        <v>683</v>
      </c>
      <c r="I125" t="s">
        <v>155</v>
      </c>
      <c r="J125" t="s">
        <v>710</v>
      </c>
      <c r="K125" s="79">
        <v>1.61</v>
      </c>
      <c r="L125" t="s">
        <v>108</v>
      </c>
      <c r="M125" s="79">
        <v>6.1</v>
      </c>
      <c r="N125" s="79">
        <v>0.01</v>
      </c>
      <c r="O125" s="79">
        <v>1001851.51</v>
      </c>
      <c r="P125" s="79">
        <v>110.3</v>
      </c>
      <c r="Q125" s="79">
        <v>1105.04221553</v>
      </c>
      <c r="R125" s="79">
        <v>0.13</v>
      </c>
      <c r="S125" s="79">
        <v>1.21</v>
      </c>
      <c r="T125" s="79">
        <v>0.36</v>
      </c>
    </row>
    <row r="126" spans="2:20">
      <c r="B126" t="s">
        <v>711</v>
      </c>
      <c r="C126" t="s">
        <v>712</v>
      </c>
      <c r="D126" t="s">
        <v>106</v>
      </c>
      <c r="E126" t="s">
        <v>129</v>
      </c>
      <c r="F126" t="s">
        <v>713</v>
      </c>
      <c r="G126" t="s">
        <v>350</v>
      </c>
      <c r="H126" t="s">
        <v>197</v>
      </c>
      <c r="I126" t="s">
        <v>156</v>
      </c>
      <c r="J126" t="s">
        <v>714</v>
      </c>
      <c r="K126" s="79">
        <v>0.75</v>
      </c>
      <c r="L126" t="s">
        <v>108</v>
      </c>
      <c r="M126" s="79">
        <v>5.35</v>
      </c>
      <c r="N126" s="79">
        <v>0.88</v>
      </c>
      <c r="O126" s="79">
        <v>34001.11</v>
      </c>
      <c r="P126" s="79">
        <v>124.69</v>
      </c>
      <c r="Q126" s="79">
        <v>42.395984059</v>
      </c>
      <c r="R126" s="79">
        <v>0.02</v>
      </c>
      <c r="S126" s="79">
        <v>0.05</v>
      </c>
      <c r="T126" s="79">
        <v>0.01</v>
      </c>
    </row>
    <row r="127" spans="2:20">
      <c r="B127" t="s">
        <v>715</v>
      </c>
      <c r="C127" t="s">
        <v>716</v>
      </c>
      <c r="D127" t="s">
        <v>106</v>
      </c>
      <c r="E127" t="s">
        <v>129</v>
      </c>
      <c r="F127" t="s">
        <v>713</v>
      </c>
      <c r="G127" t="s">
        <v>350</v>
      </c>
      <c r="H127" t="s">
        <v>197</v>
      </c>
      <c r="I127" t="s">
        <v>156</v>
      </c>
      <c r="J127" t="s">
        <v>717</v>
      </c>
      <c r="K127" s="79">
        <v>3.07</v>
      </c>
      <c r="L127" t="s">
        <v>108</v>
      </c>
      <c r="M127" s="79">
        <v>7</v>
      </c>
      <c r="N127" s="79">
        <v>1.97</v>
      </c>
      <c r="O127" s="79">
        <v>461359.79</v>
      </c>
      <c r="P127" s="79">
        <v>118.86</v>
      </c>
      <c r="Q127" s="79">
        <v>548.37224639399994</v>
      </c>
      <c r="R127" s="79">
        <v>0.08</v>
      </c>
      <c r="S127" s="79">
        <v>0.6</v>
      </c>
      <c r="T127" s="79">
        <v>0.18</v>
      </c>
    </row>
    <row r="128" spans="2:20">
      <c r="B128" t="s">
        <v>718</v>
      </c>
      <c r="C128" t="s">
        <v>719</v>
      </c>
      <c r="D128" t="s">
        <v>106</v>
      </c>
      <c r="E128" t="s">
        <v>129</v>
      </c>
      <c r="F128" t="s">
        <v>713</v>
      </c>
      <c r="G128" t="s">
        <v>350</v>
      </c>
      <c r="H128" t="s">
        <v>197</v>
      </c>
      <c r="I128" t="s">
        <v>156</v>
      </c>
      <c r="J128" t="s">
        <v>720</v>
      </c>
      <c r="K128" s="79">
        <v>4.4000000000000004</v>
      </c>
      <c r="L128" t="s">
        <v>108</v>
      </c>
      <c r="M128" s="79">
        <v>4.4000000000000004</v>
      </c>
      <c r="N128" s="79">
        <v>2.21</v>
      </c>
      <c r="O128" s="79">
        <v>24739.9</v>
      </c>
      <c r="P128" s="79">
        <v>112.11</v>
      </c>
      <c r="Q128" s="79">
        <v>27.735901890000001</v>
      </c>
      <c r="R128" s="79">
        <v>0.02</v>
      </c>
      <c r="S128" s="79">
        <v>0.03</v>
      </c>
      <c r="T128" s="79">
        <v>0.01</v>
      </c>
    </row>
    <row r="129" spans="2:20">
      <c r="B129" t="s">
        <v>721</v>
      </c>
      <c r="C129" t="s">
        <v>722</v>
      </c>
      <c r="D129" t="s">
        <v>106</v>
      </c>
      <c r="E129" t="s">
        <v>129</v>
      </c>
      <c r="F129" t="s">
        <v>723</v>
      </c>
      <c r="G129" t="s">
        <v>118</v>
      </c>
      <c r="H129" t="s">
        <v>724</v>
      </c>
      <c r="I129" t="s">
        <v>155</v>
      </c>
      <c r="J129" t="s">
        <v>647</v>
      </c>
      <c r="K129" s="79">
        <v>1.2</v>
      </c>
      <c r="L129" t="s">
        <v>108</v>
      </c>
      <c r="M129" s="79">
        <v>4.45</v>
      </c>
      <c r="N129" s="79">
        <v>1.81</v>
      </c>
      <c r="O129" s="79">
        <v>1.47</v>
      </c>
      <c r="P129" s="79">
        <v>126.63</v>
      </c>
      <c r="Q129" s="79">
        <v>1.861461E-3</v>
      </c>
      <c r="R129" s="79">
        <v>0</v>
      </c>
      <c r="S129" s="79">
        <v>0</v>
      </c>
      <c r="T129" s="79">
        <v>0</v>
      </c>
    </row>
    <row r="130" spans="2:20">
      <c r="B130" t="s">
        <v>725</v>
      </c>
      <c r="C130" t="s">
        <v>726</v>
      </c>
      <c r="D130" t="s">
        <v>106</v>
      </c>
      <c r="E130" t="s">
        <v>129</v>
      </c>
      <c r="F130" t="s">
        <v>727</v>
      </c>
      <c r="G130" t="s">
        <v>428</v>
      </c>
      <c r="H130" t="s">
        <v>728</v>
      </c>
      <c r="I130" t="s">
        <v>156</v>
      </c>
      <c r="J130" t="s">
        <v>729</v>
      </c>
      <c r="K130" s="79">
        <v>1.85</v>
      </c>
      <c r="L130" t="s">
        <v>108</v>
      </c>
      <c r="M130" s="79">
        <v>3.59</v>
      </c>
      <c r="N130" s="79">
        <v>1.94</v>
      </c>
      <c r="O130" s="79">
        <v>16852</v>
      </c>
      <c r="P130" s="79">
        <v>102.57</v>
      </c>
      <c r="Q130" s="79">
        <v>17.2850964</v>
      </c>
      <c r="R130" s="79">
        <v>0.04</v>
      </c>
      <c r="S130" s="79">
        <v>0.02</v>
      </c>
      <c r="T130" s="79">
        <v>0.01</v>
      </c>
    </row>
    <row r="131" spans="2:20">
      <c r="B131" t="s">
        <v>730</v>
      </c>
      <c r="C131" t="s">
        <v>731</v>
      </c>
      <c r="D131" t="s">
        <v>106</v>
      </c>
      <c r="E131" t="s">
        <v>129</v>
      </c>
      <c r="F131" t="s">
        <v>732</v>
      </c>
      <c r="G131" t="s">
        <v>118</v>
      </c>
      <c r="H131" t="s">
        <v>733</v>
      </c>
      <c r="I131" t="s">
        <v>155</v>
      </c>
      <c r="J131" t="s">
        <v>734</v>
      </c>
      <c r="K131" s="79">
        <v>0.67</v>
      </c>
      <c r="L131" t="s">
        <v>108</v>
      </c>
      <c r="M131" s="79">
        <v>4.5</v>
      </c>
      <c r="N131" s="79">
        <v>5.01</v>
      </c>
      <c r="O131" s="79">
        <v>0.37</v>
      </c>
      <c r="P131" s="79">
        <v>125.76</v>
      </c>
      <c r="Q131" s="79">
        <v>4.6531200000000001E-4</v>
      </c>
      <c r="R131" s="79">
        <v>0</v>
      </c>
      <c r="S131" s="79">
        <v>0</v>
      </c>
      <c r="T131" s="79">
        <v>0</v>
      </c>
    </row>
    <row r="132" spans="2:20">
      <c r="B132" t="s">
        <v>735</v>
      </c>
      <c r="C132" t="s">
        <v>736</v>
      </c>
      <c r="D132" t="s">
        <v>106</v>
      </c>
      <c r="E132" t="s">
        <v>129</v>
      </c>
      <c r="F132" t="s">
        <v>737</v>
      </c>
      <c r="G132" t="s">
        <v>350</v>
      </c>
      <c r="H132" t="s">
        <v>738</v>
      </c>
      <c r="I132" t="s">
        <v>155</v>
      </c>
      <c r="J132" t="s">
        <v>739</v>
      </c>
      <c r="K132" s="79">
        <v>2.4300000000000002</v>
      </c>
      <c r="L132" t="s">
        <v>108</v>
      </c>
      <c r="M132" s="79">
        <v>6.9</v>
      </c>
      <c r="N132" s="79">
        <v>19.27</v>
      </c>
      <c r="O132" s="79">
        <v>0.01</v>
      </c>
      <c r="P132" s="79">
        <v>88.71</v>
      </c>
      <c r="Q132" s="79">
        <v>8.8710000000000003E-6</v>
      </c>
      <c r="R132" s="79">
        <v>0</v>
      </c>
      <c r="S132" s="79">
        <v>0</v>
      </c>
      <c r="T132" s="79">
        <v>0</v>
      </c>
    </row>
    <row r="133" spans="2:20">
      <c r="B133" t="s">
        <v>740</v>
      </c>
      <c r="C133" t="s">
        <v>741</v>
      </c>
      <c r="D133" t="s">
        <v>106</v>
      </c>
      <c r="E133" t="s">
        <v>129</v>
      </c>
      <c r="F133" t="s">
        <v>742</v>
      </c>
      <c r="G133" t="s">
        <v>350</v>
      </c>
      <c r="H133" t="s">
        <v>743</v>
      </c>
      <c r="I133" t="s">
        <v>156</v>
      </c>
      <c r="J133" t="s">
        <v>744</v>
      </c>
      <c r="K133" s="79">
        <v>2.89</v>
      </c>
      <c r="L133" t="s">
        <v>108</v>
      </c>
      <c r="M133" s="79">
        <v>7.5</v>
      </c>
      <c r="N133" s="79">
        <v>0.25</v>
      </c>
      <c r="O133" s="79">
        <v>0.98</v>
      </c>
      <c r="P133" s="79">
        <v>71</v>
      </c>
      <c r="Q133" s="79">
        <v>6.958E-4</v>
      </c>
      <c r="R133" s="79">
        <v>0</v>
      </c>
      <c r="S133" s="79">
        <v>0</v>
      </c>
      <c r="T133" s="79">
        <v>0</v>
      </c>
    </row>
    <row r="134" spans="2:20">
      <c r="B134" t="s">
        <v>745</v>
      </c>
      <c r="C134" t="s">
        <v>746</v>
      </c>
      <c r="D134" t="s">
        <v>106</v>
      </c>
      <c r="E134" t="s">
        <v>129</v>
      </c>
      <c r="F134" t="s">
        <v>742</v>
      </c>
      <c r="G134" t="s">
        <v>350</v>
      </c>
      <c r="H134" t="s">
        <v>743</v>
      </c>
      <c r="I134" t="s">
        <v>156</v>
      </c>
      <c r="J134" t="s">
        <v>747</v>
      </c>
      <c r="K134" s="79">
        <v>3.83</v>
      </c>
      <c r="L134" t="s">
        <v>108</v>
      </c>
      <c r="M134" s="79">
        <v>5.7</v>
      </c>
      <c r="N134" s="79">
        <v>0.25</v>
      </c>
      <c r="O134" s="79">
        <v>7.0000000000000007E-2</v>
      </c>
      <c r="P134" s="79">
        <v>53.39</v>
      </c>
      <c r="Q134" s="79">
        <v>3.7373000000000003E-5</v>
      </c>
      <c r="R134" s="79">
        <v>0</v>
      </c>
      <c r="S134" s="79">
        <v>0</v>
      </c>
      <c r="T134" s="79">
        <v>0</v>
      </c>
    </row>
    <row r="135" spans="2:20">
      <c r="B135" t="s">
        <v>748</v>
      </c>
      <c r="C135" t="s">
        <v>749</v>
      </c>
      <c r="D135" t="s">
        <v>106</v>
      </c>
      <c r="E135" t="s">
        <v>129</v>
      </c>
      <c r="F135" t="s">
        <v>750</v>
      </c>
      <c r="G135" t="s">
        <v>118</v>
      </c>
      <c r="H135" t="s">
        <v>219</v>
      </c>
      <c r="I135" t="s">
        <v>751</v>
      </c>
      <c r="J135" t="s">
        <v>752</v>
      </c>
      <c r="K135" s="79">
        <v>1.1200000000000001</v>
      </c>
      <c r="L135" t="s">
        <v>108</v>
      </c>
      <c r="M135" s="79">
        <v>1.02</v>
      </c>
      <c r="N135" s="79">
        <v>5.17</v>
      </c>
      <c r="O135" s="79">
        <v>0.24</v>
      </c>
      <c r="P135" s="79">
        <v>100.6</v>
      </c>
      <c r="Q135" s="79">
        <v>2.4143999999999999E-4</v>
      </c>
      <c r="R135" s="79">
        <v>0</v>
      </c>
      <c r="S135" s="79">
        <v>0</v>
      </c>
      <c r="T135" s="79">
        <v>0</v>
      </c>
    </row>
    <row r="136" spans="2:20">
      <c r="B136" t="s">
        <v>753</v>
      </c>
      <c r="C136" t="s">
        <v>754</v>
      </c>
      <c r="D136" t="s">
        <v>106</v>
      </c>
      <c r="E136" t="s">
        <v>129</v>
      </c>
      <c r="F136" t="s">
        <v>755</v>
      </c>
      <c r="G136" t="s">
        <v>138</v>
      </c>
      <c r="H136" t="s">
        <v>219</v>
      </c>
      <c r="I136" t="s">
        <v>751</v>
      </c>
      <c r="J136" t="s">
        <v>756</v>
      </c>
      <c r="K136" s="79">
        <v>2.77</v>
      </c>
      <c r="L136" t="s">
        <v>108</v>
      </c>
      <c r="M136" s="79">
        <v>3.85</v>
      </c>
      <c r="N136" s="79">
        <v>1.6</v>
      </c>
      <c r="O136" s="79">
        <v>478350</v>
      </c>
      <c r="P136" s="79">
        <v>106.3</v>
      </c>
      <c r="Q136" s="79">
        <v>508.48604999999998</v>
      </c>
      <c r="R136" s="79">
        <v>0.17</v>
      </c>
      <c r="S136" s="79">
        <v>0.56000000000000005</v>
      </c>
      <c r="T136" s="79">
        <v>0.17</v>
      </c>
    </row>
    <row r="137" spans="2:20">
      <c r="B137" s="80" t="s">
        <v>258</v>
      </c>
      <c r="C137" s="16"/>
      <c r="D137" s="16"/>
      <c r="E137" s="16"/>
      <c r="F137" s="16"/>
      <c r="K137" s="81">
        <v>4.05</v>
      </c>
      <c r="N137" s="81">
        <v>1.74</v>
      </c>
      <c r="O137" s="81">
        <v>16993928.800000001</v>
      </c>
      <c r="Q137" s="81">
        <v>19036.606168201</v>
      </c>
      <c r="S137" s="81">
        <v>20.85</v>
      </c>
      <c r="T137" s="81">
        <v>6.24</v>
      </c>
    </row>
    <row r="138" spans="2:20">
      <c r="B138" t="s">
        <v>757</v>
      </c>
      <c r="C138" t="s">
        <v>758</v>
      </c>
      <c r="D138" t="s">
        <v>106</v>
      </c>
      <c r="E138" t="s">
        <v>129</v>
      </c>
      <c r="F138" t="s">
        <v>365</v>
      </c>
      <c r="G138" t="s">
        <v>323</v>
      </c>
      <c r="H138" t="s">
        <v>204</v>
      </c>
      <c r="I138" t="s">
        <v>155</v>
      </c>
      <c r="J138" t="s">
        <v>558</v>
      </c>
      <c r="K138" s="79">
        <v>6.39</v>
      </c>
      <c r="L138" t="s">
        <v>108</v>
      </c>
      <c r="M138" s="79">
        <v>3.01</v>
      </c>
      <c r="N138" s="79">
        <v>0.02</v>
      </c>
      <c r="O138" s="79">
        <v>382000</v>
      </c>
      <c r="P138" s="79">
        <v>104.57</v>
      </c>
      <c r="Q138" s="79">
        <v>399.45740000000001</v>
      </c>
      <c r="R138" s="79">
        <v>0.03</v>
      </c>
      <c r="S138" s="79">
        <v>0.44</v>
      </c>
      <c r="T138" s="79">
        <v>0.13</v>
      </c>
    </row>
    <row r="139" spans="2:20">
      <c r="B139" t="s">
        <v>759</v>
      </c>
      <c r="C139" t="s">
        <v>760</v>
      </c>
      <c r="D139" t="s">
        <v>106</v>
      </c>
      <c r="E139" t="s">
        <v>129</v>
      </c>
      <c r="F139" t="s">
        <v>339</v>
      </c>
      <c r="G139" t="s">
        <v>323</v>
      </c>
      <c r="H139" t="s">
        <v>204</v>
      </c>
      <c r="I139" t="s">
        <v>155</v>
      </c>
      <c r="J139" t="s">
        <v>761</v>
      </c>
      <c r="K139" s="79">
        <v>1.1399999999999999</v>
      </c>
      <c r="L139" t="s">
        <v>108</v>
      </c>
      <c r="M139" s="79">
        <v>5.9</v>
      </c>
      <c r="N139" s="79">
        <v>0.01</v>
      </c>
      <c r="O139" s="79">
        <v>514793</v>
      </c>
      <c r="P139" s="79">
        <v>108.09</v>
      </c>
      <c r="Q139" s="79">
        <v>556.43975369999998</v>
      </c>
      <c r="R139" s="79">
        <v>0.03</v>
      </c>
      <c r="S139" s="79">
        <v>0.61</v>
      </c>
      <c r="T139" s="79">
        <v>0.18</v>
      </c>
    </row>
    <row r="140" spans="2:20">
      <c r="B140" t="s">
        <v>762</v>
      </c>
      <c r="C140" t="s">
        <v>763</v>
      </c>
      <c r="D140" t="s">
        <v>106</v>
      </c>
      <c r="E140" t="s">
        <v>129</v>
      </c>
      <c r="F140" t="s">
        <v>361</v>
      </c>
      <c r="G140" t="s">
        <v>323</v>
      </c>
      <c r="H140" t="s">
        <v>201</v>
      </c>
      <c r="I140" t="s">
        <v>155</v>
      </c>
      <c r="J140" t="s">
        <v>764</v>
      </c>
      <c r="K140" s="79">
        <v>2.73</v>
      </c>
      <c r="L140" t="s">
        <v>108</v>
      </c>
      <c r="M140" s="79">
        <v>1.95</v>
      </c>
      <c r="N140" s="79">
        <v>0.01</v>
      </c>
      <c r="O140" s="79">
        <v>450000</v>
      </c>
      <c r="P140" s="79">
        <v>102.51</v>
      </c>
      <c r="Q140" s="79">
        <v>461.29500000000002</v>
      </c>
      <c r="R140" s="79">
        <v>7.0000000000000007E-2</v>
      </c>
      <c r="S140" s="79">
        <v>0.51</v>
      </c>
      <c r="T140" s="79">
        <v>0.15</v>
      </c>
    </row>
    <row r="141" spans="2:20">
      <c r="B141" t="s">
        <v>765</v>
      </c>
      <c r="C141" t="s">
        <v>766</v>
      </c>
      <c r="D141" t="s">
        <v>106</v>
      </c>
      <c r="E141" t="s">
        <v>129</v>
      </c>
      <c r="F141" t="s">
        <v>767</v>
      </c>
      <c r="G141" t="s">
        <v>323</v>
      </c>
      <c r="H141" t="s">
        <v>201</v>
      </c>
      <c r="I141" t="s">
        <v>155</v>
      </c>
      <c r="J141" t="s">
        <v>768</v>
      </c>
      <c r="K141" s="79">
        <v>4.8</v>
      </c>
      <c r="L141" t="s">
        <v>108</v>
      </c>
      <c r="M141" s="79">
        <v>2.0699999999999998</v>
      </c>
      <c r="N141" s="79">
        <v>1.76</v>
      </c>
      <c r="O141" s="79">
        <v>298000</v>
      </c>
      <c r="P141" s="79">
        <v>101.48</v>
      </c>
      <c r="Q141" s="79">
        <v>302.41039999999998</v>
      </c>
      <c r="R141" s="79">
        <v>0.12</v>
      </c>
      <c r="S141" s="79">
        <v>0.33</v>
      </c>
      <c r="T141" s="79">
        <v>0.1</v>
      </c>
    </row>
    <row r="142" spans="2:20">
      <c r="B142" t="s">
        <v>769</v>
      </c>
      <c r="C142" t="s">
        <v>770</v>
      </c>
      <c r="D142" t="s">
        <v>106</v>
      </c>
      <c r="E142" t="s">
        <v>129</v>
      </c>
      <c r="F142" t="s">
        <v>405</v>
      </c>
      <c r="G142" t="s">
        <v>138</v>
      </c>
      <c r="H142" t="s">
        <v>389</v>
      </c>
      <c r="I142" t="s">
        <v>155</v>
      </c>
      <c r="J142" t="s">
        <v>771</v>
      </c>
      <c r="K142" s="79">
        <v>0.17</v>
      </c>
      <c r="L142" t="s">
        <v>108</v>
      </c>
      <c r="M142" s="79">
        <v>5.7</v>
      </c>
      <c r="N142" s="79">
        <v>0</v>
      </c>
      <c r="O142" s="79">
        <v>55954.39</v>
      </c>
      <c r="P142" s="79">
        <v>102.83</v>
      </c>
      <c r="Q142" s="79">
        <v>57.537899236999998</v>
      </c>
      <c r="R142" s="79">
        <v>0.01</v>
      </c>
      <c r="S142" s="79">
        <v>0.06</v>
      </c>
      <c r="T142" s="79">
        <v>0.02</v>
      </c>
    </row>
    <row r="143" spans="2:20">
      <c r="B143" t="s">
        <v>772</v>
      </c>
      <c r="C143" t="s">
        <v>773</v>
      </c>
      <c r="D143" t="s">
        <v>106</v>
      </c>
      <c r="E143" t="s">
        <v>129</v>
      </c>
      <c r="F143" t="s">
        <v>405</v>
      </c>
      <c r="G143" t="s">
        <v>138</v>
      </c>
      <c r="H143" t="s">
        <v>389</v>
      </c>
      <c r="I143" t="s">
        <v>155</v>
      </c>
      <c r="J143" t="s">
        <v>406</v>
      </c>
      <c r="K143" s="79">
        <v>6.55</v>
      </c>
      <c r="L143" t="s">
        <v>108</v>
      </c>
      <c r="M143" s="79">
        <v>3.65</v>
      </c>
      <c r="N143" s="79">
        <v>0.03</v>
      </c>
      <c r="O143" s="79">
        <v>241000</v>
      </c>
      <c r="P143" s="79">
        <v>106.19</v>
      </c>
      <c r="Q143" s="79">
        <v>255.9179</v>
      </c>
      <c r="R143" s="79">
        <v>0.02</v>
      </c>
      <c r="S143" s="79">
        <v>0.28000000000000003</v>
      </c>
      <c r="T143" s="79">
        <v>0.08</v>
      </c>
    </row>
    <row r="144" spans="2:20">
      <c r="B144" t="s">
        <v>774</v>
      </c>
      <c r="C144" t="s">
        <v>775</v>
      </c>
      <c r="D144" t="s">
        <v>106</v>
      </c>
      <c r="E144" t="s">
        <v>129</v>
      </c>
      <c r="F144" t="s">
        <v>432</v>
      </c>
      <c r="G144" t="s">
        <v>133</v>
      </c>
      <c r="H144" t="s">
        <v>389</v>
      </c>
      <c r="I144" t="s">
        <v>155</v>
      </c>
      <c r="J144" t="s">
        <v>434</v>
      </c>
      <c r="K144" s="79">
        <v>4.67</v>
      </c>
      <c r="L144" t="s">
        <v>108</v>
      </c>
      <c r="M144" s="79">
        <v>4.8</v>
      </c>
      <c r="N144" s="79">
        <v>2.0699999999999998</v>
      </c>
      <c r="O144" s="79">
        <v>932019.65</v>
      </c>
      <c r="P144" s="79">
        <v>115.52</v>
      </c>
      <c r="Q144" s="79">
        <v>1076.66909968</v>
      </c>
      <c r="R144" s="79">
        <v>0.04</v>
      </c>
      <c r="S144" s="79">
        <v>1.18</v>
      </c>
      <c r="T144" s="79">
        <v>0.35</v>
      </c>
    </row>
    <row r="145" spans="2:20">
      <c r="B145" t="s">
        <v>776</v>
      </c>
      <c r="C145" t="s">
        <v>777</v>
      </c>
      <c r="D145" t="s">
        <v>106</v>
      </c>
      <c r="E145" t="s">
        <v>129</v>
      </c>
      <c r="F145" t="s">
        <v>437</v>
      </c>
      <c r="G145" t="s">
        <v>323</v>
      </c>
      <c r="H145" t="s">
        <v>389</v>
      </c>
      <c r="I145" t="s">
        <v>155</v>
      </c>
      <c r="J145" t="s">
        <v>778</v>
      </c>
      <c r="K145" s="79">
        <v>3.35</v>
      </c>
      <c r="L145" t="s">
        <v>108</v>
      </c>
      <c r="M145" s="79">
        <v>6.4</v>
      </c>
      <c r="N145" s="79">
        <v>0.01</v>
      </c>
      <c r="O145" s="79">
        <v>1545925</v>
      </c>
      <c r="P145" s="79">
        <v>119.91</v>
      </c>
      <c r="Q145" s="79">
        <v>1853.7186675</v>
      </c>
      <c r="R145" s="79">
        <v>0.48</v>
      </c>
      <c r="S145" s="79">
        <v>2.0299999999999998</v>
      </c>
      <c r="T145" s="79">
        <v>0.61</v>
      </c>
    </row>
    <row r="146" spans="2:20">
      <c r="B146" t="s">
        <v>779</v>
      </c>
      <c r="C146" t="s">
        <v>780</v>
      </c>
      <c r="D146" t="s">
        <v>106</v>
      </c>
      <c r="E146" t="s">
        <v>129</v>
      </c>
      <c r="F146" t="s">
        <v>365</v>
      </c>
      <c r="G146" t="s">
        <v>323</v>
      </c>
      <c r="H146" t="s">
        <v>389</v>
      </c>
      <c r="I146" t="s">
        <v>155</v>
      </c>
      <c r="J146" t="s">
        <v>248</v>
      </c>
      <c r="K146" s="79">
        <v>3.6</v>
      </c>
      <c r="L146" t="s">
        <v>108</v>
      </c>
      <c r="M146" s="79">
        <v>3.25</v>
      </c>
      <c r="N146" s="79">
        <v>2.4</v>
      </c>
      <c r="O146" s="79">
        <v>12</v>
      </c>
      <c r="P146" s="79">
        <v>5157668</v>
      </c>
      <c r="Q146" s="79">
        <v>618.92016000000001</v>
      </c>
      <c r="R146" s="79">
        <v>0.06</v>
      </c>
      <c r="S146" s="79">
        <v>0.68</v>
      </c>
      <c r="T146" s="79">
        <v>0.2</v>
      </c>
    </row>
    <row r="147" spans="2:20">
      <c r="B147" t="s">
        <v>781</v>
      </c>
      <c r="C147" t="s">
        <v>782</v>
      </c>
      <c r="D147" t="s">
        <v>106</v>
      </c>
      <c r="E147" t="s">
        <v>129</v>
      </c>
      <c r="F147" t="s">
        <v>365</v>
      </c>
      <c r="G147" t="s">
        <v>323</v>
      </c>
      <c r="H147" t="s">
        <v>389</v>
      </c>
      <c r="I147" t="s">
        <v>155</v>
      </c>
      <c r="J147" t="s">
        <v>441</v>
      </c>
      <c r="K147" s="79">
        <v>3.25</v>
      </c>
      <c r="L147" t="s">
        <v>108</v>
      </c>
      <c r="M147" s="79">
        <v>3.22</v>
      </c>
      <c r="N147" s="79">
        <v>0.01</v>
      </c>
      <c r="O147" s="79">
        <v>5186</v>
      </c>
      <c r="P147" s="79">
        <v>103.25</v>
      </c>
      <c r="Q147" s="79">
        <v>5.3545449999999999</v>
      </c>
      <c r="R147" s="79">
        <v>0</v>
      </c>
      <c r="S147" s="79">
        <v>0.01</v>
      </c>
      <c r="T147" s="79">
        <v>0</v>
      </c>
    </row>
    <row r="148" spans="2:20">
      <c r="B148" t="s">
        <v>783</v>
      </c>
      <c r="C148" t="s">
        <v>784</v>
      </c>
      <c r="D148" t="s">
        <v>106</v>
      </c>
      <c r="E148" t="s">
        <v>129</v>
      </c>
      <c r="F148" t="s">
        <v>452</v>
      </c>
      <c r="G148" t="s">
        <v>350</v>
      </c>
      <c r="H148" t="s">
        <v>448</v>
      </c>
      <c r="I148" t="s">
        <v>156</v>
      </c>
      <c r="J148" t="s">
        <v>265</v>
      </c>
      <c r="K148" s="79">
        <v>6.03</v>
      </c>
      <c r="L148" t="s">
        <v>108</v>
      </c>
      <c r="M148" s="79">
        <v>3.39</v>
      </c>
      <c r="N148" s="79">
        <v>0.03</v>
      </c>
      <c r="O148" s="79">
        <v>20129</v>
      </c>
      <c r="P148" s="79">
        <v>104.23</v>
      </c>
      <c r="Q148" s="79">
        <v>20.980456700000001</v>
      </c>
      <c r="R148" s="79">
        <v>0</v>
      </c>
      <c r="S148" s="79">
        <v>0.02</v>
      </c>
      <c r="T148" s="79">
        <v>0.01</v>
      </c>
    </row>
    <row r="149" spans="2:20">
      <c r="B149" t="s">
        <v>785</v>
      </c>
      <c r="C149" t="s">
        <v>786</v>
      </c>
      <c r="D149" t="s">
        <v>106</v>
      </c>
      <c r="E149" t="s">
        <v>129</v>
      </c>
      <c r="F149" t="s">
        <v>464</v>
      </c>
      <c r="G149" t="s">
        <v>350</v>
      </c>
      <c r="H149" t="s">
        <v>465</v>
      </c>
      <c r="I149" t="s">
        <v>155</v>
      </c>
      <c r="J149" t="s">
        <v>787</v>
      </c>
      <c r="K149" s="79">
        <v>0.56999999999999995</v>
      </c>
      <c r="L149" t="s">
        <v>108</v>
      </c>
      <c r="M149" s="79">
        <v>6.41</v>
      </c>
      <c r="N149" s="79">
        <v>0.01</v>
      </c>
      <c r="O149" s="79">
        <v>66000</v>
      </c>
      <c r="P149" s="79">
        <v>105.95</v>
      </c>
      <c r="Q149" s="79">
        <v>69.927000000000007</v>
      </c>
      <c r="R149" s="79">
        <v>0.06</v>
      </c>
      <c r="S149" s="79">
        <v>0.08</v>
      </c>
      <c r="T149" s="79">
        <v>0.02</v>
      </c>
    </row>
    <row r="150" spans="2:20">
      <c r="B150" t="s">
        <v>788</v>
      </c>
      <c r="C150" t="s">
        <v>789</v>
      </c>
      <c r="D150" t="s">
        <v>106</v>
      </c>
      <c r="E150" t="s">
        <v>129</v>
      </c>
      <c r="F150" t="s">
        <v>499</v>
      </c>
      <c r="G150" t="s">
        <v>433</v>
      </c>
      <c r="H150" t="s">
        <v>465</v>
      </c>
      <c r="I150" t="s">
        <v>155</v>
      </c>
      <c r="J150" t="s">
        <v>500</v>
      </c>
      <c r="K150" s="79">
        <v>5.21</v>
      </c>
      <c r="L150" t="s">
        <v>108</v>
      </c>
      <c r="M150" s="79">
        <v>2.95</v>
      </c>
      <c r="N150" s="79">
        <v>2.36</v>
      </c>
      <c r="O150" s="79">
        <v>392000</v>
      </c>
      <c r="P150" s="79">
        <v>104.21</v>
      </c>
      <c r="Q150" s="79">
        <v>408.50319999999999</v>
      </c>
      <c r="R150" s="79">
        <v>0.1</v>
      </c>
      <c r="S150" s="79">
        <v>0.45</v>
      </c>
      <c r="T150" s="79">
        <v>0.13</v>
      </c>
    </row>
    <row r="151" spans="2:20">
      <c r="B151" t="s">
        <v>790</v>
      </c>
      <c r="C151" t="s">
        <v>791</v>
      </c>
      <c r="D151" t="s">
        <v>106</v>
      </c>
      <c r="E151" t="s">
        <v>129</v>
      </c>
      <c r="F151" t="s">
        <v>499</v>
      </c>
      <c r="G151" t="s">
        <v>433</v>
      </c>
      <c r="H151" t="s">
        <v>465</v>
      </c>
      <c r="I151" t="s">
        <v>155</v>
      </c>
      <c r="J151" t="s">
        <v>792</v>
      </c>
      <c r="K151" s="79">
        <v>2.1</v>
      </c>
      <c r="L151" t="s">
        <v>108</v>
      </c>
      <c r="M151" s="79">
        <v>2.2999999999999998</v>
      </c>
      <c r="N151" s="79">
        <v>0.01</v>
      </c>
      <c r="O151" s="79">
        <v>709877</v>
      </c>
      <c r="P151" s="79">
        <v>102.32</v>
      </c>
      <c r="Q151" s="79">
        <v>726.34614639999995</v>
      </c>
      <c r="R151" s="79">
        <v>0.02</v>
      </c>
      <c r="S151" s="79">
        <v>0.8</v>
      </c>
      <c r="T151" s="79">
        <v>0.24</v>
      </c>
    </row>
    <row r="152" spans="2:20">
      <c r="B152" t="s">
        <v>793</v>
      </c>
      <c r="C152" t="s">
        <v>794</v>
      </c>
      <c r="D152" t="s">
        <v>106</v>
      </c>
      <c r="E152" t="s">
        <v>129</v>
      </c>
      <c r="F152" t="s">
        <v>499</v>
      </c>
      <c r="G152" t="s">
        <v>433</v>
      </c>
      <c r="H152" t="s">
        <v>465</v>
      </c>
      <c r="I152" t="s">
        <v>155</v>
      </c>
      <c r="J152" t="s">
        <v>299</v>
      </c>
      <c r="K152" s="79">
        <v>6.75</v>
      </c>
      <c r="L152" t="s">
        <v>108</v>
      </c>
      <c r="M152" s="79">
        <v>2.4</v>
      </c>
      <c r="N152" s="79">
        <v>0.02</v>
      </c>
      <c r="O152" s="79">
        <v>973746</v>
      </c>
      <c r="P152" s="79">
        <v>99.81</v>
      </c>
      <c r="Q152" s="79">
        <v>971.89588260000005</v>
      </c>
      <c r="R152" s="79">
        <v>7.0000000000000007E-2</v>
      </c>
      <c r="S152" s="79">
        <v>1.06</v>
      </c>
      <c r="T152" s="79">
        <v>0.32</v>
      </c>
    </row>
    <row r="153" spans="2:20">
      <c r="B153" t="s">
        <v>795</v>
      </c>
      <c r="C153" t="s">
        <v>796</v>
      </c>
      <c r="D153" t="s">
        <v>106</v>
      </c>
      <c r="E153" t="s">
        <v>129</v>
      </c>
      <c r="F153" t="s">
        <v>532</v>
      </c>
      <c r="G153" t="s">
        <v>350</v>
      </c>
      <c r="H153" t="s">
        <v>465</v>
      </c>
      <c r="I153" t="s">
        <v>155</v>
      </c>
      <c r="J153" t="s">
        <v>797</v>
      </c>
      <c r="K153" s="79">
        <v>5.48</v>
      </c>
      <c r="L153" t="s">
        <v>108</v>
      </c>
      <c r="M153" s="79">
        <v>4.3499999999999996</v>
      </c>
      <c r="N153" s="79">
        <v>3.78</v>
      </c>
      <c r="O153" s="79">
        <v>51990</v>
      </c>
      <c r="P153" s="79">
        <v>104.98</v>
      </c>
      <c r="Q153" s="79">
        <v>54.579101999999999</v>
      </c>
      <c r="R153" s="79">
        <v>0.01</v>
      </c>
      <c r="S153" s="79">
        <v>0.06</v>
      </c>
      <c r="T153" s="79">
        <v>0.02</v>
      </c>
    </row>
    <row r="154" spans="2:20">
      <c r="B154" t="s">
        <v>798</v>
      </c>
      <c r="C154" t="s">
        <v>799</v>
      </c>
      <c r="D154" t="s">
        <v>106</v>
      </c>
      <c r="E154" t="s">
        <v>129</v>
      </c>
      <c r="F154" t="s">
        <v>532</v>
      </c>
      <c r="G154" t="s">
        <v>350</v>
      </c>
      <c r="H154" t="s">
        <v>465</v>
      </c>
      <c r="I154" t="s">
        <v>155</v>
      </c>
      <c r="J154" t="s">
        <v>800</v>
      </c>
      <c r="K154" s="79">
        <v>3.59</v>
      </c>
      <c r="L154" t="s">
        <v>108</v>
      </c>
      <c r="M154" s="79">
        <v>5.05</v>
      </c>
      <c r="N154" s="79">
        <v>2.75</v>
      </c>
      <c r="O154" s="79">
        <v>64155.4</v>
      </c>
      <c r="P154" s="79">
        <v>109.51</v>
      </c>
      <c r="Q154" s="79">
        <v>70.256578540000007</v>
      </c>
      <c r="R154" s="79">
        <v>0.01</v>
      </c>
      <c r="S154" s="79">
        <v>0.08</v>
      </c>
      <c r="T154" s="79">
        <v>0.02</v>
      </c>
    </row>
    <row r="155" spans="2:20">
      <c r="B155" t="s">
        <v>801</v>
      </c>
      <c r="C155" t="s">
        <v>802</v>
      </c>
      <c r="D155" t="s">
        <v>106</v>
      </c>
      <c r="E155" t="s">
        <v>129</v>
      </c>
      <c r="F155" t="s">
        <v>536</v>
      </c>
      <c r="G155" t="s">
        <v>323</v>
      </c>
      <c r="H155" t="s">
        <v>465</v>
      </c>
      <c r="I155" t="s">
        <v>155</v>
      </c>
      <c r="J155" t="s">
        <v>537</v>
      </c>
      <c r="K155" s="79">
        <v>2.96</v>
      </c>
      <c r="L155" t="s">
        <v>108</v>
      </c>
      <c r="M155" s="79">
        <v>1.05</v>
      </c>
      <c r="N155" s="79">
        <v>0.01</v>
      </c>
      <c r="O155" s="79">
        <v>166700</v>
      </c>
      <c r="P155" s="79">
        <v>99.95</v>
      </c>
      <c r="Q155" s="79">
        <v>166.61664999999999</v>
      </c>
      <c r="R155" s="79">
        <v>0.06</v>
      </c>
      <c r="S155" s="79">
        <v>0.18</v>
      </c>
      <c r="T155" s="79">
        <v>0.05</v>
      </c>
    </row>
    <row r="156" spans="2:20">
      <c r="B156" t="s">
        <v>803</v>
      </c>
      <c r="C156" t="s">
        <v>804</v>
      </c>
      <c r="D156" t="s">
        <v>106</v>
      </c>
      <c r="E156" t="s">
        <v>129</v>
      </c>
      <c r="F156" t="s">
        <v>427</v>
      </c>
      <c r="G156" t="s">
        <v>428</v>
      </c>
      <c r="H156" t="s">
        <v>465</v>
      </c>
      <c r="I156" t="s">
        <v>155</v>
      </c>
      <c r="J156" t="s">
        <v>805</v>
      </c>
      <c r="K156" s="79">
        <v>9.4600000000000009</v>
      </c>
      <c r="L156" t="s">
        <v>108</v>
      </c>
      <c r="M156" s="79">
        <v>3.95</v>
      </c>
      <c r="N156" s="79">
        <v>0.04</v>
      </c>
      <c r="O156" s="79">
        <v>219877</v>
      </c>
      <c r="P156" s="79">
        <v>103.14</v>
      </c>
      <c r="Q156" s="79">
        <v>226.78113780000001</v>
      </c>
      <c r="R156" s="79">
        <v>0.09</v>
      </c>
      <c r="S156" s="79">
        <v>0.25</v>
      </c>
      <c r="T156" s="79">
        <v>7.0000000000000007E-2</v>
      </c>
    </row>
    <row r="157" spans="2:20">
      <c r="B157" t="s">
        <v>806</v>
      </c>
      <c r="C157" t="s">
        <v>807</v>
      </c>
      <c r="D157" t="s">
        <v>106</v>
      </c>
      <c r="E157" t="s">
        <v>129</v>
      </c>
      <c r="F157" t="s">
        <v>427</v>
      </c>
      <c r="G157" t="s">
        <v>428</v>
      </c>
      <c r="H157" t="s">
        <v>465</v>
      </c>
      <c r="I157" t="s">
        <v>155</v>
      </c>
      <c r="J157" t="s">
        <v>805</v>
      </c>
      <c r="K157" s="79">
        <v>10.08</v>
      </c>
      <c r="L157" t="s">
        <v>108</v>
      </c>
      <c r="M157" s="79">
        <v>3.95</v>
      </c>
      <c r="N157" s="79">
        <v>0.04</v>
      </c>
      <c r="O157" s="79">
        <v>85500</v>
      </c>
      <c r="P157" s="79">
        <v>102.58</v>
      </c>
      <c r="Q157" s="79">
        <v>87.7059</v>
      </c>
      <c r="R157" s="79">
        <v>0.04</v>
      </c>
      <c r="S157" s="79">
        <v>0.1</v>
      </c>
      <c r="T157" s="79">
        <v>0.03</v>
      </c>
    </row>
    <row r="158" spans="2:20">
      <c r="B158" t="s">
        <v>808</v>
      </c>
      <c r="C158" t="s">
        <v>809</v>
      </c>
      <c r="D158" t="s">
        <v>106</v>
      </c>
      <c r="E158" t="s">
        <v>129</v>
      </c>
      <c r="F158">
        <v>1104040</v>
      </c>
      <c r="G158" t="s">
        <v>129</v>
      </c>
      <c r="H158" t="s">
        <v>465</v>
      </c>
      <c r="I158" t="s">
        <v>155</v>
      </c>
      <c r="J158" t="s">
        <v>810</v>
      </c>
      <c r="K158" s="79">
        <v>4.43</v>
      </c>
      <c r="L158" t="s">
        <v>108</v>
      </c>
      <c r="M158" s="79">
        <v>3.9</v>
      </c>
      <c r="N158" s="79">
        <v>3.78</v>
      </c>
      <c r="O158" s="79">
        <v>403000</v>
      </c>
      <c r="P158" s="79">
        <v>101.15</v>
      </c>
      <c r="Q158" s="79">
        <v>407.6345</v>
      </c>
      <c r="R158" s="79">
        <v>0.04</v>
      </c>
      <c r="S158" s="79">
        <v>0.45</v>
      </c>
      <c r="T158" s="79">
        <v>0.13</v>
      </c>
    </row>
    <row r="159" spans="2:20">
      <c r="B159" t="s">
        <v>811</v>
      </c>
      <c r="C159" t="s">
        <v>812</v>
      </c>
      <c r="D159" t="s">
        <v>106</v>
      </c>
      <c r="E159" t="s">
        <v>129</v>
      </c>
      <c r="F159" t="s">
        <v>554</v>
      </c>
      <c r="G159" t="s">
        <v>428</v>
      </c>
      <c r="H159" t="s">
        <v>465</v>
      </c>
      <c r="I159" t="s">
        <v>155</v>
      </c>
      <c r="J159" t="s">
        <v>813</v>
      </c>
      <c r="K159" s="79">
        <v>0.33</v>
      </c>
      <c r="L159" t="s">
        <v>108</v>
      </c>
      <c r="M159" s="79">
        <v>5.7</v>
      </c>
      <c r="N159" s="79">
        <v>0.97</v>
      </c>
      <c r="O159" s="79">
        <v>27437.96</v>
      </c>
      <c r="P159" s="79">
        <v>102.52</v>
      </c>
      <c r="Q159" s="79">
        <v>28.129396591999999</v>
      </c>
      <c r="R159" s="79">
        <v>0.09</v>
      </c>
      <c r="S159" s="79">
        <v>0.03</v>
      </c>
      <c r="T159" s="79">
        <v>0.01</v>
      </c>
    </row>
    <row r="160" spans="2:20">
      <c r="B160" t="s">
        <v>814</v>
      </c>
      <c r="C160" t="s">
        <v>815</v>
      </c>
      <c r="D160" t="s">
        <v>106</v>
      </c>
      <c r="E160" t="s">
        <v>129</v>
      </c>
      <c r="F160" t="s">
        <v>554</v>
      </c>
      <c r="G160" t="s">
        <v>428</v>
      </c>
      <c r="H160" t="s">
        <v>448</v>
      </c>
      <c r="I160" t="s">
        <v>156</v>
      </c>
      <c r="J160" t="s">
        <v>558</v>
      </c>
      <c r="K160" s="79">
        <v>6.43</v>
      </c>
      <c r="L160" t="s">
        <v>108</v>
      </c>
      <c r="M160" s="79">
        <v>3.92</v>
      </c>
      <c r="N160" s="79">
        <v>3.13</v>
      </c>
      <c r="O160" s="79">
        <v>597605</v>
      </c>
      <c r="P160" s="79">
        <v>105.98</v>
      </c>
      <c r="Q160" s="79">
        <v>633.34177899999997</v>
      </c>
      <c r="R160" s="79">
        <v>0.06</v>
      </c>
      <c r="S160" s="79">
        <v>0.69</v>
      </c>
      <c r="T160" s="79">
        <v>0.21</v>
      </c>
    </row>
    <row r="161" spans="2:20">
      <c r="B161" t="s">
        <v>816</v>
      </c>
      <c r="C161" t="s">
        <v>817</v>
      </c>
      <c r="D161" t="s">
        <v>106</v>
      </c>
      <c r="E161" t="s">
        <v>129</v>
      </c>
      <c r="F161" t="s">
        <v>818</v>
      </c>
      <c r="G161" t="s">
        <v>350</v>
      </c>
      <c r="H161" t="s">
        <v>448</v>
      </c>
      <c r="I161" t="s">
        <v>156</v>
      </c>
      <c r="J161" t="s">
        <v>819</v>
      </c>
      <c r="K161" s="79">
        <v>3.36</v>
      </c>
      <c r="L161" t="s">
        <v>108</v>
      </c>
      <c r="M161" s="79">
        <v>4.2</v>
      </c>
      <c r="N161" s="79">
        <v>3.61</v>
      </c>
      <c r="O161" s="79">
        <v>586320</v>
      </c>
      <c r="P161" s="79">
        <v>103.15</v>
      </c>
      <c r="Q161" s="79">
        <v>604.78908000000001</v>
      </c>
      <c r="R161" s="79">
        <v>0.04</v>
      </c>
      <c r="S161" s="79">
        <v>0.66</v>
      </c>
      <c r="T161" s="79">
        <v>0.2</v>
      </c>
    </row>
    <row r="162" spans="2:20">
      <c r="B162" t="s">
        <v>820</v>
      </c>
      <c r="C162" t="s">
        <v>821</v>
      </c>
      <c r="D162" t="s">
        <v>106</v>
      </c>
      <c r="E162" t="s">
        <v>129</v>
      </c>
      <c r="F162" t="s">
        <v>565</v>
      </c>
      <c r="G162" t="s">
        <v>428</v>
      </c>
      <c r="H162" t="s">
        <v>465</v>
      </c>
      <c r="I162" t="s">
        <v>155</v>
      </c>
      <c r="J162" t="s">
        <v>822</v>
      </c>
      <c r="K162" s="79">
        <v>0.5</v>
      </c>
      <c r="L162" t="s">
        <v>108</v>
      </c>
      <c r="M162" s="79">
        <v>6</v>
      </c>
      <c r="N162" s="79">
        <v>0.73</v>
      </c>
      <c r="O162" s="79">
        <v>715722</v>
      </c>
      <c r="P162" s="79">
        <v>102.63</v>
      </c>
      <c r="Q162" s="79">
        <v>734.5454886</v>
      </c>
      <c r="R162" s="79">
        <v>0.46</v>
      </c>
      <c r="S162" s="79">
        <v>0.8</v>
      </c>
      <c r="T162" s="79">
        <v>0.24</v>
      </c>
    </row>
    <row r="163" spans="2:20">
      <c r="B163" t="s">
        <v>823</v>
      </c>
      <c r="C163" t="s">
        <v>824</v>
      </c>
      <c r="D163" t="s">
        <v>106</v>
      </c>
      <c r="E163" t="s">
        <v>129</v>
      </c>
      <c r="F163" t="s">
        <v>565</v>
      </c>
      <c r="G163" t="s">
        <v>428</v>
      </c>
      <c r="H163" t="s">
        <v>448</v>
      </c>
      <c r="I163" t="s">
        <v>156</v>
      </c>
      <c r="J163" t="s">
        <v>493</v>
      </c>
      <c r="K163" s="79">
        <v>7.23</v>
      </c>
      <c r="L163" t="s">
        <v>108</v>
      </c>
      <c r="M163" s="79">
        <v>3.61</v>
      </c>
      <c r="N163" s="79">
        <v>3.35</v>
      </c>
      <c r="O163" s="79">
        <v>523329</v>
      </c>
      <c r="P163" s="79">
        <v>102.89</v>
      </c>
      <c r="Q163" s="79">
        <v>538.45320809999998</v>
      </c>
      <c r="R163" s="79">
        <v>0.11</v>
      </c>
      <c r="S163" s="79">
        <v>0.59</v>
      </c>
      <c r="T163" s="79">
        <v>0.18</v>
      </c>
    </row>
    <row r="164" spans="2:20">
      <c r="B164" t="s">
        <v>825</v>
      </c>
      <c r="C164" t="s">
        <v>826</v>
      </c>
      <c r="D164" t="s">
        <v>106</v>
      </c>
      <c r="E164" t="s">
        <v>129</v>
      </c>
      <c r="F164" t="s">
        <v>569</v>
      </c>
      <c r="G164" t="s">
        <v>350</v>
      </c>
      <c r="H164" t="s">
        <v>574</v>
      </c>
      <c r="I164" t="s">
        <v>155</v>
      </c>
      <c r="J164" t="s">
        <v>827</v>
      </c>
      <c r="K164" s="79">
        <v>4.66</v>
      </c>
      <c r="L164" t="s">
        <v>108</v>
      </c>
      <c r="M164" s="79">
        <v>3.5</v>
      </c>
      <c r="N164" s="79">
        <v>2.2599999999999998</v>
      </c>
      <c r="O164" s="79">
        <v>215100</v>
      </c>
      <c r="P164" s="79">
        <v>106.82</v>
      </c>
      <c r="Q164" s="79">
        <v>229.76982000000001</v>
      </c>
      <c r="R164" s="79">
        <v>0.21</v>
      </c>
      <c r="S164" s="79">
        <v>0.25</v>
      </c>
      <c r="T164" s="79">
        <v>0.08</v>
      </c>
    </row>
    <row r="165" spans="2:20">
      <c r="B165" t="s">
        <v>828</v>
      </c>
      <c r="C165" t="s">
        <v>829</v>
      </c>
      <c r="D165" t="s">
        <v>106</v>
      </c>
      <c r="E165" t="s">
        <v>129</v>
      </c>
      <c r="F165" t="s">
        <v>437</v>
      </c>
      <c r="G165" t="s">
        <v>323</v>
      </c>
      <c r="H165" t="s">
        <v>574</v>
      </c>
      <c r="I165" t="s">
        <v>155</v>
      </c>
      <c r="J165" t="s">
        <v>830</v>
      </c>
      <c r="K165" s="79">
        <v>4.45</v>
      </c>
      <c r="L165" t="s">
        <v>108</v>
      </c>
      <c r="M165" s="79">
        <v>3.6</v>
      </c>
      <c r="N165" s="79">
        <v>0.03</v>
      </c>
      <c r="O165" s="79">
        <v>10</v>
      </c>
      <c r="P165" s="79">
        <v>5170125</v>
      </c>
      <c r="Q165" s="79">
        <v>517.01250000000005</v>
      </c>
      <c r="R165" s="79">
        <v>0.06</v>
      </c>
      <c r="S165" s="79">
        <v>0.56999999999999995</v>
      </c>
      <c r="T165" s="79">
        <v>0.17</v>
      </c>
    </row>
    <row r="166" spans="2:20">
      <c r="B166" t="s">
        <v>831</v>
      </c>
      <c r="C166" t="s">
        <v>832</v>
      </c>
      <c r="D166" t="s">
        <v>106</v>
      </c>
      <c r="E166" t="s">
        <v>129</v>
      </c>
      <c r="F166" t="s">
        <v>833</v>
      </c>
      <c r="G166" t="s">
        <v>350</v>
      </c>
      <c r="H166" t="s">
        <v>574</v>
      </c>
      <c r="I166" t="s">
        <v>155</v>
      </c>
      <c r="J166" t="s">
        <v>834</v>
      </c>
      <c r="K166" s="79">
        <v>3.65</v>
      </c>
      <c r="L166" t="s">
        <v>108</v>
      </c>
      <c r="M166" s="79">
        <v>6.05</v>
      </c>
      <c r="N166" s="79">
        <v>4.26</v>
      </c>
      <c r="O166" s="79">
        <v>285568</v>
      </c>
      <c r="P166" s="79">
        <v>108.85</v>
      </c>
      <c r="Q166" s="79">
        <v>310.84076800000003</v>
      </c>
      <c r="R166" s="79">
        <v>0.03</v>
      </c>
      <c r="S166" s="79">
        <v>0.34</v>
      </c>
      <c r="T166" s="79">
        <v>0.1</v>
      </c>
    </row>
    <row r="167" spans="2:20">
      <c r="B167" t="s">
        <v>835</v>
      </c>
      <c r="C167" t="s">
        <v>836</v>
      </c>
      <c r="D167" t="s">
        <v>106</v>
      </c>
      <c r="E167" t="s">
        <v>129</v>
      </c>
      <c r="F167" t="s">
        <v>837</v>
      </c>
      <c r="G167" t="s">
        <v>133</v>
      </c>
      <c r="H167" t="s">
        <v>574</v>
      </c>
      <c r="I167" t="s">
        <v>155</v>
      </c>
      <c r="J167" t="s">
        <v>461</v>
      </c>
      <c r="K167" s="79">
        <v>3.75</v>
      </c>
      <c r="L167" t="s">
        <v>108</v>
      </c>
      <c r="M167" s="79">
        <v>2.95</v>
      </c>
      <c r="N167" s="79">
        <v>2.0299999999999998</v>
      </c>
      <c r="O167" s="79">
        <v>295529.42</v>
      </c>
      <c r="P167" s="79">
        <v>104.25</v>
      </c>
      <c r="Q167" s="79">
        <v>308.08942035000001</v>
      </c>
      <c r="R167" s="79">
        <v>0.1</v>
      </c>
      <c r="S167" s="79">
        <v>0.34</v>
      </c>
      <c r="T167" s="79">
        <v>0.1</v>
      </c>
    </row>
    <row r="168" spans="2:20">
      <c r="B168" t="s">
        <v>838</v>
      </c>
      <c r="C168" t="s">
        <v>839</v>
      </c>
      <c r="D168" t="s">
        <v>106</v>
      </c>
      <c r="E168" t="s">
        <v>129</v>
      </c>
      <c r="F168" t="s">
        <v>607</v>
      </c>
      <c r="G168" t="s">
        <v>138</v>
      </c>
      <c r="H168" t="s">
        <v>574</v>
      </c>
      <c r="I168" t="s">
        <v>155</v>
      </c>
      <c r="J168" t="s">
        <v>614</v>
      </c>
      <c r="K168" s="79">
        <v>4.57</v>
      </c>
      <c r="L168" t="s">
        <v>108</v>
      </c>
      <c r="M168" s="79">
        <v>4.1399999999999997</v>
      </c>
      <c r="N168" s="79">
        <v>2.5299999999999998</v>
      </c>
      <c r="O168" s="79">
        <v>189420</v>
      </c>
      <c r="P168" s="79">
        <v>108.57</v>
      </c>
      <c r="Q168" s="79">
        <v>205.65329399999999</v>
      </c>
      <c r="R168" s="79">
        <v>0.02</v>
      </c>
      <c r="S168" s="79">
        <v>0.23</v>
      </c>
      <c r="T168" s="79">
        <v>7.0000000000000007E-2</v>
      </c>
    </row>
    <row r="169" spans="2:20">
      <c r="B169" t="s">
        <v>840</v>
      </c>
      <c r="C169" t="s">
        <v>841</v>
      </c>
      <c r="D169" t="s">
        <v>106</v>
      </c>
      <c r="E169" t="s">
        <v>129</v>
      </c>
      <c r="F169" t="s">
        <v>617</v>
      </c>
      <c r="G169" t="s">
        <v>138</v>
      </c>
      <c r="H169" t="s">
        <v>574</v>
      </c>
      <c r="I169" t="s">
        <v>155</v>
      </c>
      <c r="J169" t="s">
        <v>842</v>
      </c>
      <c r="K169" s="79">
        <v>2.7</v>
      </c>
      <c r="L169" t="s">
        <v>108</v>
      </c>
      <c r="M169" s="79">
        <v>1.86</v>
      </c>
      <c r="N169" s="79">
        <v>0.01</v>
      </c>
      <c r="O169" s="79">
        <v>133754</v>
      </c>
      <c r="P169" s="79">
        <v>100.39</v>
      </c>
      <c r="Q169" s="79">
        <v>134.2756406</v>
      </c>
      <c r="R169" s="79">
        <v>0.02</v>
      </c>
      <c r="S169" s="79">
        <v>0.15</v>
      </c>
      <c r="T169" s="79">
        <v>0.04</v>
      </c>
    </row>
    <row r="170" spans="2:20">
      <c r="B170" t="s">
        <v>843</v>
      </c>
      <c r="C170" t="s">
        <v>844</v>
      </c>
      <c r="D170" t="s">
        <v>106</v>
      </c>
      <c r="E170" t="s">
        <v>129</v>
      </c>
      <c r="F170" t="s">
        <v>617</v>
      </c>
      <c r="G170" t="s">
        <v>138</v>
      </c>
      <c r="H170" t="s">
        <v>574</v>
      </c>
      <c r="I170" t="s">
        <v>155</v>
      </c>
      <c r="J170" t="s">
        <v>845</v>
      </c>
      <c r="K170" s="79">
        <v>0.73</v>
      </c>
      <c r="L170" t="s">
        <v>108</v>
      </c>
      <c r="M170" s="79">
        <v>5.5</v>
      </c>
      <c r="N170" s="79">
        <v>0.94</v>
      </c>
      <c r="O170" s="79">
        <v>43262</v>
      </c>
      <c r="P170" s="79">
        <v>104.78</v>
      </c>
      <c r="Q170" s="79">
        <v>45.329923600000001</v>
      </c>
      <c r="R170" s="79">
        <v>0.04</v>
      </c>
      <c r="S170" s="79">
        <v>0.05</v>
      </c>
      <c r="T170" s="79">
        <v>0.01</v>
      </c>
    </row>
    <row r="171" spans="2:20">
      <c r="B171" t="s">
        <v>846</v>
      </c>
      <c r="C171" t="s">
        <v>847</v>
      </c>
      <c r="D171" t="s">
        <v>106</v>
      </c>
      <c r="E171" t="s">
        <v>129</v>
      </c>
      <c r="F171" t="s">
        <v>848</v>
      </c>
      <c r="G171" t="s">
        <v>849</v>
      </c>
      <c r="H171" t="s">
        <v>570</v>
      </c>
      <c r="I171" t="s">
        <v>156</v>
      </c>
      <c r="J171" t="s">
        <v>850</v>
      </c>
      <c r="K171" s="79">
        <v>3.49</v>
      </c>
      <c r="L171" t="s">
        <v>108</v>
      </c>
      <c r="M171" s="79">
        <v>2.4</v>
      </c>
      <c r="N171" s="79">
        <v>1.88</v>
      </c>
      <c r="O171" s="79">
        <v>151771.9</v>
      </c>
      <c r="P171" s="79">
        <v>102.07</v>
      </c>
      <c r="Q171" s="79">
        <v>154.91357833000001</v>
      </c>
      <c r="R171" s="79">
        <v>0.05</v>
      </c>
      <c r="S171" s="79">
        <v>0.17</v>
      </c>
      <c r="T171" s="79">
        <v>0.05</v>
      </c>
    </row>
    <row r="172" spans="2:20">
      <c r="B172" t="s">
        <v>851</v>
      </c>
      <c r="C172" t="s">
        <v>852</v>
      </c>
      <c r="D172" t="s">
        <v>106</v>
      </c>
      <c r="E172" t="s">
        <v>129</v>
      </c>
      <c r="F172" t="s">
        <v>853</v>
      </c>
      <c r="G172" t="s">
        <v>350</v>
      </c>
      <c r="H172" t="s">
        <v>574</v>
      </c>
      <c r="I172" t="s">
        <v>155</v>
      </c>
      <c r="J172" t="s">
        <v>340</v>
      </c>
      <c r="K172" s="79">
        <v>3.04</v>
      </c>
      <c r="L172" t="s">
        <v>108</v>
      </c>
      <c r="M172" s="79">
        <v>4</v>
      </c>
      <c r="N172" s="79">
        <v>3.39</v>
      </c>
      <c r="O172" s="79">
        <v>728420</v>
      </c>
      <c r="P172" s="79">
        <v>105.31</v>
      </c>
      <c r="Q172" s="79">
        <v>767.09910200000002</v>
      </c>
      <c r="R172" s="79">
        <v>0.09</v>
      </c>
      <c r="S172" s="79">
        <v>0.84</v>
      </c>
      <c r="T172" s="79">
        <v>0.25</v>
      </c>
    </row>
    <row r="173" spans="2:20">
      <c r="B173" t="s">
        <v>854</v>
      </c>
      <c r="C173" t="s">
        <v>855</v>
      </c>
      <c r="D173" t="s">
        <v>106</v>
      </c>
      <c r="E173" t="s">
        <v>129</v>
      </c>
      <c r="F173" t="s">
        <v>856</v>
      </c>
      <c r="G173" t="s">
        <v>857</v>
      </c>
      <c r="H173" t="s">
        <v>574</v>
      </c>
      <c r="I173" t="s">
        <v>155</v>
      </c>
      <c r="J173" t="s">
        <v>858</v>
      </c>
      <c r="K173" s="79">
        <v>4.18</v>
      </c>
      <c r="L173" t="s">
        <v>108</v>
      </c>
      <c r="M173" s="79">
        <v>3.35</v>
      </c>
      <c r="N173" s="79">
        <v>2.39</v>
      </c>
      <c r="O173" s="79">
        <v>333900</v>
      </c>
      <c r="P173" s="79">
        <v>104.05</v>
      </c>
      <c r="Q173" s="79">
        <v>347.42295000000001</v>
      </c>
      <c r="R173" s="79">
        <v>0.05</v>
      </c>
      <c r="S173" s="79">
        <v>0.38</v>
      </c>
      <c r="T173" s="79">
        <v>0.11</v>
      </c>
    </row>
    <row r="174" spans="2:20">
      <c r="B174" t="s">
        <v>859</v>
      </c>
      <c r="C174" t="s">
        <v>860</v>
      </c>
      <c r="D174" t="s">
        <v>106</v>
      </c>
      <c r="E174" t="s">
        <v>129</v>
      </c>
      <c r="F174" t="s">
        <v>861</v>
      </c>
      <c r="G174" t="s">
        <v>350</v>
      </c>
      <c r="H174" t="s">
        <v>639</v>
      </c>
      <c r="I174" t="s">
        <v>156</v>
      </c>
      <c r="J174" t="s">
        <v>862</v>
      </c>
      <c r="K174" s="79">
        <v>2.5499999999999998</v>
      </c>
      <c r="L174" t="s">
        <v>108</v>
      </c>
      <c r="M174" s="79">
        <v>5</v>
      </c>
      <c r="N174" s="79">
        <v>2.23</v>
      </c>
      <c r="O174" s="79">
        <v>244190.15</v>
      </c>
      <c r="P174" s="79">
        <v>108.49</v>
      </c>
      <c r="Q174" s="79">
        <v>264.92189373500003</v>
      </c>
      <c r="R174" s="79">
        <v>0.12</v>
      </c>
      <c r="S174" s="79">
        <v>0.28999999999999998</v>
      </c>
      <c r="T174" s="79">
        <v>0.09</v>
      </c>
    </row>
    <row r="175" spans="2:20">
      <c r="B175" t="s">
        <v>863</v>
      </c>
      <c r="C175" t="s">
        <v>864</v>
      </c>
      <c r="D175" t="s">
        <v>106</v>
      </c>
      <c r="E175" t="s">
        <v>129</v>
      </c>
      <c r="F175" t="s">
        <v>861</v>
      </c>
      <c r="G175" t="s">
        <v>350</v>
      </c>
      <c r="H175" t="s">
        <v>639</v>
      </c>
      <c r="I175" t="s">
        <v>156</v>
      </c>
      <c r="J175" t="s">
        <v>865</v>
      </c>
      <c r="K175" s="79">
        <v>3.41</v>
      </c>
      <c r="L175" t="s">
        <v>108</v>
      </c>
      <c r="M175" s="79">
        <v>4.6500000000000004</v>
      </c>
      <c r="N175" s="79">
        <v>2.5</v>
      </c>
      <c r="O175" s="79">
        <v>45</v>
      </c>
      <c r="P175" s="79">
        <v>108.7</v>
      </c>
      <c r="Q175" s="79">
        <v>4.8915E-2</v>
      </c>
      <c r="R175" s="79">
        <v>0</v>
      </c>
      <c r="S175" s="79">
        <v>0</v>
      </c>
      <c r="T175" s="79">
        <v>0</v>
      </c>
    </row>
    <row r="176" spans="2:20">
      <c r="B176" t="s">
        <v>866</v>
      </c>
      <c r="C176" t="s">
        <v>867</v>
      </c>
      <c r="D176" t="s">
        <v>106</v>
      </c>
      <c r="E176" t="s">
        <v>129</v>
      </c>
      <c r="F176" t="s">
        <v>868</v>
      </c>
      <c r="G176" t="s">
        <v>133</v>
      </c>
      <c r="H176" t="s">
        <v>628</v>
      </c>
      <c r="I176" t="s">
        <v>155</v>
      </c>
      <c r="J176" t="s">
        <v>869</v>
      </c>
      <c r="K176" s="79">
        <v>3.03</v>
      </c>
      <c r="L176" t="s">
        <v>108</v>
      </c>
      <c r="M176" s="79">
        <v>3.4</v>
      </c>
      <c r="N176" s="79">
        <v>0.03</v>
      </c>
      <c r="O176" s="79">
        <v>287975.40999999997</v>
      </c>
      <c r="P176" s="79">
        <v>101.76</v>
      </c>
      <c r="Q176" s="79">
        <v>293.04377721600002</v>
      </c>
      <c r="R176" s="79">
        <v>0.05</v>
      </c>
      <c r="S176" s="79">
        <v>0.32</v>
      </c>
      <c r="T176" s="79">
        <v>0.1</v>
      </c>
    </row>
    <row r="177" spans="2:20">
      <c r="B177" t="s">
        <v>870</v>
      </c>
      <c r="C177" t="s">
        <v>871</v>
      </c>
      <c r="D177" t="s">
        <v>106</v>
      </c>
      <c r="E177" t="s">
        <v>129</v>
      </c>
      <c r="F177" t="s">
        <v>654</v>
      </c>
      <c r="G177" t="s">
        <v>350</v>
      </c>
      <c r="H177" t="s">
        <v>628</v>
      </c>
      <c r="I177" t="s">
        <v>155</v>
      </c>
      <c r="J177" t="s">
        <v>635</v>
      </c>
      <c r="K177" s="79">
        <v>4.67</v>
      </c>
      <c r="L177" t="s">
        <v>108</v>
      </c>
      <c r="M177" s="79">
        <v>3.7</v>
      </c>
      <c r="N177" s="79">
        <v>2.39</v>
      </c>
      <c r="O177" s="79">
        <v>76679.56</v>
      </c>
      <c r="P177" s="79">
        <v>107.21</v>
      </c>
      <c r="Q177" s="79">
        <v>82.208156275999997</v>
      </c>
      <c r="R177" s="79">
        <v>0.03</v>
      </c>
      <c r="S177" s="79">
        <v>0.09</v>
      </c>
      <c r="T177" s="79">
        <v>0.03</v>
      </c>
    </row>
    <row r="178" spans="2:20">
      <c r="B178" t="s">
        <v>872</v>
      </c>
      <c r="C178" t="s">
        <v>873</v>
      </c>
      <c r="D178" t="s">
        <v>106</v>
      </c>
      <c r="E178" t="s">
        <v>129</v>
      </c>
      <c r="F178" t="s">
        <v>670</v>
      </c>
      <c r="G178" t="s">
        <v>133</v>
      </c>
      <c r="H178" t="s">
        <v>666</v>
      </c>
      <c r="I178" t="s">
        <v>156</v>
      </c>
      <c r="J178" t="s">
        <v>827</v>
      </c>
      <c r="K178" s="79">
        <v>2.2599999999999998</v>
      </c>
      <c r="L178" t="s">
        <v>108</v>
      </c>
      <c r="M178" s="79">
        <v>3.3</v>
      </c>
      <c r="N178" s="79">
        <v>2.52</v>
      </c>
      <c r="O178" s="79">
        <v>72695.839999999997</v>
      </c>
      <c r="P178" s="79">
        <v>102.25</v>
      </c>
      <c r="Q178" s="79">
        <v>74.331496400000006</v>
      </c>
      <c r="R178" s="79">
        <v>0.01</v>
      </c>
      <c r="S178" s="79">
        <v>0.08</v>
      </c>
      <c r="T178" s="79">
        <v>0.02</v>
      </c>
    </row>
    <row r="179" spans="2:20">
      <c r="B179" t="s">
        <v>874</v>
      </c>
      <c r="C179" t="s">
        <v>875</v>
      </c>
      <c r="D179" t="s">
        <v>106</v>
      </c>
      <c r="E179" t="s">
        <v>129</v>
      </c>
      <c r="F179" t="s">
        <v>682</v>
      </c>
      <c r="G179" t="s">
        <v>433</v>
      </c>
      <c r="H179" t="s">
        <v>683</v>
      </c>
      <c r="I179" t="s">
        <v>155</v>
      </c>
      <c r="J179" t="s">
        <v>876</v>
      </c>
      <c r="K179" s="79">
        <v>4.8</v>
      </c>
      <c r="L179" t="s">
        <v>108</v>
      </c>
      <c r="M179" s="79">
        <v>5.9</v>
      </c>
      <c r="N179" s="79">
        <v>0.03</v>
      </c>
      <c r="O179" s="79">
        <v>352827</v>
      </c>
      <c r="P179" s="79">
        <v>114.39</v>
      </c>
      <c r="Q179" s="79">
        <v>403.59880529999998</v>
      </c>
      <c r="R179" s="79">
        <v>0.05</v>
      </c>
      <c r="S179" s="79">
        <v>0.44</v>
      </c>
      <c r="T179" s="79">
        <v>0.13</v>
      </c>
    </row>
    <row r="180" spans="2:20">
      <c r="B180" t="s">
        <v>877</v>
      </c>
      <c r="C180" t="s">
        <v>878</v>
      </c>
      <c r="D180" t="s">
        <v>106</v>
      </c>
      <c r="E180" t="s">
        <v>129</v>
      </c>
      <c r="F180" t="s">
        <v>687</v>
      </c>
      <c r="G180" t="s">
        <v>350</v>
      </c>
      <c r="H180" t="s">
        <v>683</v>
      </c>
      <c r="I180" t="s">
        <v>155</v>
      </c>
      <c r="J180" t="s">
        <v>879</v>
      </c>
      <c r="K180" s="79">
        <v>5.22</v>
      </c>
      <c r="L180" t="s">
        <v>108</v>
      </c>
      <c r="M180" s="79">
        <v>6.9</v>
      </c>
      <c r="N180" s="79">
        <v>5.9</v>
      </c>
      <c r="O180" s="79">
        <v>362436</v>
      </c>
      <c r="P180" s="79">
        <v>108.39</v>
      </c>
      <c r="Q180" s="79">
        <v>392.84438039999998</v>
      </c>
      <c r="R180" s="79">
        <v>0.08</v>
      </c>
      <c r="S180" s="79">
        <v>0.43</v>
      </c>
      <c r="T180" s="79">
        <v>0.13</v>
      </c>
    </row>
    <row r="181" spans="2:20">
      <c r="B181" t="s">
        <v>880</v>
      </c>
      <c r="C181" t="s">
        <v>881</v>
      </c>
      <c r="D181" t="s">
        <v>106</v>
      </c>
      <c r="E181" t="s">
        <v>129</v>
      </c>
      <c r="F181" t="s">
        <v>882</v>
      </c>
      <c r="G181" t="s">
        <v>350</v>
      </c>
      <c r="H181" t="s">
        <v>666</v>
      </c>
      <c r="I181" t="s">
        <v>156</v>
      </c>
      <c r="J181" t="s">
        <v>883</v>
      </c>
      <c r="K181" s="79">
        <v>4.82</v>
      </c>
      <c r="L181" t="s">
        <v>108</v>
      </c>
      <c r="M181" s="79">
        <v>4.5999999999999996</v>
      </c>
      <c r="N181" s="79">
        <v>4.42</v>
      </c>
      <c r="O181" s="79">
        <v>1599000</v>
      </c>
      <c r="P181" s="79">
        <v>101.11</v>
      </c>
      <c r="Q181" s="79">
        <v>1616.7489</v>
      </c>
      <c r="R181" s="79">
        <v>0.62</v>
      </c>
      <c r="S181" s="79">
        <v>1.77</v>
      </c>
      <c r="T181" s="79">
        <v>0.53</v>
      </c>
    </row>
    <row r="182" spans="2:20">
      <c r="B182" t="s">
        <v>884</v>
      </c>
      <c r="C182" t="s">
        <v>885</v>
      </c>
      <c r="D182" t="s">
        <v>106</v>
      </c>
      <c r="E182" t="s">
        <v>129</v>
      </c>
      <c r="F182" t="s">
        <v>697</v>
      </c>
      <c r="G182" t="s">
        <v>350</v>
      </c>
      <c r="H182" t="s">
        <v>683</v>
      </c>
      <c r="I182" t="s">
        <v>155</v>
      </c>
      <c r="J182" t="s">
        <v>886</v>
      </c>
      <c r="K182" s="79">
        <v>3.81</v>
      </c>
      <c r="L182" t="s">
        <v>108</v>
      </c>
      <c r="M182" s="79">
        <v>5.74</v>
      </c>
      <c r="N182" s="79">
        <v>2.76</v>
      </c>
      <c r="O182" s="79">
        <v>208724.99</v>
      </c>
      <c r="P182" s="79">
        <v>111.7</v>
      </c>
      <c r="Q182" s="79">
        <v>233.14581383000001</v>
      </c>
      <c r="R182" s="79">
        <v>0.05</v>
      </c>
      <c r="S182" s="79">
        <v>0.26</v>
      </c>
      <c r="T182" s="79">
        <v>0.08</v>
      </c>
    </row>
    <row r="183" spans="2:20">
      <c r="B183" t="s">
        <v>887</v>
      </c>
      <c r="C183" t="s">
        <v>888</v>
      </c>
      <c r="D183" t="s">
        <v>106</v>
      </c>
      <c r="E183" t="s">
        <v>129</v>
      </c>
      <c r="F183" t="s">
        <v>889</v>
      </c>
      <c r="G183" t="s">
        <v>133</v>
      </c>
      <c r="H183" t="s">
        <v>197</v>
      </c>
      <c r="I183" t="s">
        <v>156</v>
      </c>
      <c r="J183" t="s">
        <v>890</v>
      </c>
      <c r="K183" s="79">
        <v>2.0699999999999998</v>
      </c>
      <c r="L183" t="s">
        <v>108</v>
      </c>
      <c r="M183" s="79">
        <v>4.3</v>
      </c>
      <c r="N183" s="79">
        <v>0.03</v>
      </c>
      <c r="O183" s="79">
        <v>368971.75</v>
      </c>
      <c r="P183" s="79">
        <v>102.65</v>
      </c>
      <c r="Q183" s="79">
        <v>378.74950137500002</v>
      </c>
      <c r="R183" s="79">
        <v>0.06</v>
      </c>
      <c r="S183" s="79">
        <v>0.41</v>
      </c>
      <c r="T183" s="79">
        <v>0.12</v>
      </c>
    </row>
    <row r="184" spans="2:20">
      <c r="B184" t="s">
        <v>891</v>
      </c>
      <c r="C184" t="s">
        <v>892</v>
      </c>
      <c r="D184" t="s">
        <v>106</v>
      </c>
      <c r="E184" t="s">
        <v>129</v>
      </c>
      <c r="F184" t="s">
        <v>889</v>
      </c>
      <c r="G184" t="s">
        <v>133</v>
      </c>
      <c r="H184" t="s">
        <v>197</v>
      </c>
      <c r="I184" t="s">
        <v>156</v>
      </c>
      <c r="J184" t="s">
        <v>893</v>
      </c>
      <c r="K184" s="79">
        <v>2.4900000000000002</v>
      </c>
      <c r="L184" t="s">
        <v>108</v>
      </c>
      <c r="M184" s="79">
        <v>4.25</v>
      </c>
      <c r="N184" s="79">
        <v>0.04</v>
      </c>
      <c r="O184" s="79">
        <v>265204</v>
      </c>
      <c r="P184" s="79">
        <v>102.98</v>
      </c>
      <c r="Q184" s="79">
        <v>273.10707919999999</v>
      </c>
      <c r="R184" s="79">
        <v>0.04</v>
      </c>
      <c r="S184" s="79">
        <v>0.3</v>
      </c>
      <c r="T184" s="79">
        <v>0.09</v>
      </c>
    </row>
    <row r="185" spans="2:20">
      <c r="B185" t="s">
        <v>894</v>
      </c>
      <c r="C185" t="s">
        <v>895</v>
      </c>
      <c r="D185" t="s">
        <v>106</v>
      </c>
      <c r="E185" t="s">
        <v>129</v>
      </c>
      <c r="F185" t="s">
        <v>682</v>
      </c>
      <c r="G185" t="s">
        <v>433</v>
      </c>
      <c r="H185" t="s">
        <v>896</v>
      </c>
      <c r="I185" t="s">
        <v>155</v>
      </c>
      <c r="J185" t="s">
        <v>327</v>
      </c>
      <c r="K185" s="79">
        <v>2.75</v>
      </c>
      <c r="L185" t="s">
        <v>108</v>
      </c>
      <c r="M185" s="79">
        <v>6</v>
      </c>
      <c r="N185" s="79">
        <v>2.4500000000000002</v>
      </c>
      <c r="O185" s="79">
        <v>414893.7</v>
      </c>
      <c r="P185" s="79">
        <v>111.6</v>
      </c>
      <c r="Q185" s="79">
        <v>463.02136919999998</v>
      </c>
      <c r="R185" s="79">
        <v>7.0000000000000007E-2</v>
      </c>
      <c r="S185" s="79">
        <v>0.51</v>
      </c>
      <c r="T185" s="79">
        <v>0.15</v>
      </c>
    </row>
    <row r="186" spans="2:20">
      <c r="B186" t="s">
        <v>897</v>
      </c>
      <c r="C186" t="s">
        <v>898</v>
      </c>
      <c r="D186" t="s">
        <v>106</v>
      </c>
      <c r="E186" t="s">
        <v>129</v>
      </c>
      <c r="F186" t="s">
        <v>691</v>
      </c>
      <c r="G186" t="s">
        <v>118</v>
      </c>
      <c r="H186" t="s">
        <v>197</v>
      </c>
      <c r="I186" t="s">
        <v>156</v>
      </c>
      <c r="J186" t="s">
        <v>899</v>
      </c>
      <c r="K186" s="79">
        <v>0.89</v>
      </c>
      <c r="L186" t="s">
        <v>108</v>
      </c>
      <c r="M186" s="79">
        <v>7.18</v>
      </c>
      <c r="N186" s="79">
        <v>0.94</v>
      </c>
      <c r="O186" s="79">
        <v>0.17</v>
      </c>
      <c r="P186" s="79">
        <v>104.32</v>
      </c>
      <c r="Q186" s="79">
        <v>1.7734399999999999E-4</v>
      </c>
      <c r="R186" s="79">
        <v>0</v>
      </c>
      <c r="S186" s="79">
        <v>0</v>
      </c>
      <c r="T186" s="79">
        <v>0</v>
      </c>
    </row>
    <row r="187" spans="2:20">
      <c r="B187" t="s">
        <v>900</v>
      </c>
      <c r="C187" t="s">
        <v>901</v>
      </c>
      <c r="D187" t="s">
        <v>106</v>
      </c>
      <c r="E187" t="s">
        <v>129</v>
      </c>
      <c r="F187" t="s">
        <v>902</v>
      </c>
      <c r="G187" t="s">
        <v>133</v>
      </c>
      <c r="H187" t="s">
        <v>896</v>
      </c>
      <c r="I187" t="s">
        <v>155</v>
      </c>
      <c r="J187" t="s">
        <v>756</v>
      </c>
      <c r="K187" s="79">
        <v>2.33</v>
      </c>
      <c r="L187" t="s">
        <v>108</v>
      </c>
      <c r="M187" s="79">
        <v>4.7</v>
      </c>
      <c r="N187" s="79">
        <v>1.7</v>
      </c>
      <c r="O187" s="79">
        <v>108000</v>
      </c>
      <c r="P187" s="79">
        <v>108.8</v>
      </c>
      <c r="Q187" s="79">
        <v>117.504</v>
      </c>
      <c r="R187" s="79">
        <v>0.1</v>
      </c>
      <c r="S187" s="79">
        <v>0.13</v>
      </c>
      <c r="T187" s="79">
        <v>0.04</v>
      </c>
    </row>
    <row r="188" spans="2:20">
      <c r="B188" t="s">
        <v>903</v>
      </c>
      <c r="C188" t="s">
        <v>904</v>
      </c>
      <c r="D188" t="s">
        <v>106</v>
      </c>
      <c r="E188" t="s">
        <v>129</v>
      </c>
      <c r="F188" t="s">
        <v>713</v>
      </c>
      <c r="G188" t="s">
        <v>350</v>
      </c>
      <c r="H188" t="s">
        <v>197</v>
      </c>
      <c r="I188" t="s">
        <v>156</v>
      </c>
      <c r="J188" t="s">
        <v>720</v>
      </c>
      <c r="K188" s="79">
        <v>1.1399999999999999</v>
      </c>
      <c r="L188" t="s">
        <v>108</v>
      </c>
      <c r="M188" s="79">
        <v>4.1500000000000004</v>
      </c>
      <c r="N188" s="79">
        <v>1.34</v>
      </c>
      <c r="O188" s="79">
        <v>21172</v>
      </c>
      <c r="P188" s="79">
        <v>102.85</v>
      </c>
      <c r="Q188" s="79">
        <v>21.775402</v>
      </c>
      <c r="R188" s="79">
        <v>0.01</v>
      </c>
      <c r="S188" s="79">
        <v>0.02</v>
      </c>
      <c r="T188" s="79">
        <v>0.01</v>
      </c>
    </row>
    <row r="189" spans="2:20">
      <c r="B189" t="s">
        <v>905</v>
      </c>
      <c r="C189" t="s">
        <v>906</v>
      </c>
      <c r="D189" t="s">
        <v>106</v>
      </c>
      <c r="E189" t="s">
        <v>129</v>
      </c>
      <c r="F189" t="s">
        <v>723</v>
      </c>
      <c r="G189" t="s">
        <v>118</v>
      </c>
      <c r="H189" t="s">
        <v>724</v>
      </c>
      <c r="I189" t="s">
        <v>155</v>
      </c>
      <c r="J189" t="s">
        <v>907</v>
      </c>
      <c r="K189" s="79">
        <v>0.77</v>
      </c>
      <c r="L189" t="s">
        <v>108</v>
      </c>
      <c r="M189" s="79">
        <v>6.7</v>
      </c>
      <c r="N189" s="79">
        <v>0.91</v>
      </c>
      <c r="O189" s="79">
        <v>0.26</v>
      </c>
      <c r="P189" s="79">
        <v>105.96</v>
      </c>
      <c r="Q189" s="79">
        <v>2.7549600000000002E-4</v>
      </c>
      <c r="R189" s="79">
        <v>0</v>
      </c>
      <c r="S189" s="79">
        <v>0</v>
      </c>
      <c r="T189" s="79">
        <v>0</v>
      </c>
    </row>
    <row r="190" spans="2:20">
      <c r="B190" t="s">
        <v>908</v>
      </c>
      <c r="C190" t="s">
        <v>909</v>
      </c>
      <c r="D190" t="s">
        <v>106</v>
      </c>
      <c r="E190" t="s">
        <v>129</v>
      </c>
      <c r="F190" t="s">
        <v>732</v>
      </c>
      <c r="G190" t="s">
        <v>118</v>
      </c>
      <c r="H190" t="s">
        <v>733</v>
      </c>
      <c r="I190" t="s">
        <v>155</v>
      </c>
      <c r="J190" t="s">
        <v>910</v>
      </c>
      <c r="K190" s="79">
        <v>1.1599999999999999</v>
      </c>
      <c r="L190" t="s">
        <v>108</v>
      </c>
      <c r="M190" s="79">
        <v>6.6</v>
      </c>
      <c r="N190" s="79">
        <v>3.98</v>
      </c>
      <c r="O190" s="79">
        <v>0.25</v>
      </c>
      <c r="P190" s="79">
        <v>105</v>
      </c>
      <c r="Q190" s="79">
        <v>2.6249999999999998E-4</v>
      </c>
      <c r="R190" s="79">
        <v>0</v>
      </c>
      <c r="S190" s="79">
        <v>0</v>
      </c>
      <c r="T190" s="79">
        <v>0</v>
      </c>
    </row>
    <row r="191" spans="2:20">
      <c r="B191" t="s">
        <v>911</v>
      </c>
      <c r="C191" t="s">
        <v>912</v>
      </c>
      <c r="D191" t="s">
        <v>106</v>
      </c>
      <c r="E191" t="s">
        <v>129</v>
      </c>
      <c r="F191" t="s">
        <v>913</v>
      </c>
      <c r="G191" t="s">
        <v>517</v>
      </c>
      <c r="H191" t="s">
        <v>219</v>
      </c>
      <c r="I191" t="s">
        <v>751</v>
      </c>
      <c r="J191" t="s">
        <v>914</v>
      </c>
      <c r="K191" s="79">
        <v>5.47</v>
      </c>
      <c r="L191" t="s">
        <v>108</v>
      </c>
      <c r="M191" s="79">
        <v>3.45</v>
      </c>
      <c r="N191" s="79">
        <v>0.32</v>
      </c>
      <c r="O191" s="79">
        <v>206099</v>
      </c>
      <c r="P191" s="79">
        <v>30.54</v>
      </c>
      <c r="Q191" s="79">
        <v>62.942634599999998</v>
      </c>
      <c r="R191" s="79">
        <v>0.04</v>
      </c>
      <c r="S191" s="79">
        <v>7.0000000000000007E-2</v>
      </c>
      <c r="T191" s="79">
        <v>0.02</v>
      </c>
    </row>
    <row r="192" spans="2:20">
      <c r="B192" s="80" t="s">
        <v>317</v>
      </c>
      <c r="C192" s="16"/>
      <c r="D192" s="16"/>
      <c r="E192" s="16"/>
      <c r="F192" s="16"/>
      <c r="K192" s="81">
        <v>3.28</v>
      </c>
      <c r="N192" s="81">
        <v>0.04</v>
      </c>
      <c r="O192" s="81">
        <v>776082.04</v>
      </c>
      <c r="Q192" s="81">
        <v>749.51693853999996</v>
      </c>
      <c r="S192" s="81">
        <v>0.82</v>
      </c>
      <c r="T192" s="81">
        <v>0.25</v>
      </c>
    </row>
    <row r="193" spans="2:20">
      <c r="B193" t="s">
        <v>915</v>
      </c>
      <c r="C193" t="s">
        <v>916</v>
      </c>
      <c r="D193" t="s">
        <v>106</v>
      </c>
      <c r="E193" t="s">
        <v>129</v>
      </c>
      <c r="F193" t="s">
        <v>525</v>
      </c>
      <c r="G193" t="s">
        <v>350</v>
      </c>
      <c r="H193" t="s">
        <v>465</v>
      </c>
      <c r="I193" t="s">
        <v>155</v>
      </c>
      <c r="J193" t="s">
        <v>917</v>
      </c>
      <c r="K193" s="79">
        <v>0.25</v>
      </c>
      <c r="L193" t="s">
        <v>108</v>
      </c>
      <c r="M193" s="79">
        <v>6.5</v>
      </c>
      <c r="N193" s="79">
        <v>0.04</v>
      </c>
      <c r="O193" s="79">
        <v>251982.04</v>
      </c>
      <c r="P193" s="79">
        <v>78.849999999999994</v>
      </c>
      <c r="Q193" s="79">
        <v>198.68783854</v>
      </c>
      <c r="R193" s="79">
        <v>0.56999999999999995</v>
      </c>
      <c r="S193" s="79">
        <v>0.22</v>
      </c>
      <c r="T193" s="79">
        <v>7.0000000000000007E-2</v>
      </c>
    </row>
    <row r="194" spans="2:20">
      <c r="B194" t="s">
        <v>918</v>
      </c>
      <c r="C194" t="s">
        <v>919</v>
      </c>
      <c r="D194" t="s">
        <v>106</v>
      </c>
      <c r="E194" t="s">
        <v>129</v>
      </c>
      <c r="F194" t="s">
        <v>682</v>
      </c>
      <c r="G194" t="s">
        <v>433</v>
      </c>
      <c r="H194" t="s">
        <v>683</v>
      </c>
      <c r="I194" t="s">
        <v>155</v>
      </c>
      <c r="J194" t="s">
        <v>920</v>
      </c>
      <c r="K194" s="79">
        <v>4.37</v>
      </c>
      <c r="L194" t="s">
        <v>108</v>
      </c>
      <c r="M194" s="79">
        <v>6.7</v>
      </c>
      <c r="N194" s="79">
        <v>0.04</v>
      </c>
      <c r="O194" s="79">
        <v>524100</v>
      </c>
      <c r="P194" s="79">
        <v>105.1</v>
      </c>
      <c r="Q194" s="79">
        <v>550.82910000000004</v>
      </c>
      <c r="R194" s="79">
        <v>0.04</v>
      </c>
      <c r="S194" s="79">
        <v>0.6</v>
      </c>
      <c r="T194" s="79">
        <v>0.18</v>
      </c>
    </row>
    <row r="195" spans="2:20">
      <c r="B195" s="80" t="s">
        <v>921</v>
      </c>
      <c r="C195" s="16"/>
      <c r="D195" s="16"/>
      <c r="E195" s="16"/>
      <c r="F195" s="16"/>
      <c r="K195" s="81">
        <v>0</v>
      </c>
      <c r="N195" s="81">
        <v>0</v>
      </c>
      <c r="O195" s="81">
        <v>0</v>
      </c>
      <c r="Q195" s="81">
        <v>0</v>
      </c>
      <c r="S195" s="81">
        <v>0</v>
      </c>
      <c r="T195" s="81">
        <v>0</v>
      </c>
    </row>
    <row r="196" spans="2:20">
      <c r="B196" t="s">
        <v>219</v>
      </c>
      <c r="C196" t="s">
        <v>219</v>
      </c>
      <c r="D196" s="16"/>
      <c r="E196" s="16"/>
      <c r="F196" s="16"/>
      <c r="G196" t="s">
        <v>219</v>
      </c>
      <c r="H196" t="s">
        <v>219</v>
      </c>
      <c r="K196" s="79">
        <v>0</v>
      </c>
      <c r="L196" t="s">
        <v>219</v>
      </c>
      <c r="M196" s="79">
        <v>0</v>
      </c>
      <c r="N196" s="79">
        <v>0</v>
      </c>
      <c r="O196" s="79">
        <v>0</v>
      </c>
      <c r="P196" s="79">
        <v>0</v>
      </c>
      <c r="Q196" s="79">
        <v>0</v>
      </c>
      <c r="R196" s="79">
        <v>0</v>
      </c>
      <c r="S196" s="79">
        <v>0</v>
      </c>
      <c r="T196" s="79">
        <v>0</v>
      </c>
    </row>
    <row r="197" spans="2:20">
      <c r="B197" s="80" t="s">
        <v>224</v>
      </c>
      <c r="C197" s="16"/>
      <c r="D197" s="16"/>
      <c r="E197" s="16"/>
      <c r="F197" s="16"/>
      <c r="K197" s="81">
        <v>0</v>
      </c>
      <c r="N197" s="81">
        <v>0</v>
      </c>
      <c r="O197" s="81">
        <v>0</v>
      </c>
      <c r="Q197" s="81">
        <v>0</v>
      </c>
      <c r="S197" s="81">
        <v>0</v>
      </c>
      <c r="T197" s="81">
        <v>0</v>
      </c>
    </row>
    <row r="198" spans="2:20">
      <c r="B198" s="80" t="s">
        <v>318</v>
      </c>
      <c r="C198" s="16"/>
      <c r="D198" s="16"/>
      <c r="E198" s="16"/>
      <c r="F198" s="16"/>
      <c r="K198" s="81">
        <v>0</v>
      </c>
      <c r="N198" s="81">
        <v>0</v>
      </c>
      <c r="O198" s="81">
        <v>0</v>
      </c>
      <c r="Q198" s="81">
        <v>0</v>
      </c>
      <c r="S198" s="81">
        <v>0</v>
      </c>
      <c r="T198" s="81">
        <v>0</v>
      </c>
    </row>
    <row r="199" spans="2:20">
      <c r="B199" t="s">
        <v>219</v>
      </c>
      <c r="C199" t="s">
        <v>219</v>
      </c>
      <c r="D199" s="16"/>
      <c r="E199" s="16"/>
      <c r="F199" s="16"/>
      <c r="G199" t="s">
        <v>219</v>
      </c>
      <c r="H199" t="s">
        <v>219</v>
      </c>
      <c r="K199" s="79">
        <v>0</v>
      </c>
      <c r="L199" t="s">
        <v>219</v>
      </c>
      <c r="M199" s="79">
        <v>0</v>
      </c>
      <c r="N199" s="79">
        <v>0</v>
      </c>
      <c r="O199" s="79">
        <v>0</v>
      </c>
      <c r="P199" s="79">
        <v>0</v>
      </c>
      <c r="Q199" s="79">
        <v>0</v>
      </c>
      <c r="R199" s="79">
        <v>0</v>
      </c>
      <c r="S199" s="79">
        <v>0</v>
      </c>
      <c r="T199" s="79">
        <v>0</v>
      </c>
    </row>
    <row r="200" spans="2:20">
      <c r="B200" s="80" t="s">
        <v>319</v>
      </c>
      <c r="C200" s="16"/>
      <c r="D200" s="16"/>
      <c r="E200" s="16"/>
      <c r="F200" s="16"/>
      <c r="K200" s="81">
        <v>0</v>
      </c>
      <c r="N200" s="81">
        <v>0</v>
      </c>
      <c r="O200" s="81">
        <v>0</v>
      </c>
      <c r="Q200" s="81">
        <v>0</v>
      </c>
      <c r="S200" s="81">
        <v>0</v>
      </c>
      <c r="T200" s="81">
        <v>0</v>
      </c>
    </row>
    <row r="201" spans="2:20">
      <c r="B201" t="s">
        <v>219</v>
      </c>
      <c r="C201" t="s">
        <v>219</v>
      </c>
      <c r="D201" s="16"/>
      <c r="E201" s="16"/>
      <c r="F201" s="16"/>
      <c r="G201" t="s">
        <v>219</v>
      </c>
      <c r="H201" t="s">
        <v>219</v>
      </c>
      <c r="K201" s="79">
        <v>0</v>
      </c>
      <c r="L201" t="s">
        <v>219</v>
      </c>
      <c r="M201" s="79">
        <v>0</v>
      </c>
      <c r="N201" s="79">
        <v>0</v>
      </c>
      <c r="O201" s="79">
        <v>0</v>
      </c>
      <c r="P201" s="79">
        <v>0</v>
      </c>
      <c r="Q201" s="79">
        <v>0</v>
      </c>
      <c r="R201" s="79">
        <v>0</v>
      </c>
      <c r="S201" s="79">
        <v>0</v>
      </c>
      <c r="T201" s="79">
        <v>0</v>
      </c>
    </row>
    <row r="202" spans="2:20">
      <c r="B202" t="s">
        <v>227</v>
      </c>
      <c r="C202" s="16"/>
      <c r="D202" s="16"/>
      <c r="E202" s="16"/>
      <c r="F202" s="16"/>
    </row>
    <row r="203" spans="2:20">
      <c r="C203" s="16"/>
      <c r="D203" s="16"/>
      <c r="E203" s="16"/>
      <c r="F203" s="16"/>
    </row>
    <row r="204" spans="2:20"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1328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I6" s="19"/>
    </row>
    <row r="7" spans="2:61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1687.79</v>
      </c>
      <c r="J11" s="7"/>
      <c r="K11" s="78">
        <v>9.2284693400000002</v>
      </c>
      <c r="L11" s="7"/>
      <c r="M11" s="78">
        <v>100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1687.79</v>
      </c>
      <c r="K12" s="81">
        <v>9.2284693400000002</v>
      </c>
      <c r="M12" s="81">
        <v>100</v>
      </c>
      <c r="N12" s="81">
        <v>0</v>
      </c>
    </row>
    <row r="13" spans="2:61">
      <c r="B13" s="80" t="s">
        <v>922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219</v>
      </c>
      <c r="C14" t="s">
        <v>219</v>
      </c>
      <c r="E14" s="16"/>
      <c r="F14" s="16"/>
      <c r="G14" t="s">
        <v>219</v>
      </c>
      <c r="H14" t="s">
        <v>219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923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219</v>
      </c>
      <c r="C16" t="s">
        <v>219</v>
      </c>
      <c r="E16" s="16"/>
      <c r="F16" s="16"/>
      <c r="G16" t="s">
        <v>219</v>
      </c>
      <c r="H16" t="s">
        <v>219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924</v>
      </c>
      <c r="E17" s="16"/>
      <c r="F17" s="16"/>
      <c r="G17" s="16"/>
      <c r="I17" s="81">
        <v>1687.79</v>
      </c>
      <c r="K17" s="81">
        <v>9.2284693400000002</v>
      </c>
      <c r="M17" s="81">
        <v>100</v>
      </c>
      <c r="N17" s="81">
        <v>0</v>
      </c>
    </row>
    <row r="18" spans="2:14">
      <c r="B18" t="s">
        <v>925</v>
      </c>
      <c r="C18" t="s">
        <v>926</v>
      </c>
      <c r="D18" t="s">
        <v>106</v>
      </c>
      <c r="E18" t="s">
        <v>129</v>
      </c>
      <c r="F18" t="s">
        <v>913</v>
      </c>
      <c r="G18" t="s">
        <v>517</v>
      </c>
      <c r="H18" t="s">
        <v>108</v>
      </c>
      <c r="I18" s="79">
        <v>721</v>
      </c>
      <c r="J18" s="79">
        <v>402.2</v>
      </c>
      <c r="K18" s="79">
        <v>2.8998620000000002</v>
      </c>
      <c r="L18" s="79">
        <v>0.01</v>
      </c>
      <c r="M18" s="79">
        <v>31.42</v>
      </c>
      <c r="N18" s="79">
        <v>0</v>
      </c>
    </row>
    <row r="19" spans="2:14">
      <c r="B19" t="s">
        <v>927</v>
      </c>
      <c r="C19" t="s">
        <v>928</v>
      </c>
      <c r="D19" t="s">
        <v>106</v>
      </c>
      <c r="E19" t="s">
        <v>129</v>
      </c>
      <c r="F19" t="s">
        <v>737</v>
      </c>
      <c r="G19" t="s">
        <v>350</v>
      </c>
      <c r="H19" t="s">
        <v>108</v>
      </c>
      <c r="I19" s="79">
        <v>966.79</v>
      </c>
      <c r="J19" s="79">
        <v>654.6</v>
      </c>
      <c r="K19" s="79">
        <v>6.3286073399999996</v>
      </c>
      <c r="L19" s="79">
        <v>0.01</v>
      </c>
      <c r="M19" s="79">
        <v>68.58</v>
      </c>
      <c r="N19" s="79">
        <v>0</v>
      </c>
    </row>
    <row r="20" spans="2:14">
      <c r="B20" s="80" t="s">
        <v>929</v>
      </c>
      <c r="E20" s="16"/>
      <c r="F20" s="16"/>
      <c r="G20" s="16"/>
      <c r="I20" s="81">
        <v>0</v>
      </c>
      <c r="K20" s="81">
        <v>0</v>
      </c>
      <c r="M20" s="81">
        <v>0</v>
      </c>
      <c r="N20" s="81">
        <v>0</v>
      </c>
    </row>
    <row r="21" spans="2:14">
      <c r="B21" t="s">
        <v>219</v>
      </c>
      <c r="C21" t="s">
        <v>219</v>
      </c>
      <c r="E21" s="16"/>
      <c r="F21" s="16"/>
      <c r="G21" t="s">
        <v>219</v>
      </c>
      <c r="H21" t="s">
        <v>219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</row>
    <row r="22" spans="2:14">
      <c r="B22" s="80" t="s">
        <v>224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s="80" t="s">
        <v>318</v>
      </c>
      <c r="E23" s="16"/>
      <c r="F23" s="16"/>
      <c r="G23" s="16"/>
      <c r="I23" s="81">
        <v>0</v>
      </c>
      <c r="K23" s="81">
        <v>0</v>
      </c>
      <c r="M23" s="81">
        <v>0</v>
      </c>
      <c r="N23" s="81">
        <v>0</v>
      </c>
    </row>
    <row r="24" spans="2:14">
      <c r="B24" t="s">
        <v>219</v>
      </c>
      <c r="C24" t="s">
        <v>219</v>
      </c>
      <c r="E24" s="16"/>
      <c r="F24" s="16"/>
      <c r="G24" t="s">
        <v>219</v>
      </c>
      <c r="H24" t="s">
        <v>219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</row>
    <row r="25" spans="2:14">
      <c r="B25" s="80" t="s">
        <v>319</v>
      </c>
      <c r="E25" s="16"/>
      <c r="F25" s="16"/>
      <c r="G25" s="16"/>
      <c r="I25" s="81">
        <v>0</v>
      </c>
      <c r="K25" s="81">
        <v>0</v>
      </c>
      <c r="M25" s="81">
        <v>0</v>
      </c>
      <c r="N25" s="81">
        <v>0</v>
      </c>
    </row>
    <row r="26" spans="2:14">
      <c r="B26" t="s">
        <v>219</v>
      </c>
      <c r="C26" t="s">
        <v>219</v>
      </c>
      <c r="E26" s="16"/>
      <c r="F26" s="16"/>
      <c r="G26" t="s">
        <v>219</v>
      </c>
      <c r="H26" t="s">
        <v>219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</row>
    <row r="27" spans="2:14">
      <c r="B27" t="s">
        <v>227</v>
      </c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1328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  <c r="BJ6" s="19"/>
    </row>
    <row r="7" spans="2:62" ht="26.25" customHeight="1">
      <c r="B7" s="112" t="s">
        <v>97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80785</v>
      </c>
      <c r="I11" s="7"/>
      <c r="J11" s="78">
        <v>24781.85588571</v>
      </c>
      <c r="K11" s="7"/>
      <c r="L11" s="78">
        <v>100</v>
      </c>
      <c r="M11" s="78">
        <v>8.1199999999999992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930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931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932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933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921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934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224</v>
      </c>
      <c r="D25" s="16"/>
      <c r="E25" s="16"/>
      <c r="F25" s="16"/>
      <c r="G25" s="16"/>
      <c r="H25" s="81">
        <v>80785</v>
      </c>
      <c r="J25" s="81">
        <v>24781.85588571</v>
      </c>
      <c r="L25" s="81">
        <v>100</v>
      </c>
      <c r="M25" s="81">
        <v>8.1199999999999992</v>
      </c>
    </row>
    <row r="26" spans="2:13">
      <c r="B26" s="80" t="s">
        <v>935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219</v>
      </c>
      <c r="C27" t="s">
        <v>219</v>
      </c>
      <c r="D27" s="16"/>
      <c r="E27" s="16"/>
      <c r="F27" t="s">
        <v>219</v>
      </c>
      <c r="G27" t="s">
        <v>219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936</v>
      </c>
      <c r="D28" s="16"/>
      <c r="E28" s="16"/>
      <c r="F28" s="16"/>
      <c r="G28" s="16"/>
      <c r="H28" s="81">
        <v>80785</v>
      </c>
      <c r="J28" s="81">
        <v>24781.85588571</v>
      </c>
      <c r="L28" s="81">
        <v>100</v>
      </c>
      <c r="M28" s="81">
        <v>8.1199999999999992</v>
      </c>
    </row>
    <row r="29" spans="2:13">
      <c r="B29" t="s">
        <v>937</v>
      </c>
      <c r="C29" t="s">
        <v>938</v>
      </c>
      <c r="D29" t="s">
        <v>939</v>
      </c>
      <c r="E29" t="s">
        <v>940</v>
      </c>
      <c r="F29" t="s">
        <v>941</v>
      </c>
      <c r="G29" t="s">
        <v>116</v>
      </c>
      <c r="H29" s="79">
        <v>3917</v>
      </c>
      <c r="I29" s="79">
        <v>18389</v>
      </c>
      <c r="J29" s="79">
        <v>2796.19345866</v>
      </c>
      <c r="K29" s="79">
        <v>0.42</v>
      </c>
      <c r="L29" s="79">
        <v>11.28</v>
      </c>
      <c r="M29" s="79">
        <v>0.92</v>
      </c>
    </row>
    <row r="30" spans="2:13">
      <c r="B30" t="s">
        <v>942</v>
      </c>
      <c r="C30" t="s">
        <v>943</v>
      </c>
      <c r="D30" t="s">
        <v>939</v>
      </c>
      <c r="E30" t="s">
        <v>944</v>
      </c>
      <c r="F30" t="s">
        <v>941</v>
      </c>
      <c r="G30" t="s">
        <v>112</v>
      </c>
      <c r="H30" s="79">
        <v>1590</v>
      </c>
      <c r="I30" s="79">
        <v>11322</v>
      </c>
      <c r="J30" s="79">
        <v>650.77157699999998</v>
      </c>
      <c r="K30" s="79">
        <v>0</v>
      </c>
      <c r="L30" s="79">
        <v>2.63</v>
      </c>
      <c r="M30" s="79">
        <v>0.21</v>
      </c>
    </row>
    <row r="31" spans="2:13">
      <c r="B31" t="s">
        <v>945</v>
      </c>
      <c r="C31" t="s">
        <v>946</v>
      </c>
      <c r="D31" t="s">
        <v>939</v>
      </c>
      <c r="E31" t="s">
        <v>947</v>
      </c>
      <c r="F31" t="s">
        <v>941</v>
      </c>
      <c r="G31" t="s">
        <v>112</v>
      </c>
      <c r="H31" s="79">
        <v>6399</v>
      </c>
      <c r="I31" s="79">
        <v>10209</v>
      </c>
      <c r="J31" s="79">
        <v>2361.58518465</v>
      </c>
      <c r="K31" s="79">
        <v>0.25</v>
      </c>
      <c r="L31" s="79">
        <v>9.5299999999999994</v>
      </c>
      <c r="M31" s="79">
        <v>0.77</v>
      </c>
    </row>
    <row r="32" spans="2:13">
      <c r="B32" t="s">
        <v>948</v>
      </c>
      <c r="C32" t="s">
        <v>949</v>
      </c>
      <c r="D32" t="s">
        <v>939</v>
      </c>
      <c r="E32" t="s">
        <v>950</v>
      </c>
      <c r="F32" t="s">
        <v>941</v>
      </c>
      <c r="G32" t="s">
        <v>112</v>
      </c>
      <c r="H32" s="79">
        <v>7162</v>
      </c>
      <c r="I32" s="79">
        <v>10598</v>
      </c>
      <c r="J32" s="79">
        <v>2743.8889674000002</v>
      </c>
      <c r="K32" s="79">
        <v>0.02</v>
      </c>
      <c r="L32" s="79">
        <v>11.07</v>
      </c>
      <c r="M32" s="79">
        <v>0.9</v>
      </c>
    </row>
    <row r="33" spans="2:13">
      <c r="B33" t="s">
        <v>951</v>
      </c>
      <c r="C33" t="s">
        <v>952</v>
      </c>
      <c r="D33" t="s">
        <v>939</v>
      </c>
      <c r="E33" t="s">
        <v>953</v>
      </c>
      <c r="F33" t="s">
        <v>941</v>
      </c>
      <c r="G33" t="s">
        <v>112</v>
      </c>
      <c r="H33" s="79">
        <v>9406</v>
      </c>
      <c r="I33" s="79">
        <v>3696</v>
      </c>
      <c r="J33" s="79">
        <v>1256.7394224</v>
      </c>
      <c r="K33" s="79">
        <v>0</v>
      </c>
      <c r="L33" s="79">
        <v>5.07</v>
      </c>
      <c r="M33" s="79">
        <v>0.41</v>
      </c>
    </row>
    <row r="34" spans="2:13">
      <c r="B34" t="s">
        <v>954</v>
      </c>
      <c r="C34" t="s">
        <v>955</v>
      </c>
      <c r="D34" t="s">
        <v>939</v>
      </c>
      <c r="E34" t="s">
        <v>956</v>
      </c>
      <c r="F34" t="s">
        <v>941</v>
      </c>
      <c r="G34" t="s">
        <v>112</v>
      </c>
      <c r="H34" s="79">
        <v>4208</v>
      </c>
      <c r="I34" s="79">
        <v>7342.5</v>
      </c>
      <c r="J34" s="79">
        <v>1116.9352260000001</v>
      </c>
      <c r="K34" s="79">
        <v>0.01</v>
      </c>
      <c r="L34" s="79">
        <v>4.51</v>
      </c>
      <c r="M34" s="79">
        <v>0.37</v>
      </c>
    </row>
    <row r="35" spans="2:13">
      <c r="B35" t="s">
        <v>957</v>
      </c>
      <c r="C35" t="s">
        <v>958</v>
      </c>
      <c r="D35" t="s">
        <v>939</v>
      </c>
      <c r="E35" t="s">
        <v>959</v>
      </c>
      <c r="F35" t="s">
        <v>941</v>
      </c>
      <c r="G35" t="s">
        <v>112</v>
      </c>
      <c r="H35" s="79">
        <v>48103</v>
      </c>
      <c r="I35" s="79">
        <v>7968</v>
      </c>
      <c r="J35" s="79">
        <v>13855.7420496</v>
      </c>
      <c r="K35" s="79">
        <v>0.02</v>
      </c>
      <c r="L35" s="79">
        <v>55.91</v>
      </c>
      <c r="M35" s="79">
        <v>4.54</v>
      </c>
    </row>
    <row r="36" spans="2:13">
      <c r="B36" s="80" t="s">
        <v>921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219</v>
      </c>
      <c r="C37" t="s">
        <v>219</v>
      </c>
      <c r="D37" s="16"/>
      <c r="E37" s="16"/>
      <c r="F37" t="s">
        <v>219</v>
      </c>
      <c r="G37" t="s">
        <v>219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934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219</v>
      </c>
      <c r="C39" t="s">
        <v>219</v>
      </c>
      <c r="D39" s="16"/>
      <c r="E39" s="16"/>
      <c r="F39" t="s">
        <v>219</v>
      </c>
      <c r="G39" t="s">
        <v>219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t="s">
        <v>227</v>
      </c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1328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157722.67000000001</v>
      </c>
      <c r="K11" s="7"/>
      <c r="L11" s="78">
        <v>18077.320914396001</v>
      </c>
      <c r="M11" s="7"/>
      <c r="N11" s="78">
        <v>100</v>
      </c>
      <c r="O11" s="78">
        <v>5.92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960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224</v>
      </c>
      <c r="C15" s="16"/>
      <c r="D15" s="16"/>
      <c r="E15" s="16"/>
      <c r="J15" s="81">
        <v>157722.67000000001</v>
      </c>
      <c r="L15" s="81">
        <v>18077.320914396001</v>
      </c>
      <c r="N15" s="81">
        <v>100</v>
      </c>
      <c r="O15" s="81">
        <v>5.92</v>
      </c>
    </row>
    <row r="16" spans="2:65">
      <c r="B16" s="80" t="s">
        <v>961</v>
      </c>
      <c r="C16" s="16"/>
      <c r="D16" s="16"/>
      <c r="E16" s="16"/>
      <c r="J16" s="81">
        <v>157722.67000000001</v>
      </c>
      <c r="L16" s="81">
        <v>18077.320914396001</v>
      </c>
      <c r="N16" s="81">
        <v>100</v>
      </c>
      <c r="O16" s="81">
        <v>5.92</v>
      </c>
    </row>
    <row r="17" spans="2:15">
      <c r="B17" t="s">
        <v>962</v>
      </c>
      <c r="C17" t="s">
        <v>963</v>
      </c>
      <c r="D17" t="s">
        <v>129</v>
      </c>
      <c r="E17" t="s">
        <v>964</v>
      </c>
      <c r="F17" t="s">
        <v>965</v>
      </c>
      <c r="G17" t="s">
        <v>966</v>
      </c>
      <c r="H17" t="s">
        <v>157</v>
      </c>
      <c r="I17" t="s">
        <v>112</v>
      </c>
      <c r="J17" s="79">
        <v>42559.75</v>
      </c>
      <c r="K17" s="79">
        <v>1217</v>
      </c>
      <c r="L17" s="79">
        <v>1872.3970493625</v>
      </c>
      <c r="M17" s="79">
        <v>0</v>
      </c>
      <c r="N17" s="79">
        <v>10.36</v>
      </c>
      <c r="O17" s="79">
        <v>0.61</v>
      </c>
    </row>
    <row r="18" spans="2:15">
      <c r="B18" t="s">
        <v>967</v>
      </c>
      <c r="C18" t="s">
        <v>963</v>
      </c>
      <c r="D18" t="s">
        <v>129</v>
      </c>
      <c r="E18" t="s">
        <v>964</v>
      </c>
      <c r="F18" t="s">
        <v>941</v>
      </c>
      <c r="G18" t="s">
        <v>219</v>
      </c>
      <c r="H18" t="s">
        <v>751</v>
      </c>
      <c r="I18" t="s">
        <v>112</v>
      </c>
      <c r="J18" s="79">
        <v>90938.04</v>
      </c>
      <c r="K18" s="79">
        <v>1216</v>
      </c>
      <c r="L18" s="79">
        <v>3997.4907375359999</v>
      </c>
      <c r="M18" s="79">
        <v>0.22</v>
      </c>
      <c r="N18" s="79">
        <v>22.11</v>
      </c>
      <c r="O18" s="79">
        <v>1.31</v>
      </c>
    </row>
    <row r="19" spans="2:15">
      <c r="B19" t="s">
        <v>968</v>
      </c>
      <c r="C19" t="s">
        <v>969</v>
      </c>
      <c r="D19" t="s">
        <v>129</v>
      </c>
      <c r="E19" t="s">
        <v>970</v>
      </c>
      <c r="F19" t="s">
        <v>941</v>
      </c>
      <c r="G19" t="s">
        <v>219</v>
      </c>
      <c r="H19" t="s">
        <v>751</v>
      </c>
      <c r="I19" t="s">
        <v>116</v>
      </c>
      <c r="J19" s="79">
        <v>5132.45</v>
      </c>
      <c r="K19" s="79">
        <v>24512</v>
      </c>
      <c r="L19" s="79">
        <v>4883.8127710079998</v>
      </c>
      <c r="M19" s="79">
        <v>0</v>
      </c>
      <c r="N19" s="79">
        <v>27.02</v>
      </c>
      <c r="O19" s="79">
        <v>1.6</v>
      </c>
    </row>
    <row r="20" spans="2:15">
      <c r="B20" t="s">
        <v>971</v>
      </c>
      <c r="C20" t="s">
        <v>972</v>
      </c>
      <c r="D20" t="s">
        <v>129</v>
      </c>
      <c r="E20" t="s">
        <v>973</v>
      </c>
      <c r="F20" t="s">
        <v>941</v>
      </c>
      <c r="G20" t="s">
        <v>219</v>
      </c>
      <c r="H20" t="s">
        <v>751</v>
      </c>
      <c r="I20" t="s">
        <v>112</v>
      </c>
      <c r="J20" s="79">
        <v>19092.43</v>
      </c>
      <c r="K20" s="79">
        <v>10611</v>
      </c>
      <c r="L20" s="79">
        <v>7323.6203564895004</v>
      </c>
      <c r="M20" s="79">
        <v>0</v>
      </c>
      <c r="N20" s="79">
        <v>40.51</v>
      </c>
      <c r="O20" s="79">
        <v>2.4</v>
      </c>
    </row>
    <row r="21" spans="2:15">
      <c r="B21" t="s">
        <v>227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1328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974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224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975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ECEBEC8-4A4D-4794-978A-42BE2AD753EC}"/>
</file>

<file path=customXml/itemProps2.xml><?xml version="1.0" encoding="utf-8"?>
<ds:datastoreItem xmlns:ds="http://schemas.openxmlformats.org/officeDocument/2006/customXml" ds:itemID="{233C087D-4615-49FE-85F7-06104C0EB7EF}"/>
</file>

<file path=customXml/itemProps3.xml><?xml version="1.0" encoding="utf-8"?>
<ds:datastoreItem xmlns:ds="http://schemas.openxmlformats.org/officeDocument/2006/customXml" ds:itemID="{DE75D614-3246-4710-8D53-8551893C38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 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'מזומנים '!WPrint_Area_W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