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3" i="2" l="1"/>
  <c r="J12" i="2" s="1"/>
  <c r="I11" i="26"/>
  <c r="C37" i="1" s="1"/>
  <c r="I12" i="26"/>
  <c r="J12" i="26" s="1"/>
  <c r="K12" i="2" l="1"/>
  <c r="J11" i="2"/>
  <c r="K13" i="2" s="1"/>
  <c r="J18" i="26"/>
  <c r="J16" i="26"/>
  <c r="J13" i="26"/>
  <c r="J17" i="26"/>
  <c r="J14" i="26"/>
  <c r="J11" i="26"/>
  <c r="J15" i="26"/>
  <c r="K16" i="2" l="1"/>
  <c r="K20" i="2"/>
  <c r="K24" i="2"/>
  <c r="K28" i="2"/>
  <c r="K32" i="2"/>
  <c r="K21" i="2"/>
  <c r="K29" i="2"/>
  <c r="K14" i="2"/>
  <c r="K18" i="2"/>
  <c r="K22" i="2"/>
  <c r="K26" i="2"/>
  <c r="K30" i="2"/>
  <c r="K11" i="2"/>
  <c r="C11" i="1"/>
  <c r="C42" i="1" s="1"/>
  <c r="K15" i="2"/>
  <c r="K19" i="2"/>
  <c r="K23" i="2"/>
  <c r="K27" i="2"/>
  <c r="K31" i="2"/>
  <c r="K17" i="2"/>
  <c r="K25" i="2"/>
  <c r="K33" i="2"/>
  <c r="L11" i="2"/>
  <c r="L16" i="2"/>
  <c r="L24" i="2"/>
  <c r="L32" i="2"/>
  <c r="L19" i="2"/>
  <c r="L33" i="2"/>
  <c r="D14" i="1"/>
  <c r="D37" i="1"/>
  <c r="D15" i="1"/>
  <c r="D33" i="1"/>
  <c r="D18" i="1"/>
  <c r="D19" i="1" l="1"/>
  <c r="K16" i="26"/>
  <c r="D42" i="1"/>
  <c r="K15" i="26"/>
  <c r="D28" i="1"/>
  <c r="D31" i="1"/>
  <c r="D39" i="1"/>
  <c r="D25" i="1"/>
  <c r="K11" i="26"/>
  <c r="K18" i="26"/>
  <c r="D27" i="1"/>
  <c r="D30" i="1"/>
  <c r="D20" i="1"/>
  <c r="D13" i="1"/>
  <c r="K17" i="26"/>
  <c r="K14" i="26"/>
  <c r="D16" i="1"/>
  <c r="D22" i="1"/>
  <c r="D11" i="1"/>
  <c r="D43" i="1"/>
  <c r="L27" i="2"/>
  <c r="L17" i="2"/>
  <c r="L30" i="2"/>
  <c r="L22" i="2"/>
  <c r="L13" i="2"/>
  <c r="L29" i="2"/>
  <c r="D24" i="1"/>
  <c r="D34" i="1"/>
  <c r="K13" i="26"/>
  <c r="K12" i="26"/>
  <c r="D32" i="1"/>
  <c r="D21" i="1"/>
  <c r="L25" i="2"/>
  <c r="L15" i="2"/>
  <c r="L28" i="2"/>
  <c r="L20" i="2"/>
  <c r="L31" i="2"/>
  <c r="L12" i="2"/>
  <c r="D35" i="1"/>
  <c r="D17" i="1"/>
  <c r="D36" i="1"/>
  <c r="D26" i="1"/>
  <c r="D40" i="1"/>
  <c r="D29" i="1"/>
  <c r="L23" i="2"/>
  <c r="L14" i="2"/>
  <c r="L26" i="2"/>
  <c r="L18" i="2"/>
  <c r="L21" i="2"/>
  <c r="D41" i="1"/>
</calcChain>
</file>

<file path=xl/sharedStrings.xml><?xml version="1.0" encoding="utf-8"?>
<sst xmlns="http://schemas.openxmlformats.org/spreadsheetml/2006/main" count="2714" uniqueCount="457">
  <si>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</si>
  <si>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</si>
  <si>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</si>
  <si>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</si>
  <si>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</si>
  <si>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</si>
  <si>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</si>
  <si>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</si>
  <si>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</si>
  <si>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</si>
  <si>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</si>
  <si>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</si>
  <si>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</si>
  <si>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</si>
  <si>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</si>
  <si>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</si>
  <si>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</si>
  <si>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</si>
  <si>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</si>
  <si>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</si>
  <si>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</si>
  <si>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</si>
  <si>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</si>
  <si>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</si>
  <si>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</si>
  <si>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</si>
  <si>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</si>
  <si>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</si>
  <si>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</si>
  <si>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</si>
  <si>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</si>
  <si>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</si>
  <si>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</si>
  <si>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</si>
  <si>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</si>
  <si>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</si>
  <si>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</si>
  <si>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</si>
  <si>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</si>
  <si>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</si>
  <si>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</si>
  <si>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</si>
  <si>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</si>
  <si>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</si>
  <si>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</si>
  <si>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</si>
  <si>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</si>
  <si>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</si>
  <si>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</si>
  <si>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</si>
  <si>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</si>
  <si>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</si>
  <si>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</si>
  <si>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</si>
  <si>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</si>
  <si>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</si>
  <si>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</si>
  <si>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</si>
  <si>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</si>
  <si>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</si>
  <si>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</si>
  <si>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</si>
  <si>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</si>
  <si>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</si>
  <si>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</si>
  <si>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</si>
  <si>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</si>
  <si>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</si>
  <si>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</si>
  <si>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</si>
  <si>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</si>
  <si>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</si>
  <si>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</si>
  <si>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</si>
  <si>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</si>
  <si>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</si>
  <si>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</si>
  <si>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</si>
  <si>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</si>
  <si>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</si>
  <si>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</si>
  <si>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</si>
  <si>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</si>
  <si>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</si>
  <si>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</si>
  <si>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</si>
  <si>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</si>
  <si>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</si>
  <si>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</si>
  <si>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</si>
  <si>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</si>
  <si>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</si>
  <si>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</si>
  <si>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</si>
  <si>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</si>
  <si>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</si>
  <si>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</si>
  <si>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</si>
  <si>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</si>
  <si>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</si>
  <si>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</si>
  <si>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</si>
  <si>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</si>
  <si>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</si>
  <si>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</si>
  <si>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</si>
  <si>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</si>
  <si>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</si>
  <si>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</si>
  <si>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</si>
  <si>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</si>
  <si>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</si>
  <si>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</si>
  <si>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</si>
  <si>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</si>
  <si>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</si>
  <si>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</si>
  <si>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</si>
  <si>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</si>
  <si>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</si>
  <si>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</si>
  <si>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</si>
  <si>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</si>
  <si>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</si>
  <si>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</si>
  <si>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</si>
  <si>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</si>
  <si>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</si>
  <si>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</si>
  <si>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</si>
  <si>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</si>
  <si>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</si>
  <si>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</si>
  <si>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</si>
  <si>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</si>
  <si>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</si>
  <si>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</si>
  <si>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</si>
  <si>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</si>
  <si>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</si>
  <si>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</si>
  <si>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</si>
  <si>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</si>
  <si>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</si>
  <si>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</si>
  <si>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</si>
  <si>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</si>
  <si>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</si>
  <si>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</si>
  <si>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</si>
  <si>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</si>
  <si>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</si>
  <si>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</si>
  <si>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</si>
  <si>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</si>
  <si>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</si>
  <si>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</si>
  <si>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</si>
  <si>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</si>
  <si>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</si>
  <si>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</si>
  <si>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</si>
  <si>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</si>
  <si>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</si>
  <si>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</si>
  <si>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</si>
  <si>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</si>
  <si>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</si>
  <si>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</si>
  <si>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</si>
  <si>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</si>
  <si>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</si>
  <si>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</si>
  <si>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</si>
  <si>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</si>
  <si>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</si>
  <si>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</si>
  <si>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</si>
  <si>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</si>
  <si>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</si>
  <si>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</si>
  <si>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</si>
  <si>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</si>
  <si>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</si>
  <si>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</si>
  <si>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</si>
  <si>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</si>
  <si>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</si>
  <si>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</si>
  <si>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</si>
  <si>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</si>
  <si>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1498מגדל חסכון לילד סיכון מועט</t>
  </si>
  <si>
    <t>9896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</si>
  <si>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</si>
  <si>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</si>
  <si>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</si>
  <si>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</si>
  <si>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</si>
  <si>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</si>
  <si>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</si>
  <si>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</si>
  <si>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</si>
  <si>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</si>
  <si>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</si>
  <si>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</si>
  <si>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</si>
  <si>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</si>
  <si>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</si>
  <si>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</si>
  <si>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</si>
  <si>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</si>
  <si>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</si>
  <si>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</si>
  <si>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</si>
  <si>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</si>
  <si>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</si>
  <si>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</si>
  <si>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</si>
  <si>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</si>
  <si>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</si>
  <si>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</si>
  <si>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</si>
  <si>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</si>
  <si>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</si>
  <si>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1019- גליל</t>
  </si>
  <si>
    <t>1114750</t>
  </si>
  <si>
    <t>22/03/17</t>
  </si>
  <si>
    <t>ממשלתי צמוד 1020- גליל</t>
  </si>
  <si>
    <t>1137181</t>
  </si>
  <si>
    <t>31/01/17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</si>
  <si>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</si>
  <si>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</si>
  <si>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</si>
  <si>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</si>
  <si>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</si>
  <si>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</si>
  <si>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</si>
  <si>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</si>
  <si>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</si>
  <si>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</si>
  <si>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</si>
  <si>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</si>
  <si>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14/03/17</t>
  </si>
  <si>
    <t>מקמ 1217 פדיון 3.12.17- בנק ישראל- מק"מ</t>
  </si>
  <si>
    <t>8171217</t>
  </si>
  <si>
    <t>19/02/17</t>
  </si>
  <si>
    <t>סה"כ שחר</t>
  </si>
  <si>
    <t>ממשל שקלית 0219- שחר</t>
  </si>
  <si>
    <t>1110907</t>
  </si>
  <si>
    <t>ממשל שקלית 323- שחר</t>
  </si>
  <si>
    <t>1126747</t>
  </si>
  <si>
    <t>ממשל שקלית 421- שחר</t>
  </si>
  <si>
    <t>1138130</t>
  </si>
  <si>
    <t>ממשלתי שקלית 0142- שחר</t>
  </si>
  <si>
    <t>1125400</t>
  </si>
  <si>
    <t>סה"כ גילון</t>
  </si>
  <si>
    <t>ממשלתי ריבית משתנה 0817- ממשל קצרה</t>
  </si>
  <si>
    <t>1106970</t>
  </si>
  <si>
    <t>01/03/17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</si>
  <si>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</si>
  <si>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</si>
  <si>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</si>
  <si>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</si>
  <si>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</si>
  <si>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</si>
  <si>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</si>
  <si>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</si>
  <si>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</si>
  <si>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</si>
  <si>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</si>
  <si>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</si>
  <si>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</si>
  <si>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</si>
  <si>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</si>
  <si>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1249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</si>
  <si>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</si>
  <si>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</si>
  <si>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</si>
  <si>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</si>
  <si>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</si>
  <si>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</si>
  <si>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</si>
  <si>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</si>
  <si>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</si>
  <si>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</si>
  <si>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</si>
  <si>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</si>
  <si>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</si>
  <si>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</si>
  <si>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</si>
  <si>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</si>
  <si>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</si>
  <si>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</si>
  <si>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</si>
  <si>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</si>
  <si>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</si>
  <si>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</si>
  <si>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הראל סל יג תל-בונד 40- הראל סל בע"מ</t>
  </si>
  <si>
    <t>1113760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</si>
  <si>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</si>
  <si>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</si>
  <si>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</si>
  <si>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</si>
  <si>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</si>
  <si>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</si>
  <si>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</si>
  <si>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</si>
  <si>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</si>
  <si>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</si>
  <si>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1336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</si>
  <si>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</si>
  <si>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</si>
  <si>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</si>
  <si>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</si>
  <si>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</si>
  <si>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</si>
  <si>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</si>
  <si>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</si>
  <si>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</si>
  <si>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</si>
  <si>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</si>
  <si>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</si>
  <si>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</si>
  <si>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</si>
  <si>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</si>
  <si>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</si>
  <si>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</si>
  <si>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</si>
  <si>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</si>
  <si>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</si>
  <si>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</si>
  <si>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</si>
  <si>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</si>
  <si>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</si>
  <si>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</si>
  <si>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</si>
  <si>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</si>
  <si>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</si>
  <si>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</si>
  <si>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</si>
  <si>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</si>
  <si>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</si>
  <si>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</si>
  <si>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</si>
  <si>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</si>
  <si>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</si>
  <si>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</si>
  <si>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</si>
  <si>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</si>
  <si>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</si>
  <si>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</si>
  <si>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</si>
  <si>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</si>
  <si>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</si>
  <si>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</si>
  <si>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</si>
  <si>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</si>
  <si>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</si>
  <si>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</si>
  <si>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</si>
  <si>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</si>
  <si>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</si>
  <si>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</si>
  <si>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</si>
  <si>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</si>
  <si>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</si>
  <si>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</si>
  <si>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</si>
  <si>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</si>
  <si>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</si>
  <si>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</si>
  <si>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</si>
  <si>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</si>
  <si>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</si>
  <si>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</si>
  <si>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</si>
  <si>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</si>
  <si>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</si>
  <si>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</si>
  <si>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</si>
  <si>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</si>
  <si>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</si>
  <si>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</si>
  <si>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</si>
  <si>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</si>
  <si>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</si>
  <si>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</si>
  <si>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</si>
  <si>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</si>
  <si>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</si>
  <si>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</si>
  <si>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</si>
  <si>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</si>
  <si>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</si>
  <si>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</si>
  <si>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</si>
  <si>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</si>
  <si>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</si>
  <si>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</si>
  <si>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</si>
  <si>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</si>
  <si>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</si>
  <si>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</si>
  <si>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</si>
  <si>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</si>
  <si>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</si>
  <si>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</si>
  <si>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</si>
  <si>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</si>
  <si>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</si>
  <si>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</si>
  <si>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20170227 USD\ILS 3.6700000 20170605- בנק לאומי לישראל בע"מ</t>
  </si>
  <si>
    <t>90003653</t>
  </si>
  <si>
    <t>27/02/17</t>
  </si>
  <si>
    <t>FWD CCY\ILS 20170315 USD\ILS 3.6445000 20170605- בנק לאומי לישראל בע"מ</t>
  </si>
  <si>
    <t>90003793</t>
  </si>
  <si>
    <t>15/03/17</t>
  </si>
  <si>
    <t>FWD CCY\ILS 20170316 USD\ILS 3.6200000 20170605- בנק לאומי לישראל בע"מ</t>
  </si>
  <si>
    <t>90003818</t>
  </si>
  <si>
    <t>16/03/17</t>
  </si>
  <si>
    <t>FWD CCY\ILS 20170320 USD\ILS 3.6100000 20170605- בנק לאומי לישראל בע"מ</t>
  </si>
  <si>
    <t>90003836</t>
  </si>
  <si>
    <t>20/03/17</t>
  </si>
  <si>
    <t>FWD CCY\ILS 20170323 USD\ILS 3.6379000 20170605- בנק לאומי לישראל בע"מ</t>
  </si>
  <si>
    <t>90003878</t>
  </si>
  <si>
    <t>23/03/17</t>
  </si>
  <si>
    <t>FWD CCY\CCY 20170228 EUR\USD 1.0631500 20170606- בנק לאומי לישראל בע"מ</t>
  </si>
  <si>
    <t>90003672</t>
  </si>
  <si>
    <t>28/02/17</t>
  </si>
  <si>
    <t>FWD CCY\CCY 20170315 EUR\USD 1.0658700 20170606- בנק לאומי לישראל בע"מ</t>
  </si>
  <si>
    <t>90003792</t>
  </si>
  <si>
    <t>FWD CCY\CCY 20170323 EUR\USD 1.0826500 20170606- בנק לאומי לישראל בע"מ</t>
  </si>
  <si>
    <t>90003880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</si>
  <si>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</si>
  <si>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</si>
  <si>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</si>
  <si>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</si>
  <si>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</si>
  <si>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</si>
  <si>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</si>
  <si>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</si>
  <si>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</si>
  <si>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</si>
  <si>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</si>
  <si>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</si>
  <si>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</si>
  <si>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</si>
  <si>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</si>
  <si>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</t>
  </si>
  <si>
    <t>27960000</t>
  </si>
  <si>
    <t>ממשל שקלית 323(ריבית לקבל)</t>
  </si>
  <si>
    <t>ממשלתי שקלי 324(ריבית לקבל)</t>
  </si>
  <si>
    <t>1130848</t>
  </si>
  <si>
    <t>זכאים</t>
  </si>
  <si>
    <t>28080000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</si>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</sst>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456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507.43408272894004</v>
      </c>
      <c r="D11" s="78">
        <f>C11/$C$42*100</f>
        <v>16.955391680658092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1062.1949803</v>
      </c>
      <c r="D13" s="79">
        <f t="shared" ref="D13:D43" si="0">C13/$C$42*100</f>
        <v>35.492160548931651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1397.215019105</v>
      </c>
      <c r="D17" s="79">
        <f t="shared" si="0"/>
        <v>46.686513021787498</v>
      </c>
    </row>
    <row r="18" spans="1:4">
      <c r="A18" s="10" t="s">
        <v>13</v>
      </c>
      <c r="B18" s="73" t="s">
        <v>21</v>
      </c>
      <c r="C18" s="79">
        <v>18.677692799999999</v>
      </c>
      <c r="D18" s="79">
        <f t="shared" si="0"/>
        <v>0.62409603117687096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0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0.98107101194878632</v>
      </c>
      <c r="D31" s="79">
        <f t="shared" si="0"/>
        <v>3.2781485990599123E-2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0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6.2565799999999996</v>
      </c>
      <c r="D37" s="79">
        <f t="shared" si="0"/>
        <v>0.20905723145529984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2992.7594259458888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0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456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378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379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378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381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456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456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382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383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385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386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387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388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382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383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384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385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386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387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388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456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389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390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392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393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456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394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395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396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456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394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395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398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456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456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400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401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402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403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404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405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406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407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456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408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377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456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378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379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409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380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378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380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381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456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J12+J29</f>
        <v>507.43408272894004</v>
      </c>
      <c r="K11" s="78">
        <f>J11/$J$11*100</f>
        <v>100</v>
      </c>
      <c r="L11" s="78">
        <f>J11/'סכום נכסי הקרן'!$C$42*100</f>
        <v>16.955391680658092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J13+J15+J19+J21+J23+J25+J27</f>
        <v>507.43408272894004</v>
      </c>
      <c r="K12" s="81">
        <f t="shared" ref="K12:K33" si="0">J12/$J$11*100</f>
        <v>100</v>
      </c>
      <c r="L12" s="81">
        <f>J12/'סכום נכסי הקרן'!$C$42*100</f>
        <v>16.955391680658092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506.65881000000002</v>
      </c>
      <c r="K13" s="81">
        <f t="shared" si="0"/>
        <v>99.847217056298092</v>
      </c>
      <c r="L13" s="81">
        <f>J13/'סכום נכסי הקרן'!$C$42*100</f>
        <v>16.929486734132194</v>
      </c>
    </row>
    <row r="14" spans="2:13">
      <c r="B14" s="82" t="s">
        <v>455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506.65881000000002</v>
      </c>
      <c r="K14" s="79">
        <f t="shared" si="0"/>
        <v>99.847217056298092</v>
      </c>
      <c r="L14" s="79">
        <f>J14/'סכום נכסי הקרן'!$C$42*100</f>
        <v>16.929486734132194</v>
      </c>
    </row>
    <row r="15" spans="2:13">
      <c r="B15" s="80" t="s">
        <v>201</v>
      </c>
      <c r="D15" s="16"/>
      <c r="I15" s="81">
        <v>0</v>
      </c>
      <c r="J15" s="81">
        <v>0.77527272893999999</v>
      </c>
      <c r="K15" s="81">
        <f t="shared" si="0"/>
        <v>0.15278294370189821</v>
      </c>
      <c r="L15" s="81">
        <f>J15/'סכום נכסי הקרן'!$C$42*100</f>
        <v>2.5904946525896179E-2</v>
      </c>
    </row>
    <row r="16" spans="2:13">
      <c r="B16" s="82" t="s">
        <v>455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0.29502014999999998</v>
      </c>
      <c r="K16" s="79">
        <f t="shared" si="0"/>
        <v>5.8139600795714216E-2</v>
      </c>
      <c r="L16" s="79">
        <f>J16/'סכום נכסי הקרן'!$C$42*100</f>
        <v>9.8577970364843535E-3</v>
      </c>
    </row>
    <row r="17" spans="2:12">
      <c r="B17" s="82" t="s">
        <v>455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0.43804488000000003</v>
      </c>
      <c r="K17" s="79">
        <f t="shared" si="0"/>
        <v>8.6325474560997081E-2</v>
      </c>
      <c r="L17" s="79">
        <f>J17/'סכום נכסי הקרן'!$C$42*100</f>
        <v>1.4636822332003916E-2</v>
      </c>
    </row>
    <row r="18" spans="2:12">
      <c r="B18" s="82" t="s">
        <v>455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4.2207698940000003E-2</v>
      </c>
      <c r="K18" s="79">
        <f t="shared" si="0"/>
        <v>8.317868345186899E-3</v>
      </c>
      <c r="L18" s="79">
        <f>J18/'סכום נכסי הקרן'!$C$42*100</f>
        <v>1.4103271574079121E-3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f t="shared" si="0"/>
        <v>0</v>
      </c>
      <c r="L19" s="81">
        <f>J19/'סכום נכסי הקרן'!$C$42*100</f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f t="shared" si="0"/>
        <v>0</v>
      </c>
      <c r="L20" s="79">
        <f>J20/'סכום נכסי הקרן'!$C$42*100</f>
        <v>0</v>
      </c>
    </row>
    <row r="21" spans="2:12">
      <c r="B21" s="80" t="s">
        <v>207</v>
      </c>
      <c r="D21" s="16"/>
      <c r="I21" s="81">
        <v>0</v>
      </c>
      <c r="J21" s="81">
        <v>0</v>
      </c>
      <c r="K21" s="81">
        <f t="shared" si="0"/>
        <v>0</v>
      </c>
      <c r="L21" s="81">
        <f>J21/'סכום נכסי הקרן'!$C$42*100</f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s="80" t="s">
        <v>208</v>
      </c>
      <c r="D23" s="16"/>
      <c r="I23" s="81">
        <v>0</v>
      </c>
      <c r="J23" s="81">
        <v>0</v>
      </c>
      <c r="K23" s="81">
        <f t="shared" si="0"/>
        <v>0</v>
      </c>
      <c r="L23" s="81">
        <f>J23/'סכום נכסי הקרן'!$C$42*100</f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f t="shared" si="0"/>
        <v>0</v>
      </c>
      <c r="L25" s="81">
        <f>J25/'סכום נכסי הקרן'!$C$42*100</f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f t="shared" si="0"/>
        <v>0</v>
      </c>
      <c r="L27" s="81">
        <f>J27/'סכום נכסי הקרן'!$C$42*100</f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f t="shared" si="0"/>
        <v>0</v>
      </c>
      <c r="L29" s="81">
        <f>J29/'סכום נכסי הקרן'!$C$42*100</f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s="80" t="s">
        <v>213</v>
      </c>
      <c r="D32" s="16"/>
      <c r="I32" s="81">
        <v>0</v>
      </c>
      <c r="J32" s="81">
        <v>0</v>
      </c>
      <c r="K32" s="81">
        <f t="shared" si="0"/>
        <v>0</v>
      </c>
      <c r="L32" s="81">
        <f>J32/'סכום נכסי הקרן'!$C$42*100</f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214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456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-36343</v>
      </c>
      <c r="H11" s="7"/>
      <c r="I11" s="78">
        <v>0.98107101194878632</v>
      </c>
      <c r="J11" s="78">
        <v>100</v>
      </c>
      <c r="K11" s="78">
        <v>0.03</v>
      </c>
      <c r="AW11" s="16"/>
    </row>
    <row r="12" spans="2:49">
      <c r="B12" s="80" t="s">
        <v>196</v>
      </c>
      <c r="C12" s="16"/>
      <c r="D12" s="16"/>
      <c r="G12" s="81">
        <v>-36343</v>
      </c>
      <c r="I12" s="81">
        <v>0.98107101194878632</v>
      </c>
      <c r="J12" s="81">
        <v>100</v>
      </c>
      <c r="K12" s="81">
        <v>0.03</v>
      </c>
    </row>
    <row r="13" spans="2:49">
      <c r="B13" s="80" t="s">
        <v>378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379</v>
      </c>
      <c r="C15" s="16"/>
      <c r="D15" s="16"/>
      <c r="G15" s="81">
        <v>-34100</v>
      </c>
      <c r="I15" s="81">
        <v>1.0149193269692423</v>
      </c>
      <c r="J15" s="81">
        <v>103.45</v>
      </c>
      <c r="K15" s="81">
        <v>0.03</v>
      </c>
    </row>
    <row r="16" spans="2:49">
      <c r="B16" t="s">
        <v>411</v>
      </c>
      <c r="C16" t="s">
        <v>412</v>
      </c>
      <c r="D16" t="s">
        <v>129</v>
      </c>
      <c r="E16" t="s">
        <v>112</v>
      </c>
      <c r="F16" t="s">
        <v>413</v>
      </c>
      <c r="G16" s="79">
        <v>-14100</v>
      </c>
      <c r="H16" s="79">
        <v>-6.2222254251945817</v>
      </c>
      <c r="I16" s="79">
        <v>0.87733378495243597</v>
      </c>
      <c r="J16" s="79">
        <v>89.43</v>
      </c>
      <c r="K16" s="79">
        <v>0.03</v>
      </c>
    </row>
    <row r="17" spans="2:11">
      <c r="B17" t="s">
        <v>414</v>
      </c>
      <c r="C17" t="s">
        <v>415</v>
      </c>
      <c r="D17" t="s">
        <v>129</v>
      </c>
      <c r="E17" t="s">
        <v>112</v>
      </c>
      <c r="F17" t="s">
        <v>416</v>
      </c>
      <c r="G17" s="79">
        <v>-3000</v>
      </c>
      <c r="H17" s="79">
        <v>-3.6722857142856999</v>
      </c>
      <c r="I17" s="79">
        <v>0.110168571428571</v>
      </c>
      <c r="J17" s="79">
        <v>11.23</v>
      </c>
      <c r="K17" s="79">
        <v>0</v>
      </c>
    </row>
    <row r="18" spans="2:11">
      <c r="B18" t="s">
        <v>417</v>
      </c>
      <c r="C18" t="s">
        <v>418</v>
      </c>
      <c r="D18" t="s">
        <v>129</v>
      </c>
      <c r="E18" t="s">
        <v>112</v>
      </c>
      <c r="F18" t="s">
        <v>419</v>
      </c>
      <c r="G18" s="79">
        <v>15000</v>
      </c>
      <c r="H18" s="79">
        <v>-1.22288</v>
      </c>
      <c r="I18" s="79">
        <v>-0.18343200000000001</v>
      </c>
      <c r="J18" s="79">
        <v>-18.7</v>
      </c>
      <c r="K18" s="79">
        <v>-0.01</v>
      </c>
    </row>
    <row r="19" spans="2:11">
      <c r="B19" t="s">
        <v>420</v>
      </c>
      <c r="C19" t="s">
        <v>421</v>
      </c>
      <c r="D19" t="s">
        <v>129</v>
      </c>
      <c r="E19" t="s">
        <v>112</v>
      </c>
      <c r="F19" t="s">
        <v>422</v>
      </c>
      <c r="G19" s="79">
        <v>-27000</v>
      </c>
      <c r="H19" s="79">
        <v>-0.22301470588235298</v>
      </c>
      <c r="I19" s="79">
        <v>6.0213970588235299E-2</v>
      </c>
      <c r="J19" s="79">
        <v>6.14</v>
      </c>
      <c r="K19" s="79">
        <v>0</v>
      </c>
    </row>
    <row r="20" spans="2:11">
      <c r="B20" t="s">
        <v>423</v>
      </c>
      <c r="C20" t="s">
        <v>424</v>
      </c>
      <c r="D20" t="s">
        <v>129</v>
      </c>
      <c r="E20" t="s">
        <v>112</v>
      </c>
      <c r="F20" t="s">
        <v>425</v>
      </c>
      <c r="G20" s="79">
        <v>-5000</v>
      </c>
      <c r="H20" s="79">
        <v>-3.0127000000000002</v>
      </c>
      <c r="I20" s="79">
        <v>0.15063499999999999</v>
      </c>
      <c r="J20" s="79">
        <v>15.35</v>
      </c>
      <c r="K20" s="79">
        <v>0.01</v>
      </c>
    </row>
    <row r="21" spans="2:11">
      <c r="B21" s="80" t="s">
        <v>409</v>
      </c>
      <c r="C21" s="16"/>
      <c r="D21" s="16"/>
      <c r="G21" s="81">
        <v>-2243</v>
      </c>
      <c r="I21" s="81">
        <v>-3.3848315020456002E-2</v>
      </c>
      <c r="J21" s="81">
        <v>-3.45</v>
      </c>
      <c r="K21" s="81">
        <v>0</v>
      </c>
    </row>
    <row r="22" spans="2:11">
      <c r="B22" t="s">
        <v>426</v>
      </c>
      <c r="C22" t="s">
        <v>427</v>
      </c>
      <c r="D22" t="s">
        <v>129</v>
      </c>
      <c r="E22" t="s">
        <v>116</v>
      </c>
      <c r="F22" t="s">
        <v>428</v>
      </c>
      <c r="G22" s="79">
        <v>-1543</v>
      </c>
      <c r="H22" s="79">
        <v>5.0525423728813612</v>
      </c>
      <c r="I22" s="79">
        <v>-7.7960728813559393E-2</v>
      </c>
      <c r="J22" s="79">
        <v>-7.95</v>
      </c>
      <c r="K22" s="79">
        <v>0</v>
      </c>
    </row>
    <row r="23" spans="2:11">
      <c r="B23" t="s">
        <v>429</v>
      </c>
      <c r="C23" t="s">
        <v>430</v>
      </c>
      <c r="D23" t="s">
        <v>129</v>
      </c>
      <c r="E23" t="s">
        <v>116</v>
      </c>
      <c r="F23" t="s">
        <v>416</v>
      </c>
      <c r="G23" s="79">
        <v>500</v>
      </c>
      <c r="H23" s="79">
        <v>4.0679999999999996</v>
      </c>
      <c r="I23" s="79">
        <v>2.034E-2</v>
      </c>
      <c r="J23" s="79">
        <v>2.0699999999999998</v>
      </c>
      <c r="K23" s="79">
        <v>0</v>
      </c>
    </row>
    <row r="24" spans="2:11">
      <c r="B24" t="s">
        <v>431</v>
      </c>
      <c r="C24" t="s">
        <v>432</v>
      </c>
      <c r="D24" t="s">
        <v>129</v>
      </c>
      <c r="E24" t="s">
        <v>116</v>
      </c>
      <c r="F24" t="s">
        <v>425</v>
      </c>
      <c r="G24" s="79">
        <v>-1200</v>
      </c>
      <c r="H24" s="79">
        <v>-1.9810344827586166</v>
      </c>
      <c r="I24" s="79">
        <v>2.3772413793103402E-2</v>
      </c>
      <c r="J24" s="79">
        <v>2.42</v>
      </c>
      <c r="K24" s="79">
        <v>0</v>
      </c>
    </row>
    <row r="25" spans="2:11">
      <c r="B25" s="80" t="s">
        <v>380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266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211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s="80" t="s">
        <v>378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410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380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266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206</v>
      </c>
      <c r="C37" t="s">
        <v>206</v>
      </c>
      <c r="D37" t="s">
        <v>206</v>
      </c>
      <c r="E37" t="s">
        <v>206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214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456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382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383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385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386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387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388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382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383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384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385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386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387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388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456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433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434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435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436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437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438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439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440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441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442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443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435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436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442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456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394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395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444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445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456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446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447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446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447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456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456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I12+I17</f>
        <v>6.2565799999999996</v>
      </c>
      <c r="J11" s="78">
        <f>I11/$I$11*100</f>
        <v>100</v>
      </c>
      <c r="K11" s="78">
        <f>I11/'סכום נכסי הקרן'!$C$42*100</f>
        <v>0.20905723145529984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SUM(I13:I16)</f>
        <v>6.2565799999999996</v>
      </c>
      <c r="J12" s="81">
        <f t="shared" ref="J12:J18" si="0">I12/$I$11*100</f>
        <v>100</v>
      </c>
      <c r="K12" s="81">
        <f>I12/'סכום נכסי הקרן'!$C$42*100</f>
        <v>0.20905723145529984</v>
      </c>
    </row>
    <row r="13" spans="2:60">
      <c r="B13" t="s">
        <v>453</v>
      </c>
      <c r="C13" t="s">
        <v>454</v>
      </c>
      <c r="D13" t="s">
        <v>206</v>
      </c>
      <c r="E13" t="s">
        <v>375</v>
      </c>
      <c r="F13" s="79">
        <v>0</v>
      </c>
      <c r="G13" t="s">
        <v>108</v>
      </c>
      <c r="H13" s="79">
        <v>0</v>
      </c>
      <c r="I13" s="79">
        <v>-6.1894600000000004</v>
      </c>
      <c r="J13" s="79">
        <f t="shared" si="0"/>
        <v>-98.92720943390799</v>
      </c>
      <c r="K13" s="79">
        <f>I13/'סכום נכסי הקרן'!$C$42*100</f>
        <v>-0.20681448519851425</v>
      </c>
    </row>
    <row r="14" spans="2:60">
      <c r="B14" t="s">
        <v>448</v>
      </c>
      <c r="C14" t="s">
        <v>449</v>
      </c>
      <c r="D14" t="s">
        <v>206</v>
      </c>
      <c r="E14" t="s">
        <v>375</v>
      </c>
      <c r="F14" s="79">
        <v>0</v>
      </c>
      <c r="G14" t="s">
        <v>108</v>
      </c>
      <c r="H14" s="79">
        <v>0</v>
      </c>
      <c r="I14" s="79">
        <v>9.5600000000000008E-3</v>
      </c>
      <c r="J14" s="79">
        <f t="shared" si="0"/>
        <v>0.1527991330727011</v>
      </c>
      <c r="K14" s="79">
        <f>I14/'סכום נכסי הקרן'!$C$42*100</f>
        <v>3.1943763728948832E-4</v>
      </c>
    </row>
    <row r="15" spans="2:60">
      <c r="B15" t="s">
        <v>450</v>
      </c>
      <c r="C15" t="s">
        <v>250</v>
      </c>
      <c r="D15" t="s">
        <v>206</v>
      </c>
      <c r="E15" t="s">
        <v>157</v>
      </c>
      <c r="F15" s="79">
        <v>0</v>
      </c>
      <c r="G15" t="s">
        <v>108</v>
      </c>
      <c r="H15" s="79">
        <v>0</v>
      </c>
      <c r="I15" s="79">
        <v>6.8114800000000004</v>
      </c>
      <c r="J15" s="79">
        <f t="shared" si="0"/>
        <v>108.8690626508412</v>
      </c>
      <c r="K15" s="79">
        <f>I15/'סכום נכסי הקרן'!$C$42*100</f>
        <v>0.22759864828918447</v>
      </c>
    </row>
    <row r="16" spans="2:60">
      <c r="B16" t="s">
        <v>451</v>
      </c>
      <c r="C16" t="s">
        <v>452</v>
      </c>
      <c r="D16" t="s">
        <v>206</v>
      </c>
      <c r="E16" t="s">
        <v>157</v>
      </c>
      <c r="F16" s="79">
        <v>0</v>
      </c>
      <c r="G16" t="s">
        <v>108</v>
      </c>
      <c r="H16" s="79">
        <v>0</v>
      </c>
      <c r="I16" s="79">
        <v>5.625</v>
      </c>
      <c r="J16" s="79">
        <f t="shared" si="0"/>
        <v>89.905347649994098</v>
      </c>
      <c r="K16" s="79">
        <f>I16/'סכום נכסי הקרן'!$C$42*100</f>
        <v>0.18795363072734012</v>
      </c>
    </row>
    <row r="17" spans="2:11">
      <c r="B17" s="80" t="s">
        <v>211</v>
      </c>
      <c r="D17" s="19"/>
      <c r="E17" s="19"/>
      <c r="F17" s="19"/>
      <c r="G17" s="19"/>
      <c r="H17" s="81">
        <v>0</v>
      </c>
      <c r="I17" s="81">
        <v>0</v>
      </c>
      <c r="J17" s="81">
        <f t="shared" si="0"/>
        <v>0</v>
      </c>
      <c r="K17" s="81">
        <f>I17/'סכום נכסי הקרן'!$C$42*100</f>
        <v>0</v>
      </c>
    </row>
    <row r="18" spans="2:11">
      <c r="B18" t="s">
        <v>206</v>
      </c>
      <c r="C18" t="s">
        <v>206</v>
      </c>
      <c r="D18" t="s">
        <v>206</v>
      </c>
      <c r="E18" s="19"/>
      <c r="F18" s="79">
        <v>0</v>
      </c>
      <c r="G18" t="s">
        <v>206</v>
      </c>
      <c r="H18" s="79">
        <v>0</v>
      </c>
      <c r="I18" s="79">
        <v>0</v>
      </c>
      <c r="J18" s="79">
        <f t="shared" si="0"/>
        <v>0</v>
      </c>
      <c r="K18" s="79">
        <f>I18/'סכום נכסי הקרן'!$C$42*100</f>
        <v>0</v>
      </c>
    </row>
    <row r="19" spans="2:11">
      <c r="B19" t="s">
        <v>214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D602" s="19"/>
      <c r="E602" s="19"/>
      <c r="F602" s="19"/>
      <c r="G602" s="19"/>
      <c r="H602" s="19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  <row r="608" spans="4:8">
      <c r="E608" s="58"/>
      <c r="G608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456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456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456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395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456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5.36</v>
      </c>
      <c r="I11" s="7"/>
      <c r="J11" s="7"/>
      <c r="K11" s="78">
        <v>0.01</v>
      </c>
      <c r="L11" s="78">
        <v>859922</v>
      </c>
      <c r="M11" s="7"/>
      <c r="N11" s="78">
        <v>1062.1949803</v>
      </c>
      <c r="O11" s="7"/>
      <c r="P11" s="78">
        <v>100</v>
      </c>
      <c r="Q11" s="78">
        <v>35.49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5.36</v>
      </c>
      <c r="K12" s="81">
        <v>0.01</v>
      </c>
      <c r="L12" s="81">
        <v>859922</v>
      </c>
      <c r="N12" s="81">
        <v>1062.1949803</v>
      </c>
      <c r="P12" s="81">
        <v>100</v>
      </c>
      <c r="Q12" s="81">
        <v>35.49</v>
      </c>
    </row>
    <row r="13" spans="2:52">
      <c r="B13" s="80" t="s">
        <v>215</v>
      </c>
      <c r="C13" s="16"/>
      <c r="D13" s="16"/>
      <c r="H13" s="81">
        <v>5.6</v>
      </c>
      <c r="K13" s="81">
        <v>0</v>
      </c>
      <c r="L13" s="81">
        <v>380150</v>
      </c>
      <c r="N13" s="81">
        <v>518.96567000000005</v>
      </c>
      <c r="P13" s="81">
        <v>48.86</v>
      </c>
      <c r="Q13" s="81">
        <v>17.34</v>
      </c>
    </row>
    <row r="14" spans="2:52">
      <c r="B14" s="80" t="s">
        <v>216</v>
      </c>
      <c r="C14" s="16"/>
      <c r="D14" s="16"/>
      <c r="H14" s="81">
        <v>5.6</v>
      </c>
      <c r="K14" s="81">
        <v>0</v>
      </c>
      <c r="L14" s="81">
        <v>380150</v>
      </c>
      <c r="N14" s="81">
        <v>518.96567000000005</v>
      </c>
      <c r="P14" s="81">
        <v>48.86</v>
      </c>
      <c r="Q14" s="81">
        <v>17.34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4</v>
      </c>
      <c r="I15" t="s">
        <v>108</v>
      </c>
      <c r="J15" s="79">
        <v>4</v>
      </c>
      <c r="K15" s="79">
        <v>0</v>
      </c>
      <c r="L15" s="79">
        <v>95650</v>
      </c>
      <c r="M15" s="79">
        <v>154.38</v>
      </c>
      <c r="N15" s="79">
        <v>147.66446999999999</v>
      </c>
      <c r="O15" s="79">
        <v>0</v>
      </c>
      <c r="P15" s="79">
        <v>13.9</v>
      </c>
      <c r="Q15" s="79">
        <v>4.93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9">
        <v>6.47</v>
      </c>
      <c r="I16" t="s">
        <v>108</v>
      </c>
      <c r="J16" s="79">
        <v>4</v>
      </c>
      <c r="K16" s="79">
        <v>0</v>
      </c>
      <c r="L16" s="79">
        <v>24000</v>
      </c>
      <c r="M16" s="79">
        <v>156.35</v>
      </c>
      <c r="N16" s="79">
        <v>37.524000000000001</v>
      </c>
      <c r="O16" s="79">
        <v>0</v>
      </c>
      <c r="P16" s="79">
        <v>3.53</v>
      </c>
      <c r="Q16" s="79">
        <v>1.25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9">
        <v>2.5</v>
      </c>
      <c r="I17" t="s">
        <v>108</v>
      </c>
      <c r="J17" s="79">
        <v>3</v>
      </c>
      <c r="K17" s="79">
        <v>0</v>
      </c>
      <c r="L17" s="79">
        <v>136000</v>
      </c>
      <c r="M17" s="79">
        <v>118.9</v>
      </c>
      <c r="N17" s="79">
        <v>161.70400000000001</v>
      </c>
      <c r="O17" s="79">
        <v>0</v>
      </c>
      <c r="P17" s="79">
        <v>15.22</v>
      </c>
      <c r="Q17" s="79">
        <v>5.4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9">
        <v>3.58</v>
      </c>
      <c r="I18" t="s">
        <v>108</v>
      </c>
      <c r="J18" s="79">
        <v>0.1</v>
      </c>
      <c r="K18" s="79">
        <v>0</v>
      </c>
      <c r="L18" s="79">
        <v>18500</v>
      </c>
      <c r="M18" s="79">
        <v>100</v>
      </c>
      <c r="N18" s="79">
        <v>18.5</v>
      </c>
      <c r="O18" s="79">
        <v>0</v>
      </c>
      <c r="P18" s="79">
        <v>1.74</v>
      </c>
      <c r="Q18" s="79">
        <v>0.62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226</v>
      </c>
      <c r="H19" s="79">
        <v>14.45</v>
      </c>
      <c r="I19" t="s">
        <v>108</v>
      </c>
      <c r="J19" s="79">
        <v>4</v>
      </c>
      <c r="K19" s="79">
        <v>0.01</v>
      </c>
      <c r="L19" s="79">
        <v>50000</v>
      </c>
      <c r="M19" s="79">
        <v>174.74</v>
      </c>
      <c r="N19" s="79">
        <v>87.37</v>
      </c>
      <c r="O19" s="79">
        <v>0</v>
      </c>
      <c r="P19" s="79">
        <v>8.23</v>
      </c>
      <c r="Q19" s="79">
        <v>2.92</v>
      </c>
    </row>
    <row r="20" spans="2:17">
      <c r="B20" t="s">
        <v>232</v>
      </c>
      <c r="C20" t="s">
        <v>233</v>
      </c>
      <c r="D20" t="s">
        <v>106</v>
      </c>
      <c r="E20" t="s">
        <v>219</v>
      </c>
      <c r="F20" t="s">
        <v>157</v>
      </c>
      <c r="G20" t="s">
        <v>234</v>
      </c>
      <c r="H20" s="79">
        <v>5.15</v>
      </c>
      <c r="I20" t="s">
        <v>108</v>
      </c>
      <c r="J20" s="79">
        <v>2.75</v>
      </c>
      <c r="K20" s="79">
        <v>0</v>
      </c>
      <c r="L20" s="79">
        <v>56000</v>
      </c>
      <c r="M20" s="79">
        <v>118.22</v>
      </c>
      <c r="N20" s="79">
        <v>66.203199999999995</v>
      </c>
      <c r="O20" s="79">
        <v>0</v>
      </c>
      <c r="P20" s="79">
        <v>6.23</v>
      </c>
      <c r="Q20" s="79">
        <v>2.21</v>
      </c>
    </row>
    <row r="21" spans="2:17">
      <c r="B21" s="80" t="s">
        <v>235</v>
      </c>
      <c r="C21" s="16"/>
      <c r="D21" s="16"/>
      <c r="H21" s="81">
        <v>5.13</v>
      </c>
      <c r="K21" s="81">
        <v>0.01</v>
      </c>
      <c r="L21" s="81">
        <v>479772</v>
      </c>
      <c r="N21" s="81">
        <v>543.22931029999995</v>
      </c>
      <c r="P21" s="81">
        <v>51.14</v>
      </c>
      <c r="Q21" s="81">
        <v>18.149999999999999</v>
      </c>
    </row>
    <row r="22" spans="2:17">
      <c r="B22" s="80" t="s">
        <v>236</v>
      </c>
      <c r="C22" s="16"/>
      <c r="D22" s="16"/>
      <c r="H22" s="81">
        <v>0.89</v>
      </c>
      <c r="K22" s="81">
        <v>0.1</v>
      </c>
      <c r="L22" s="81">
        <v>14717</v>
      </c>
      <c r="N22" s="81">
        <v>14.6981403</v>
      </c>
      <c r="P22" s="81">
        <v>1.38</v>
      </c>
      <c r="Q22" s="81">
        <v>0.49</v>
      </c>
    </row>
    <row r="23" spans="2:17">
      <c r="B23" t="s">
        <v>237</v>
      </c>
      <c r="C23" t="s">
        <v>238</v>
      </c>
      <c r="D23" t="s">
        <v>106</v>
      </c>
      <c r="E23" t="s">
        <v>219</v>
      </c>
      <c r="F23" t="s">
        <v>157</v>
      </c>
      <c r="G23" t="s">
        <v>239</v>
      </c>
      <c r="H23" s="79">
        <v>0.86</v>
      </c>
      <c r="I23" t="s">
        <v>108</v>
      </c>
      <c r="J23" s="79">
        <v>0</v>
      </c>
      <c r="K23" s="79">
        <v>0</v>
      </c>
      <c r="L23" s="79">
        <v>3000</v>
      </c>
      <c r="M23" s="79">
        <v>99.87</v>
      </c>
      <c r="N23" s="79">
        <v>2.9961000000000002</v>
      </c>
      <c r="O23" s="79">
        <v>0</v>
      </c>
      <c r="P23" s="79">
        <v>0.28000000000000003</v>
      </c>
      <c r="Q23" s="79">
        <v>0.1</v>
      </c>
    </row>
    <row r="24" spans="2:17">
      <c r="B24" t="s">
        <v>240</v>
      </c>
      <c r="C24" t="s">
        <v>241</v>
      </c>
      <c r="D24" t="s">
        <v>106</v>
      </c>
      <c r="E24" t="s">
        <v>219</v>
      </c>
      <c r="F24" t="s">
        <v>157</v>
      </c>
      <c r="G24" t="s">
        <v>242</v>
      </c>
      <c r="H24" s="79">
        <v>0.93</v>
      </c>
      <c r="I24" t="s">
        <v>108</v>
      </c>
      <c r="J24" s="79">
        <v>0</v>
      </c>
      <c r="K24" s="79">
        <v>0.14000000000000001</v>
      </c>
      <c r="L24" s="79">
        <v>10355</v>
      </c>
      <c r="M24" s="79">
        <v>99.87</v>
      </c>
      <c r="N24" s="79">
        <v>10.3415385</v>
      </c>
      <c r="O24" s="79">
        <v>0</v>
      </c>
      <c r="P24" s="79">
        <v>0.97</v>
      </c>
      <c r="Q24" s="79">
        <v>0.35</v>
      </c>
    </row>
    <row r="25" spans="2:17">
      <c r="B25" t="s">
        <v>243</v>
      </c>
      <c r="C25" t="s">
        <v>244</v>
      </c>
      <c r="D25" t="s">
        <v>106</v>
      </c>
      <c r="E25" t="s">
        <v>219</v>
      </c>
      <c r="F25" t="s">
        <v>157</v>
      </c>
      <c r="G25" t="s">
        <v>245</v>
      </c>
      <c r="H25" s="79">
        <v>0.68</v>
      </c>
      <c r="I25" t="s">
        <v>108</v>
      </c>
      <c r="J25" s="79">
        <v>0</v>
      </c>
      <c r="K25" s="79">
        <v>0</v>
      </c>
      <c r="L25" s="79">
        <v>1362</v>
      </c>
      <c r="M25" s="79">
        <v>99.89</v>
      </c>
      <c r="N25" s="79">
        <v>1.3605018</v>
      </c>
      <c r="O25" s="79">
        <v>0</v>
      </c>
      <c r="P25" s="79">
        <v>0.13</v>
      </c>
      <c r="Q25" s="79">
        <v>0.05</v>
      </c>
    </row>
    <row r="26" spans="2:17">
      <c r="B26" s="80" t="s">
        <v>246</v>
      </c>
      <c r="C26" s="16"/>
      <c r="D26" s="16"/>
      <c r="H26" s="81">
        <v>5.31</v>
      </c>
      <c r="K26" s="81">
        <v>0.01</v>
      </c>
      <c r="L26" s="81">
        <v>458555</v>
      </c>
      <c r="N26" s="81">
        <v>522.03052000000002</v>
      </c>
      <c r="P26" s="81">
        <v>49.15</v>
      </c>
      <c r="Q26" s="81">
        <v>17.440000000000001</v>
      </c>
    </row>
    <row r="27" spans="2:17">
      <c r="B27" t="s">
        <v>247</v>
      </c>
      <c r="C27" t="s">
        <v>248</v>
      </c>
      <c r="D27" t="s">
        <v>106</v>
      </c>
      <c r="E27" t="s">
        <v>219</v>
      </c>
      <c r="F27" t="s">
        <v>157</v>
      </c>
      <c r="G27" t="s">
        <v>226</v>
      </c>
      <c r="H27" s="79">
        <v>1.86</v>
      </c>
      <c r="I27" t="s">
        <v>108</v>
      </c>
      <c r="J27" s="79">
        <v>6</v>
      </c>
      <c r="K27" s="79">
        <v>0</v>
      </c>
      <c r="L27" s="79">
        <v>140000</v>
      </c>
      <c r="M27" s="79">
        <v>111.37</v>
      </c>
      <c r="N27" s="79">
        <v>155.91800000000001</v>
      </c>
      <c r="O27" s="79">
        <v>0</v>
      </c>
      <c r="P27" s="79">
        <v>14.68</v>
      </c>
      <c r="Q27" s="79">
        <v>5.21</v>
      </c>
    </row>
    <row r="28" spans="2:17">
      <c r="B28" t="s">
        <v>249</v>
      </c>
      <c r="C28" t="s">
        <v>250</v>
      </c>
      <c r="D28" t="s">
        <v>106</v>
      </c>
      <c r="E28" t="s">
        <v>219</v>
      </c>
      <c r="F28" t="s">
        <v>157</v>
      </c>
      <c r="G28" t="s">
        <v>220</v>
      </c>
      <c r="H28" s="79">
        <v>5.47</v>
      </c>
      <c r="I28" t="s">
        <v>108</v>
      </c>
      <c r="J28" s="79">
        <v>4.25</v>
      </c>
      <c r="K28" s="79">
        <v>0.01</v>
      </c>
      <c r="L28" s="79">
        <v>170255</v>
      </c>
      <c r="M28" s="79">
        <v>116.8</v>
      </c>
      <c r="N28" s="79">
        <v>198.85784000000001</v>
      </c>
      <c r="O28" s="79">
        <v>0</v>
      </c>
      <c r="P28" s="79">
        <v>18.72</v>
      </c>
      <c r="Q28" s="79">
        <v>6.64</v>
      </c>
    </row>
    <row r="29" spans="2:17">
      <c r="B29" t="s">
        <v>251</v>
      </c>
      <c r="C29" t="s">
        <v>252</v>
      </c>
      <c r="D29" t="s">
        <v>106</v>
      </c>
      <c r="E29" t="s">
        <v>219</v>
      </c>
      <c r="F29" t="s">
        <v>157</v>
      </c>
      <c r="G29" t="s">
        <v>234</v>
      </c>
      <c r="H29" s="79">
        <v>3.99</v>
      </c>
      <c r="I29" t="s">
        <v>108</v>
      </c>
      <c r="J29" s="79">
        <v>1</v>
      </c>
      <c r="K29" s="79">
        <v>0.01</v>
      </c>
      <c r="L29" s="79">
        <v>103300</v>
      </c>
      <c r="M29" s="79">
        <v>101.46</v>
      </c>
      <c r="N29" s="79">
        <v>104.80817999999999</v>
      </c>
      <c r="O29" s="79">
        <v>0</v>
      </c>
      <c r="P29" s="79">
        <v>9.8699999999999992</v>
      </c>
      <c r="Q29" s="79">
        <v>3.5</v>
      </c>
    </row>
    <row r="30" spans="2:17">
      <c r="B30" t="s">
        <v>253</v>
      </c>
      <c r="C30" t="s">
        <v>254</v>
      </c>
      <c r="D30" t="s">
        <v>106</v>
      </c>
      <c r="E30" t="s">
        <v>219</v>
      </c>
      <c r="F30" t="s">
        <v>157</v>
      </c>
      <c r="G30" t="s">
        <v>226</v>
      </c>
      <c r="H30" s="79">
        <v>15.64</v>
      </c>
      <c r="I30" t="s">
        <v>108</v>
      </c>
      <c r="J30" s="79">
        <v>5.5</v>
      </c>
      <c r="K30" s="79">
        <v>0.03</v>
      </c>
      <c r="L30" s="79">
        <v>45000</v>
      </c>
      <c r="M30" s="79">
        <v>138.77000000000001</v>
      </c>
      <c r="N30" s="79">
        <v>62.4465</v>
      </c>
      <c r="O30" s="79">
        <v>0</v>
      </c>
      <c r="P30" s="79">
        <v>5.88</v>
      </c>
      <c r="Q30" s="79">
        <v>2.09</v>
      </c>
    </row>
    <row r="31" spans="2:17">
      <c r="B31" s="80" t="s">
        <v>255</v>
      </c>
      <c r="C31" s="16"/>
      <c r="D31" s="16"/>
      <c r="H31" s="81">
        <v>0.42</v>
      </c>
      <c r="K31" s="81">
        <v>0</v>
      </c>
      <c r="L31" s="81">
        <v>6500</v>
      </c>
      <c r="N31" s="81">
        <v>6.5006500000000003</v>
      </c>
      <c r="P31" s="81">
        <v>0.61</v>
      </c>
      <c r="Q31" s="81">
        <v>0.22</v>
      </c>
    </row>
    <row r="32" spans="2:17">
      <c r="B32" t="s">
        <v>256</v>
      </c>
      <c r="C32" t="s">
        <v>257</v>
      </c>
      <c r="D32" t="s">
        <v>106</v>
      </c>
      <c r="E32" t="s">
        <v>219</v>
      </c>
      <c r="F32" t="s">
        <v>157</v>
      </c>
      <c r="G32" t="s">
        <v>258</v>
      </c>
      <c r="H32" s="79">
        <v>0.42</v>
      </c>
      <c r="I32" t="s">
        <v>108</v>
      </c>
      <c r="J32" s="79">
        <v>7.0000000000000007E-2</v>
      </c>
      <c r="K32" s="79">
        <v>0</v>
      </c>
      <c r="L32" s="79">
        <v>6500</v>
      </c>
      <c r="M32" s="79">
        <v>100.01</v>
      </c>
      <c r="N32" s="79">
        <v>6.5006500000000003</v>
      </c>
      <c r="O32" s="79">
        <v>0</v>
      </c>
      <c r="P32" s="79">
        <v>0.61</v>
      </c>
      <c r="Q32" s="79">
        <v>0.22</v>
      </c>
    </row>
    <row r="33" spans="2:17">
      <c r="B33" s="80" t="s">
        <v>259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9">
        <v>0</v>
      </c>
      <c r="I34" t="s">
        <v>206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211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260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261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456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394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395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456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456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262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263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266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9">
        <v>0</v>
      </c>
      <c r="L20" t="s">
        <v>206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211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264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265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9">
        <v>0</v>
      </c>
      <c r="L25" t="s">
        <v>206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456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269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270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456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103404</v>
      </c>
      <c r="I11" s="7"/>
      <c r="J11" s="78">
        <v>1397.215019105</v>
      </c>
      <c r="K11" s="7"/>
      <c r="L11" s="78">
        <v>100</v>
      </c>
      <c r="M11" s="78">
        <v>46.69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102475</v>
      </c>
      <c r="J12" s="81">
        <v>1138.3843750999999</v>
      </c>
      <c r="L12" s="81">
        <v>81.48</v>
      </c>
      <c r="M12" s="81">
        <v>38.04</v>
      </c>
    </row>
    <row r="13" spans="2:62">
      <c r="B13" s="80" t="s">
        <v>271</v>
      </c>
      <c r="D13" s="16"/>
      <c r="E13" s="16"/>
      <c r="F13" s="16"/>
      <c r="G13" s="16"/>
      <c r="H13" s="81">
        <v>9238</v>
      </c>
      <c r="J13" s="81">
        <v>174.31381999999999</v>
      </c>
      <c r="L13" s="81">
        <v>12.48</v>
      </c>
      <c r="M13" s="81">
        <v>5.82</v>
      </c>
    </row>
    <row r="14" spans="2:62">
      <c r="B14" t="s">
        <v>272</v>
      </c>
      <c r="C14" t="s">
        <v>273</v>
      </c>
      <c r="D14" t="s">
        <v>106</v>
      </c>
      <c r="E14" t="s">
        <v>274</v>
      </c>
      <c r="F14" t="s">
        <v>129</v>
      </c>
      <c r="G14" t="s">
        <v>108</v>
      </c>
      <c r="H14" s="79">
        <v>2440</v>
      </c>
      <c r="I14" s="79">
        <v>1243</v>
      </c>
      <c r="J14" s="79">
        <v>30.3292</v>
      </c>
      <c r="K14" s="79">
        <v>0</v>
      </c>
      <c r="L14" s="79">
        <v>2.17</v>
      </c>
      <c r="M14" s="79">
        <v>1.01</v>
      </c>
    </row>
    <row r="15" spans="2:62">
      <c r="B15" t="s">
        <v>275</v>
      </c>
      <c r="C15" t="s">
        <v>276</v>
      </c>
      <c r="D15" t="s">
        <v>106</v>
      </c>
      <c r="E15" t="s">
        <v>277</v>
      </c>
      <c r="F15" t="s">
        <v>129</v>
      </c>
      <c r="G15" t="s">
        <v>108</v>
      </c>
      <c r="H15" s="79">
        <v>3249</v>
      </c>
      <c r="I15" s="79">
        <v>1244</v>
      </c>
      <c r="J15" s="79">
        <v>40.417560000000002</v>
      </c>
      <c r="K15" s="79">
        <v>0</v>
      </c>
      <c r="L15" s="79">
        <v>2.89</v>
      </c>
      <c r="M15" s="79">
        <v>1.35</v>
      </c>
    </row>
    <row r="16" spans="2:62">
      <c r="B16" t="s">
        <v>278</v>
      </c>
      <c r="C16" t="s">
        <v>279</v>
      </c>
      <c r="D16" t="s">
        <v>106</v>
      </c>
      <c r="E16" t="s">
        <v>280</v>
      </c>
      <c r="F16" t="s">
        <v>129</v>
      </c>
      <c r="G16" t="s">
        <v>108</v>
      </c>
      <c r="H16" s="79">
        <v>273</v>
      </c>
      <c r="I16" s="79">
        <v>12450</v>
      </c>
      <c r="J16" s="79">
        <v>33.988500000000002</v>
      </c>
      <c r="K16" s="79">
        <v>0</v>
      </c>
      <c r="L16" s="79">
        <v>2.4300000000000002</v>
      </c>
      <c r="M16" s="79">
        <v>1.1399999999999999</v>
      </c>
    </row>
    <row r="17" spans="2:13">
      <c r="B17" t="s">
        <v>281</v>
      </c>
      <c r="C17" t="s">
        <v>282</v>
      </c>
      <c r="D17" t="s">
        <v>106</v>
      </c>
      <c r="E17" t="s">
        <v>283</v>
      </c>
      <c r="F17" t="s">
        <v>129</v>
      </c>
      <c r="G17" t="s">
        <v>108</v>
      </c>
      <c r="H17" s="79">
        <v>257</v>
      </c>
      <c r="I17" s="79">
        <v>12460</v>
      </c>
      <c r="J17" s="79">
        <v>32.022199999999998</v>
      </c>
      <c r="K17" s="79">
        <v>0</v>
      </c>
      <c r="L17" s="79">
        <v>2.29</v>
      </c>
      <c r="M17" s="79">
        <v>1.07</v>
      </c>
    </row>
    <row r="18" spans="2:13">
      <c r="B18" t="s">
        <v>284</v>
      </c>
      <c r="C18" t="s">
        <v>285</v>
      </c>
      <c r="D18" t="s">
        <v>106</v>
      </c>
      <c r="E18" t="s">
        <v>286</v>
      </c>
      <c r="F18" t="s">
        <v>134</v>
      </c>
      <c r="G18" t="s">
        <v>108</v>
      </c>
      <c r="H18" s="79">
        <v>3019</v>
      </c>
      <c r="I18" s="79">
        <v>1244</v>
      </c>
      <c r="J18" s="79">
        <v>37.556359999999998</v>
      </c>
      <c r="K18" s="79">
        <v>0</v>
      </c>
      <c r="L18" s="79">
        <v>2.69</v>
      </c>
      <c r="M18" s="79">
        <v>1.25</v>
      </c>
    </row>
    <row r="19" spans="2:13">
      <c r="B19" s="80" t="s">
        <v>287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288</v>
      </c>
      <c r="D21" s="16"/>
      <c r="E21" s="16"/>
      <c r="F21" s="16"/>
      <c r="G21" s="16"/>
      <c r="H21" s="81">
        <v>93237</v>
      </c>
      <c r="J21" s="81">
        <v>964.07055509999998</v>
      </c>
      <c r="L21" s="81">
        <v>69</v>
      </c>
      <c r="M21" s="81">
        <v>32.21</v>
      </c>
    </row>
    <row r="22" spans="2:13">
      <c r="B22" t="s">
        <v>289</v>
      </c>
      <c r="C22" t="s">
        <v>290</v>
      </c>
      <c r="D22" t="s">
        <v>106</v>
      </c>
      <c r="E22" t="s">
        <v>291</v>
      </c>
      <c r="F22" t="s">
        <v>129</v>
      </c>
      <c r="G22" t="s">
        <v>108</v>
      </c>
      <c r="H22" s="79">
        <v>200</v>
      </c>
      <c r="I22" s="79">
        <v>3093.91</v>
      </c>
      <c r="J22" s="79">
        <v>6.1878200000000003</v>
      </c>
      <c r="K22" s="79">
        <v>0</v>
      </c>
      <c r="L22" s="79">
        <v>0.44</v>
      </c>
      <c r="M22" s="79">
        <v>0.21</v>
      </c>
    </row>
    <row r="23" spans="2:13">
      <c r="B23" t="s">
        <v>292</v>
      </c>
      <c r="C23" t="s">
        <v>293</v>
      </c>
      <c r="D23" t="s">
        <v>106</v>
      </c>
      <c r="E23" t="s">
        <v>294</v>
      </c>
      <c r="F23" t="s">
        <v>129</v>
      </c>
      <c r="G23" t="s">
        <v>108</v>
      </c>
      <c r="H23" s="79">
        <v>6273</v>
      </c>
      <c r="I23" s="79">
        <v>3124.94</v>
      </c>
      <c r="J23" s="79">
        <v>196.0274862</v>
      </c>
      <c r="K23" s="79">
        <v>0</v>
      </c>
      <c r="L23" s="79">
        <v>14.03</v>
      </c>
      <c r="M23" s="79">
        <v>6.55</v>
      </c>
    </row>
    <row r="24" spans="2:13">
      <c r="B24" t="s">
        <v>295</v>
      </c>
      <c r="C24" t="s">
        <v>296</v>
      </c>
      <c r="D24" t="s">
        <v>106</v>
      </c>
      <c r="E24" t="s">
        <v>286</v>
      </c>
      <c r="F24" t="s">
        <v>134</v>
      </c>
      <c r="G24" t="s">
        <v>108</v>
      </c>
      <c r="H24" s="79">
        <v>57300</v>
      </c>
      <c r="I24" s="79">
        <v>311.01</v>
      </c>
      <c r="J24" s="79">
        <v>178.20873</v>
      </c>
      <c r="K24" s="79">
        <v>0.02</v>
      </c>
      <c r="L24" s="79">
        <v>12.75</v>
      </c>
      <c r="M24" s="79">
        <v>5.95</v>
      </c>
    </row>
    <row r="25" spans="2:13">
      <c r="B25" t="s">
        <v>297</v>
      </c>
      <c r="C25" t="s">
        <v>298</v>
      </c>
      <c r="D25" t="s">
        <v>106</v>
      </c>
      <c r="E25" t="s">
        <v>286</v>
      </c>
      <c r="F25" t="s">
        <v>134</v>
      </c>
      <c r="G25" t="s">
        <v>108</v>
      </c>
      <c r="H25" s="79">
        <v>13000</v>
      </c>
      <c r="I25" s="79">
        <v>301.58999999999997</v>
      </c>
      <c r="J25" s="79">
        <v>39.206699999999998</v>
      </c>
      <c r="K25" s="79">
        <v>0.01</v>
      </c>
      <c r="L25" s="79">
        <v>2.81</v>
      </c>
      <c r="M25" s="79">
        <v>1.31</v>
      </c>
    </row>
    <row r="26" spans="2:13">
      <c r="B26" t="s">
        <v>299</v>
      </c>
      <c r="C26" t="s">
        <v>300</v>
      </c>
      <c r="D26" t="s">
        <v>106</v>
      </c>
      <c r="E26" t="s">
        <v>291</v>
      </c>
      <c r="F26" t="s">
        <v>134</v>
      </c>
      <c r="G26" t="s">
        <v>108</v>
      </c>
      <c r="H26" s="79">
        <v>1170</v>
      </c>
      <c r="I26" s="79">
        <v>3002.94</v>
      </c>
      <c r="J26" s="79">
        <v>35.134397999999997</v>
      </c>
      <c r="K26" s="79">
        <v>0</v>
      </c>
      <c r="L26" s="79">
        <v>2.5099999999999998</v>
      </c>
      <c r="M26" s="79">
        <v>1.17</v>
      </c>
    </row>
    <row r="27" spans="2:13">
      <c r="B27" t="s">
        <v>301</v>
      </c>
      <c r="C27" t="s">
        <v>302</v>
      </c>
      <c r="D27" t="s">
        <v>106</v>
      </c>
      <c r="E27" t="s">
        <v>291</v>
      </c>
      <c r="F27" t="s">
        <v>134</v>
      </c>
      <c r="G27" t="s">
        <v>108</v>
      </c>
      <c r="H27" s="79">
        <v>5750</v>
      </c>
      <c r="I27" s="79">
        <v>3190.93</v>
      </c>
      <c r="J27" s="79">
        <v>183.478475</v>
      </c>
      <c r="K27" s="79">
        <v>0.02</v>
      </c>
      <c r="L27" s="79">
        <v>13.13</v>
      </c>
      <c r="M27" s="79">
        <v>6.13</v>
      </c>
    </row>
    <row r="28" spans="2:13">
      <c r="B28" t="s">
        <v>303</v>
      </c>
      <c r="C28" t="s">
        <v>304</v>
      </c>
      <c r="D28" t="s">
        <v>106</v>
      </c>
      <c r="E28" t="s">
        <v>280</v>
      </c>
      <c r="F28" t="s">
        <v>134</v>
      </c>
      <c r="G28" t="s">
        <v>108</v>
      </c>
      <c r="H28" s="79">
        <v>2169</v>
      </c>
      <c r="I28" s="79">
        <v>3103.61</v>
      </c>
      <c r="J28" s="79">
        <v>67.317300900000006</v>
      </c>
      <c r="K28" s="79">
        <v>0</v>
      </c>
      <c r="L28" s="79">
        <v>4.82</v>
      </c>
      <c r="M28" s="79">
        <v>2.25</v>
      </c>
    </row>
    <row r="29" spans="2:13">
      <c r="B29" t="s">
        <v>305</v>
      </c>
      <c r="C29" t="s">
        <v>306</v>
      </c>
      <c r="D29" t="s">
        <v>106</v>
      </c>
      <c r="E29" t="s">
        <v>280</v>
      </c>
      <c r="F29" t="s">
        <v>134</v>
      </c>
      <c r="G29" t="s">
        <v>108</v>
      </c>
      <c r="H29" s="79">
        <v>5425</v>
      </c>
      <c r="I29" s="79">
        <v>3506.72</v>
      </c>
      <c r="J29" s="79">
        <v>190.23956000000001</v>
      </c>
      <c r="K29" s="79">
        <v>0.02</v>
      </c>
      <c r="L29" s="79">
        <v>13.62</v>
      </c>
      <c r="M29" s="79">
        <v>6.36</v>
      </c>
    </row>
    <row r="30" spans="2:13">
      <c r="B30" t="s">
        <v>307</v>
      </c>
      <c r="C30" t="s">
        <v>308</v>
      </c>
      <c r="D30" t="s">
        <v>106</v>
      </c>
      <c r="E30" t="s">
        <v>309</v>
      </c>
      <c r="F30" t="s">
        <v>134</v>
      </c>
      <c r="G30" t="s">
        <v>108</v>
      </c>
      <c r="H30" s="79">
        <v>1950</v>
      </c>
      <c r="I30" s="79">
        <v>3501.03</v>
      </c>
      <c r="J30" s="79">
        <v>68.270084999999995</v>
      </c>
      <c r="K30" s="79">
        <v>0</v>
      </c>
      <c r="L30" s="79">
        <v>4.8899999999999997</v>
      </c>
      <c r="M30" s="79">
        <v>2.2799999999999998</v>
      </c>
    </row>
    <row r="31" spans="2:13">
      <c r="B31" s="80" t="s">
        <v>310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206</v>
      </c>
      <c r="C32" t="s">
        <v>206</v>
      </c>
      <c r="D32" s="16"/>
      <c r="E32" s="16"/>
      <c r="F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266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311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211</v>
      </c>
      <c r="D37" s="16"/>
      <c r="E37" s="16"/>
      <c r="F37" s="16"/>
      <c r="G37" s="16"/>
      <c r="H37" s="81">
        <v>929</v>
      </c>
      <c r="J37" s="81">
        <v>258.83064400500001</v>
      </c>
      <c r="L37" s="81">
        <v>18.52</v>
      </c>
      <c r="M37" s="81">
        <v>8.65</v>
      </c>
    </row>
    <row r="38" spans="2:13">
      <c r="B38" s="80" t="s">
        <v>312</v>
      </c>
      <c r="D38" s="16"/>
      <c r="E38" s="16"/>
      <c r="F38" s="16"/>
      <c r="G38" s="16"/>
      <c r="H38" s="81">
        <v>764</v>
      </c>
      <c r="J38" s="81">
        <v>204.3392475</v>
      </c>
      <c r="L38" s="81">
        <v>14.62</v>
      </c>
      <c r="M38" s="81">
        <v>6.83</v>
      </c>
    </row>
    <row r="39" spans="2:13">
      <c r="B39" t="s">
        <v>313</v>
      </c>
      <c r="C39" t="s">
        <v>314</v>
      </c>
      <c r="D39" t="s">
        <v>315</v>
      </c>
      <c r="E39" t="s">
        <v>316</v>
      </c>
      <c r="F39" t="s">
        <v>317</v>
      </c>
      <c r="G39" t="s">
        <v>195</v>
      </c>
      <c r="H39" s="79">
        <v>10</v>
      </c>
      <c r="I39" s="79">
        <v>1969000</v>
      </c>
      <c r="J39" s="79">
        <v>6.4037787000000002</v>
      </c>
      <c r="K39" s="79">
        <v>0</v>
      </c>
      <c r="L39" s="79">
        <v>0.46</v>
      </c>
      <c r="M39" s="79">
        <v>0.21</v>
      </c>
    </row>
    <row r="40" spans="2:13">
      <c r="B40" t="s">
        <v>318</v>
      </c>
      <c r="C40" t="s">
        <v>319</v>
      </c>
      <c r="D40" t="s">
        <v>315</v>
      </c>
      <c r="E40" t="s">
        <v>320</v>
      </c>
      <c r="F40" t="s">
        <v>317</v>
      </c>
      <c r="G40" t="s">
        <v>112</v>
      </c>
      <c r="H40" s="79">
        <v>203</v>
      </c>
      <c r="I40" s="79">
        <v>2700</v>
      </c>
      <c r="J40" s="79">
        <v>19.813815000000002</v>
      </c>
      <c r="K40" s="79">
        <v>0</v>
      </c>
      <c r="L40" s="79">
        <v>1.42</v>
      </c>
      <c r="M40" s="79">
        <v>0.66</v>
      </c>
    </row>
    <row r="41" spans="2:13">
      <c r="B41" t="s">
        <v>321</v>
      </c>
      <c r="C41" t="s">
        <v>322</v>
      </c>
      <c r="D41" t="s">
        <v>323</v>
      </c>
      <c r="E41" t="s">
        <v>324</v>
      </c>
      <c r="F41" t="s">
        <v>317</v>
      </c>
      <c r="G41" t="s">
        <v>116</v>
      </c>
      <c r="H41" s="79">
        <v>95</v>
      </c>
      <c r="I41" s="79">
        <v>7551</v>
      </c>
      <c r="J41" s="79">
        <v>27.847332900000001</v>
      </c>
      <c r="K41" s="79">
        <v>0</v>
      </c>
      <c r="L41" s="79">
        <v>1.99</v>
      </c>
      <c r="M41" s="79">
        <v>0.93</v>
      </c>
    </row>
    <row r="42" spans="2:13">
      <c r="B42" t="s">
        <v>325</v>
      </c>
      <c r="C42" t="s">
        <v>326</v>
      </c>
      <c r="D42" t="s">
        <v>315</v>
      </c>
      <c r="E42" t="s">
        <v>327</v>
      </c>
      <c r="F42" t="s">
        <v>317</v>
      </c>
      <c r="G42" t="s">
        <v>112</v>
      </c>
      <c r="H42" s="79">
        <v>62</v>
      </c>
      <c r="I42" s="79">
        <v>22511</v>
      </c>
      <c r="J42" s="79">
        <v>50.453904299999998</v>
      </c>
      <c r="K42" s="79">
        <v>0</v>
      </c>
      <c r="L42" s="79">
        <v>3.61</v>
      </c>
      <c r="M42" s="79">
        <v>1.69</v>
      </c>
    </row>
    <row r="43" spans="2:13">
      <c r="B43" t="s">
        <v>328</v>
      </c>
      <c r="C43" t="s">
        <v>329</v>
      </c>
      <c r="D43" t="s">
        <v>315</v>
      </c>
      <c r="E43" t="s">
        <v>330</v>
      </c>
      <c r="F43" t="s">
        <v>317</v>
      </c>
      <c r="G43" t="s">
        <v>112</v>
      </c>
      <c r="H43" s="79">
        <v>69</v>
      </c>
      <c r="I43" s="79">
        <v>2288</v>
      </c>
      <c r="J43" s="79">
        <v>5.7070727999999997</v>
      </c>
      <c r="K43" s="79">
        <v>0</v>
      </c>
      <c r="L43" s="79">
        <v>0.41</v>
      </c>
      <c r="M43" s="79">
        <v>0.19</v>
      </c>
    </row>
    <row r="44" spans="2:13">
      <c r="B44" t="s">
        <v>331</v>
      </c>
      <c r="C44" t="s">
        <v>332</v>
      </c>
      <c r="D44" t="s">
        <v>315</v>
      </c>
      <c r="E44" t="s">
        <v>333</v>
      </c>
      <c r="F44" t="s">
        <v>317</v>
      </c>
      <c r="G44" t="s">
        <v>112</v>
      </c>
      <c r="H44" s="79">
        <v>159</v>
      </c>
      <c r="I44" s="79">
        <v>2840</v>
      </c>
      <c r="J44" s="79">
        <v>16.323893999999999</v>
      </c>
      <c r="K44" s="79">
        <v>0</v>
      </c>
      <c r="L44" s="79">
        <v>1.17</v>
      </c>
      <c r="M44" s="79">
        <v>0.55000000000000004</v>
      </c>
    </row>
    <row r="45" spans="2:13">
      <c r="B45" t="s">
        <v>334</v>
      </c>
      <c r="C45" t="s">
        <v>335</v>
      </c>
      <c r="D45" t="s">
        <v>315</v>
      </c>
      <c r="E45" t="s">
        <v>336</v>
      </c>
      <c r="F45" t="s">
        <v>317</v>
      </c>
      <c r="G45" t="s">
        <v>112</v>
      </c>
      <c r="H45" s="79">
        <v>40</v>
      </c>
      <c r="I45" s="79">
        <v>41190</v>
      </c>
      <c r="J45" s="79">
        <v>59.560740000000003</v>
      </c>
      <c r="K45" s="79">
        <v>0</v>
      </c>
      <c r="L45" s="79">
        <v>4.26</v>
      </c>
      <c r="M45" s="79">
        <v>1.99</v>
      </c>
    </row>
    <row r="46" spans="2:13">
      <c r="B46" t="s">
        <v>337</v>
      </c>
      <c r="C46" t="s">
        <v>338</v>
      </c>
      <c r="D46" t="s">
        <v>339</v>
      </c>
      <c r="E46" t="s">
        <v>340</v>
      </c>
      <c r="F46" t="s">
        <v>317</v>
      </c>
      <c r="G46" t="s">
        <v>112</v>
      </c>
      <c r="H46" s="79">
        <v>126</v>
      </c>
      <c r="I46" s="79">
        <v>4002</v>
      </c>
      <c r="J46" s="79">
        <v>18.228709800000001</v>
      </c>
      <c r="K46" s="79">
        <v>0</v>
      </c>
      <c r="L46" s="79">
        <v>1.3</v>
      </c>
      <c r="M46" s="79">
        <v>0.61</v>
      </c>
    </row>
    <row r="47" spans="2:13">
      <c r="B47" s="80" t="s">
        <v>341</v>
      </c>
      <c r="D47" s="16"/>
      <c r="E47" s="16"/>
      <c r="F47" s="16"/>
      <c r="G47" s="16"/>
      <c r="H47" s="81">
        <v>165</v>
      </c>
      <c r="J47" s="81">
        <v>54.491396504999997</v>
      </c>
      <c r="L47" s="81">
        <v>3.9</v>
      </c>
      <c r="M47" s="81">
        <v>1.82</v>
      </c>
    </row>
    <row r="48" spans="2:13">
      <c r="B48" t="s">
        <v>342</v>
      </c>
      <c r="C48" t="s">
        <v>343</v>
      </c>
      <c r="D48" t="s">
        <v>315</v>
      </c>
      <c r="E48" t="s">
        <v>344</v>
      </c>
      <c r="F48" t="s">
        <v>317</v>
      </c>
      <c r="G48" t="s">
        <v>116</v>
      </c>
      <c r="H48" s="79">
        <v>7</v>
      </c>
      <c r="I48" s="79">
        <v>21105</v>
      </c>
      <c r="J48" s="79">
        <v>5.7350726999999999</v>
      </c>
      <c r="K48" s="79">
        <v>0</v>
      </c>
      <c r="L48" s="79">
        <v>0.41</v>
      </c>
      <c r="M48" s="79">
        <v>0.19</v>
      </c>
    </row>
    <row r="49" spans="2:13">
      <c r="B49" t="s">
        <v>345</v>
      </c>
      <c r="C49" t="s">
        <v>346</v>
      </c>
      <c r="D49" t="s">
        <v>315</v>
      </c>
      <c r="E49" t="s">
        <v>347</v>
      </c>
      <c r="F49" t="s">
        <v>317</v>
      </c>
      <c r="G49" t="s">
        <v>116</v>
      </c>
      <c r="H49" s="79">
        <v>6</v>
      </c>
      <c r="I49" s="79">
        <v>18389</v>
      </c>
      <c r="J49" s="79">
        <v>4.2831658800000003</v>
      </c>
      <c r="K49" s="79">
        <v>0</v>
      </c>
      <c r="L49" s="79">
        <v>0.31</v>
      </c>
      <c r="M49" s="79">
        <v>0.14000000000000001</v>
      </c>
    </row>
    <row r="50" spans="2:13">
      <c r="B50" t="s">
        <v>348</v>
      </c>
      <c r="C50" t="s">
        <v>349</v>
      </c>
      <c r="D50" t="s">
        <v>315</v>
      </c>
      <c r="E50" t="s">
        <v>350</v>
      </c>
      <c r="F50" t="s">
        <v>317</v>
      </c>
      <c r="G50" t="s">
        <v>112</v>
      </c>
      <c r="H50" s="79">
        <v>1</v>
      </c>
      <c r="I50" s="79">
        <v>11322</v>
      </c>
      <c r="J50" s="79">
        <v>0.4092903</v>
      </c>
      <c r="K50" s="79">
        <v>0</v>
      </c>
      <c r="L50" s="79">
        <v>0.03</v>
      </c>
      <c r="M50" s="79">
        <v>0.01</v>
      </c>
    </row>
    <row r="51" spans="2:13">
      <c r="B51" t="s">
        <v>351</v>
      </c>
      <c r="C51" t="s">
        <v>352</v>
      </c>
      <c r="D51" t="s">
        <v>315</v>
      </c>
      <c r="E51" t="s">
        <v>330</v>
      </c>
      <c r="F51" t="s">
        <v>317</v>
      </c>
      <c r="G51" t="s">
        <v>112</v>
      </c>
      <c r="H51" s="79">
        <v>10</v>
      </c>
      <c r="I51" s="79">
        <v>10209</v>
      </c>
      <c r="J51" s="79">
        <v>3.6905535</v>
      </c>
      <c r="K51" s="79">
        <v>0</v>
      </c>
      <c r="L51" s="79">
        <v>0.26</v>
      </c>
      <c r="M51" s="79">
        <v>0.12</v>
      </c>
    </row>
    <row r="52" spans="2:13">
      <c r="B52" t="s">
        <v>353</v>
      </c>
      <c r="C52" t="s">
        <v>354</v>
      </c>
      <c r="D52" t="s">
        <v>315</v>
      </c>
      <c r="E52" t="s">
        <v>355</v>
      </c>
      <c r="F52" t="s">
        <v>317</v>
      </c>
      <c r="G52" t="s">
        <v>112</v>
      </c>
      <c r="H52" s="79">
        <v>17</v>
      </c>
      <c r="I52" s="79">
        <v>10598</v>
      </c>
      <c r="J52" s="79">
        <v>6.5130008999999998</v>
      </c>
      <c r="K52" s="79">
        <v>0</v>
      </c>
      <c r="L52" s="79">
        <v>0.47</v>
      </c>
      <c r="M52" s="79">
        <v>0.22</v>
      </c>
    </row>
    <row r="53" spans="2:13">
      <c r="B53" t="s">
        <v>356</v>
      </c>
      <c r="C53" t="s">
        <v>357</v>
      </c>
      <c r="D53" t="s">
        <v>315</v>
      </c>
      <c r="E53" t="s">
        <v>358</v>
      </c>
      <c r="F53" t="s">
        <v>317</v>
      </c>
      <c r="G53" t="s">
        <v>112</v>
      </c>
      <c r="H53" s="79">
        <v>11</v>
      </c>
      <c r="I53" s="79">
        <v>3696</v>
      </c>
      <c r="J53" s="79">
        <v>1.4697144</v>
      </c>
      <c r="K53" s="79">
        <v>0</v>
      </c>
      <c r="L53" s="79">
        <v>0.11</v>
      </c>
      <c r="M53" s="79">
        <v>0.05</v>
      </c>
    </row>
    <row r="54" spans="2:13">
      <c r="B54" t="s">
        <v>359</v>
      </c>
      <c r="C54" t="s">
        <v>360</v>
      </c>
      <c r="D54" t="s">
        <v>315</v>
      </c>
      <c r="E54" t="s">
        <v>361</v>
      </c>
      <c r="F54" t="s">
        <v>317</v>
      </c>
      <c r="G54" t="s">
        <v>112</v>
      </c>
      <c r="H54" s="79">
        <v>7</v>
      </c>
      <c r="I54" s="79">
        <v>7342.5</v>
      </c>
      <c r="J54" s="79">
        <v>1.8580196250000001</v>
      </c>
      <c r="K54" s="79">
        <v>0</v>
      </c>
      <c r="L54" s="79">
        <v>0.13</v>
      </c>
      <c r="M54" s="79">
        <v>0.06</v>
      </c>
    </row>
    <row r="55" spans="2:13">
      <c r="B55" t="s">
        <v>362</v>
      </c>
      <c r="C55" t="s">
        <v>363</v>
      </c>
      <c r="D55" t="s">
        <v>315</v>
      </c>
      <c r="E55" t="s">
        <v>364</v>
      </c>
      <c r="F55" t="s">
        <v>317</v>
      </c>
      <c r="G55" t="s">
        <v>112</v>
      </c>
      <c r="H55" s="79">
        <v>106</v>
      </c>
      <c r="I55" s="79">
        <v>7968</v>
      </c>
      <c r="J55" s="79">
        <v>30.532579200000001</v>
      </c>
      <c r="K55" s="79">
        <v>0</v>
      </c>
      <c r="L55" s="79">
        <v>2.19</v>
      </c>
      <c r="M55" s="79">
        <v>1.02</v>
      </c>
    </row>
    <row r="56" spans="2:13">
      <c r="B56" s="80" t="s">
        <v>266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206</v>
      </c>
      <c r="C57" t="s">
        <v>206</v>
      </c>
      <c r="D57" s="16"/>
      <c r="E57" s="16"/>
      <c r="F57" t="s">
        <v>206</v>
      </c>
      <c r="G57" t="s">
        <v>206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311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206</v>
      </c>
      <c r="C59" t="s">
        <v>206</v>
      </c>
      <c r="D59" s="16"/>
      <c r="E59" s="16"/>
      <c r="F59" t="s">
        <v>206</v>
      </c>
      <c r="G59" t="s">
        <v>206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t="s">
        <v>214</v>
      </c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456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216</v>
      </c>
      <c r="K11" s="7"/>
      <c r="L11" s="78">
        <v>18.677692799999999</v>
      </c>
      <c r="M11" s="7"/>
      <c r="N11" s="78">
        <v>100</v>
      </c>
      <c r="O11" s="78">
        <v>0.62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365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216</v>
      </c>
      <c r="L15" s="81">
        <v>18.677692799999999</v>
      </c>
      <c r="N15" s="81">
        <v>100</v>
      </c>
      <c r="O15" s="81">
        <v>0.62</v>
      </c>
    </row>
    <row r="16" spans="2:65">
      <c r="B16" s="80" t="s">
        <v>366</v>
      </c>
      <c r="C16" s="16"/>
      <c r="D16" s="16"/>
      <c r="E16" s="16"/>
      <c r="J16" s="81">
        <v>216</v>
      </c>
      <c r="L16" s="81">
        <v>18.677692799999999</v>
      </c>
      <c r="N16" s="81">
        <v>100</v>
      </c>
      <c r="O16" s="81">
        <v>0.62</v>
      </c>
    </row>
    <row r="17" spans="2:15">
      <c r="B17" t="s">
        <v>367</v>
      </c>
      <c r="C17" t="s">
        <v>368</v>
      </c>
      <c r="D17" t="s">
        <v>129</v>
      </c>
      <c r="E17" t="s">
        <v>369</v>
      </c>
      <c r="F17" t="s">
        <v>370</v>
      </c>
      <c r="G17" t="s">
        <v>371</v>
      </c>
      <c r="H17" t="s">
        <v>157</v>
      </c>
      <c r="I17" t="s">
        <v>112</v>
      </c>
      <c r="J17" s="79">
        <v>189</v>
      </c>
      <c r="K17" s="79">
        <v>1217</v>
      </c>
      <c r="L17" s="79">
        <v>8.3149699500000001</v>
      </c>
      <c r="M17" s="79">
        <v>0</v>
      </c>
      <c r="N17" s="79">
        <v>44.52</v>
      </c>
      <c r="O17" s="79">
        <v>0.28000000000000003</v>
      </c>
    </row>
    <row r="18" spans="2:15">
      <c r="B18" t="s">
        <v>372</v>
      </c>
      <c r="C18" t="s">
        <v>373</v>
      </c>
      <c r="D18" t="s">
        <v>129</v>
      </c>
      <c r="E18" t="s">
        <v>374</v>
      </c>
      <c r="F18" t="s">
        <v>317</v>
      </c>
      <c r="G18" t="s">
        <v>206</v>
      </c>
      <c r="H18" t="s">
        <v>375</v>
      </c>
      <c r="I18" t="s">
        <v>112</v>
      </c>
      <c r="J18" s="79">
        <v>27</v>
      </c>
      <c r="K18" s="79">
        <v>10617</v>
      </c>
      <c r="L18" s="79">
        <v>10.362722850000001</v>
      </c>
      <c r="M18" s="79">
        <v>0</v>
      </c>
      <c r="N18" s="79">
        <v>55.48</v>
      </c>
      <c r="O18" s="79">
        <v>0.35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456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376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377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2017-06-08T11:55:22+00:00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45B73B7-0DC1-4C19-B15C-907F7B3746DA}"/>
</file>

<file path=customXml/itemProps2.xml><?xml version="1.0" encoding="utf-8"?>
<ds:datastoreItem xmlns:ds="http://schemas.openxmlformats.org/officeDocument/2006/customXml" ds:itemID="{27437F85-A377-40CC-9666-C7FB19D086D5}"/>
</file>

<file path=customXml/itemProps3.xml><?xml version="1.0" encoding="utf-8"?>
<ds:datastoreItem xmlns:ds="http://schemas.openxmlformats.org/officeDocument/2006/customXml" ds:itemID="{B79399D4-99F9-4F04-ADBD-A990E76D1F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