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11" i="1" l="1"/>
  <c r="I12" i="26"/>
  <c r="I11" i="26" s="1"/>
  <c r="C37" i="1" l="1"/>
  <c r="J15" i="26"/>
  <c r="J11" i="26"/>
  <c r="J14" i="26"/>
  <c r="J17" i="26"/>
  <c r="J13" i="26"/>
  <c r="J16" i="26"/>
  <c r="J12" i="26"/>
  <c r="C42" i="1"/>
  <c r="D11" i="1" l="1"/>
  <c r="D43" i="1"/>
  <c r="D39" i="1"/>
  <c r="D34" i="1"/>
  <c r="D30" i="1"/>
  <c r="D26" i="1"/>
  <c r="D21" i="1"/>
  <c r="D17" i="1"/>
  <c r="D13" i="1"/>
  <c r="D33" i="1"/>
  <c r="D29" i="1"/>
  <c r="D25" i="1"/>
  <c r="D16" i="1"/>
  <c r="K16" i="26"/>
  <c r="D41" i="1"/>
  <c r="D32" i="1"/>
  <c r="D19" i="1"/>
  <c r="D35" i="1"/>
  <c r="D27" i="1"/>
  <c r="D18" i="1"/>
  <c r="K15" i="26"/>
  <c r="K12" i="26"/>
  <c r="D42" i="1"/>
  <c r="D20" i="1"/>
  <c r="K14" i="26"/>
  <c r="K11" i="26"/>
  <c r="D36" i="1"/>
  <c r="D28" i="1"/>
  <c r="D24" i="1"/>
  <c r="D15" i="1"/>
  <c r="D40" i="1"/>
  <c r="D31" i="1"/>
  <c r="D22" i="1"/>
  <c r="D14" i="1"/>
  <c r="K17" i="26"/>
  <c r="K13" i="26"/>
  <c r="D37" i="1"/>
</calcChain>
</file>

<file path=xl/sharedStrings.xml><?xml version="1.0" encoding="utf-8"?>
<sst xmlns="http://schemas.openxmlformats.org/spreadsheetml/2006/main" count="2702" uniqueCount="451">
  <si>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</si>
  <si>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</si>
  <si>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</si>
  <si>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</si>
  <si>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</si>
  <si>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</si>
  <si>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</si>
  <si>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</si>
  <si>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</si>
  <si>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</si>
  <si>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</si>
  <si>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</si>
  <si>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</si>
  <si>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</si>
  <si>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</si>
  <si>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</si>
  <si>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</si>
  <si>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</si>
  <si>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</si>
  <si>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</si>
  <si>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</si>
  <si>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</si>
  <si>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</si>
  <si>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</si>
  <si>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</si>
  <si>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</si>
  <si>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</si>
  <si>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</si>
  <si>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</si>
  <si>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</si>
  <si>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</si>
  <si>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</si>
  <si>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</si>
  <si>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</si>
  <si>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</si>
  <si>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</si>
  <si>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</si>
  <si>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</si>
  <si>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</si>
  <si>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</si>
  <si>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</si>
  <si>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</si>
  <si>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</si>
  <si>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</si>
  <si>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</si>
  <si>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</si>
  <si>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</si>
  <si>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</si>
  <si>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</si>
  <si>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</si>
  <si>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</si>
  <si>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</si>
  <si>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</si>
  <si>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</si>
  <si>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</si>
  <si>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</si>
  <si>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</si>
  <si>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</si>
  <si>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</si>
  <si>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</si>
  <si>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</si>
  <si>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</si>
  <si>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</si>
  <si>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</si>
  <si>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</si>
  <si>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</si>
  <si>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</si>
  <si>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</si>
  <si>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</si>
  <si>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</si>
  <si>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</si>
  <si>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</si>
  <si>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</si>
  <si>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</si>
  <si>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</si>
  <si>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</si>
  <si>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</si>
  <si>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</si>
  <si>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</si>
  <si>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</si>
  <si>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</si>
  <si>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</si>
  <si>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</si>
  <si>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</si>
  <si>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</si>
  <si>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</si>
  <si>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</si>
  <si>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</si>
  <si>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</si>
  <si>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</si>
  <si>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</si>
  <si>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</si>
  <si>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</si>
  <si>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</si>
  <si>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</si>
  <si>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</si>
  <si>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</si>
  <si>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</si>
  <si>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</si>
  <si>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</si>
  <si>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</si>
  <si>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</si>
  <si>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</si>
  <si>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</si>
  <si>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</si>
  <si>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</si>
  <si>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</si>
  <si>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</si>
  <si>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</si>
  <si>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</si>
  <si>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</si>
  <si>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</si>
  <si>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</si>
  <si>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</si>
  <si>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</si>
  <si>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</si>
  <si>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</si>
  <si>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</si>
  <si>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</si>
  <si>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</si>
  <si>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</si>
  <si>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</si>
  <si>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</si>
  <si>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</si>
  <si>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</si>
  <si>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</si>
  <si>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</si>
  <si>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</si>
  <si>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</si>
  <si>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</si>
  <si>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</si>
  <si>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</si>
  <si>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</si>
  <si>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</si>
  <si>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</si>
  <si>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</si>
  <si>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</si>
  <si>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</si>
  <si>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</si>
  <si>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</si>
  <si>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</si>
  <si>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</si>
  <si>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</si>
  <si>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</si>
  <si>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</si>
  <si>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</si>
  <si>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</si>
  <si>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</si>
  <si>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</si>
  <si>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</si>
  <si>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</si>
  <si>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</si>
  <si>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</si>
  <si>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</si>
  <si>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</si>
  <si>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</si>
  <si>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</si>
  <si>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</si>
  <si>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</si>
  <si>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</si>
  <si>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</si>
  <si>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</si>
  <si>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</si>
  <si>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</si>
  <si>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</si>
  <si>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</si>
  <si>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</si>
  <si>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</si>
  <si>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</si>
  <si>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</si>
  <si>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</si>
  <si>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</si>
  <si>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</si>
  <si>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</si>
  <si>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</si>
  <si>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</si>
  <si>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</si>
  <si>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</si>
  <si>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</si>
  <si>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</si>
  <si>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</si>
  <si>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</si>
  <si>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</si>
  <si>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</si>
  <si>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</si>
  <si>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</si>
  <si>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</si>
  <si>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</si>
  <si>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</si>
  <si>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</si>
  <si>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</si>
  <si>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1497מגדל חסכון לילד סיכון בינוני</t>
  </si>
  <si>
    <t>9897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</si>
  <si>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</si>
  <si>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</si>
  <si>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</si>
  <si>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</si>
  <si>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</si>
  <si>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</si>
  <si>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</si>
  <si>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</si>
  <si>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</si>
  <si>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</si>
  <si>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</si>
  <si>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</si>
  <si>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</si>
  <si>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</si>
  <si>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</si>
  <si>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</si>
  <si>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</si>
  <si>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</si>
  <si>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</si>
  <si>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</si>
  <si>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</si>
  <si>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</si>
  <si>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</si>
  <si>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</si>
  <si>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</si>
  <si>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</si>
  <si>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</si>
  <si>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</si>
  <si>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</si>
  <si>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</si>
  <si>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</si>
  <si>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</si>
  <si>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</si>
  <si>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</si>
  <si>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</si>
  <si>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</si>
  <si>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</si>
  <si>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</si>
  <si>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</si>
  <si>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</si>
  <si>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</si>
  <si>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</si>
  <si>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</si>
  <si>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</si>
  <si>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</si>
  <si>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</si>
  <si>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</si>
  <si>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0219- שחר</t>
  </si>
  <si>
    <t>1110907</t>
  </si>
  <si>
    <t>ממשל שקלית 323- שחר</t>
  </si>
  <si>
    <t>1126747</t>
  </si>
  <si>
    <t>ממשל שקלית 421- שחר</t>
  </si>
  <si>
    <t>1138130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</si>
  <si>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</si>
  <si>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</si>
  <si>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</si>
  <si>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</si>
  <si>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</si>
  <si>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</si>
  <si>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</si>
  <si>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</si>
  <si>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</si>
  <si>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</si>
  <si>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</si>
  <si>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</si>
  <si>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</si>
  <si>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</si>
  <si>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</si>
  <si>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</si>
  <si>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</si>
  <si>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</si>
  <si>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</si>
  <si>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</si>
  <si>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</si>
  <si>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</si>
  <si>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</si>
  <si>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</si>
  <si>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</si>
  <si>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</si>
  <si>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</si>
  <si>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</si>
  <si>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</si>
  <si>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</si>
  <si>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</si>
  <si>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</si>
  <si>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</si>
  <si>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</si>
  <si>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</si>
  <si>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</si>
  <si>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</si>
  <si>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</si>
  <si>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</si>
  <si>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</si>
  <si>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בונד 40- פסגות תעודות סל מדדים בע"מ</t>
  </si>
  <si>
    <t>1109412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</si>
  <si>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</si>
  <si>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</si>
  <si>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</si>
  <si>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</si>
  <si>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</si>
  <si>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</si>
  <si>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</si>
  <si>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</si>
  <si>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</si>
  <si>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1336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</si>
  <si>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</si>
  <si>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</si>
  <si>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</si>
  <si>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</si>
  <si>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</si>
  <si>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</si>
  <si>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</si>
  <si>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</si>
  <si>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</si>
  <si>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</si>
  <si>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</si>
  <si>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</si>
  <si>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</si>
  <si>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</si>
  <si>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</si>
  <si>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</si>
  <si>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</si>
  <si>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</si>
  <si>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</si>
  <si>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</si>
  <si>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</si>
  <si>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</si>
  <si>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</si>
  <si>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</si>
  <si>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</si>
  <si>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</si>
  <si>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</si>
  <si>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</si>
  <si>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</si>
  <si>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</si>
  <si>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</si>
  <si>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</si>
  <si>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</si>
  <si>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</si>
  <si>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</si>
  <si>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</si>
  <si>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</si>
  <si>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</si>
  <si>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</si>
  <si>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</si>
  <si>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</si>
  <si>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</si>
  <si>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</si>
  <si>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</si>
  <si>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</si>
  <si>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</si>
  <si>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</si>
  <si>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</si>
  <si>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</si>
  <si>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</si>
  <si>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</si>
  <si>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</si>
  <si>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</si>
  <si>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</si>
  <si>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</si>
  <si>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</si>
  <si>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</si>
  <si>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</si>
  <si>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</si>
  <si>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</si>
  <si>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</si>
  <si>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</si>
  <si>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</si>
  <si>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</si>
  <si>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</si>
  <si>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</si>
  <si>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</si>
  <si>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</si>
  <si>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</si>
  <si>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</si>
  <si>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</si>
  <si>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</si>
  <si>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</si>
  <si>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</si>
  <si>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</si>
  <si>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</si>
  <si>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</si>
  <si>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</si>
  <si>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</si>
  <si>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</si>
  <si>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</si>
  <si>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</si>
  <si>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</si>
  <si>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</si>
  <si>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</si>
  <si>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</si>
  <si>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</si>
  <si>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</si>
  <si>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</si>
  <si>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</si>
  <si>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</si>
  <si>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</si>
  <si>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</si>
  <si>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</si>
  <si>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</si>
  <si>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</si>
  <si>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</si>
  <si>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</si>
  <si>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</si>
  <si>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</si>
  <si>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</si>
  <si>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</si>
  <si>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</si>
  <si>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</si>
  <si>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20170227 USD\ILS 3.6700000 20170605- בנק לאומי לישראל בע"מ</t>
  </si>
  <si>
    <t>90003653</t>
  </si>
  <si>
    <t>27/02/17</t>
  </si>
  <si>
    <t>FWD CCY\ILS 20170315 USD\ILS 3.6445000 20170605- בנק לאומי לישראל בע"מ</t>
  </si>
  <si>
    <t>90003793</t>
  </si>
  <si>
    <t>15/03/17</t>
  </si>
  <si>
    <t>FWD CCY\ILS 20170316 USD\ILS 3.6200000 20170605- בנק לאומי לישראל בע"מ</t>
  </si>
  <si>
    <t>90003818</t>
  </si>
  <si>
    <t>16/03/17</t>
  </si>
  <si>
    <t>FWD CCY\ILS 20170320 USD\ILS 3.6100000 20170605- בנק לאומי לישראל בע"מ</t>
  </si>
  <si>
    <t>90003836</t>
  </si>
  <si>
    <t>20/03/17</t>
  </si>
  <si>
    <t>FWD CCY\ILS 20170323 USD\ILS 3.6379000 20170605- בנק לאומי לישראל בע"מ</t>
  </si>
  <si>
    <t>90003878</t>
  </si>
  <si>
    <t>23/03/17</t>
  </si>
  <si>
    <t>FWD CCY\CCY 20170228 EUR\USD 1.0631500 20170606- בנק לאומי לישראל בע"מ</t>
  </si>
  <si>
    <t>90003672</t>
  </si>
  <si>
    <t>28/02/17</t>
  </si>
  <si>
    <t>FWD CCY\CCY 20170315 EUR\USD 1.0658700 20170606- בנק לאומי לישראל בע"מ</t>
  </si>
  <si>
    <t>90003792</t>
  </si>
  <si>
    <t>FWD CCY\CCY 20170323 EUR\USD 1.0826500 20170606- בנק לאומי לישראל בע"מ</t>
  </si>
  <si>
    <t>90003880</t>
  </si>
  <si>
    <t>FWD CCY\CCY 20170328 EUR\USD 1.0892000 20170606- בנק לאומי לישראל בע"מ</t>
  </si>
  <si>
    <t>90003904</t>
  </si>
  <si>
    <t>28/03/17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</si>
  <si>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</si>
  <si>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</si>
  <si>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</si>
  <si>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</si>
  <si>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</si>
  <si>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</si>
  <si>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</si>
  <si>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</si>
  <si>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</si>
  <si>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</si>
  <si>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</si>
  <si>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</si>
  <si>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</si>
  <si>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</si>
  <si>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</si>
  <si>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</t>
  </si>
  <si>
    <t>27960000</t>
  </si>
  <si>
    <t>ממשל שקלית 323(ריבית לקבל)</t>
  </si>
  <si>
    <t>ממשלתי שקלי 324(ריבית לקבל)</t>
  </si>
  <si>
    <t>1130848</t>
  </si>
  <si>
    <t>VANG S&amp;P 500-USD(דיבידנד לקבל)</t>
  </si>
  <si>
    <t>70408489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</si>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</sst>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450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976.73607974155004</v>
      </c>
      <c r="D11" s="78">
        <f>C11/$C$42*100</f>
        <v>17.974390231899591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1285.6182633999999</v>
      </c>
      <c r="D13" s="79">
        <f t="shared" ref="D13:D43" si="0">C13/$C$42*100</f>
        <v>23.658596047484227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3015.5926834249999</v>
      </c>
      <c r="D17" s="79">
        <f t="shared" si="0"/>
        <v>55.494458325615184</v>
      </c>
    </row>
    <row r="18" spans="1:4">
      <c r="A18" s="10" t="s">
        <v>13</v>
      </c>
      <c r="B18" s="73" t="s">
        <v>21</v>
      </c>
      <c r="C18" s="79">
        <v>135.96839220000001</v>
      </c>
      <c r="D18" s="79">
        <f t="shared" si="0"/>
        <v>2.5021589672959101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3.9239429042371561</v>
      </c>
      <c r="D31" s="79">
        <f t="shared" si="0"/>
        <v>7.2210377471788309E-2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16.20355795</v>
      </c>
      <c r="D37" s="79">
        <f t="shared" si="0"/>
        <v>0.2981860502333088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5434.042919620787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450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369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370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371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369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371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372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450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450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373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374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375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376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377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378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379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373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374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375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376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377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378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379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450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380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381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383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384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450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385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386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450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385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386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389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450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450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391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392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393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394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395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396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398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450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368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450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369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370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371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369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401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371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372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256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450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976.73607974155004</v>
      </c>
      <c r="K11" s="78">
        <v>100</v>
      </c>
      <c r="L11" s="78">
        <v>17.97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976.73607974155004</v>
      </c>
      <c r="K12" s="81">
        <v>100</v>
      </c>
      <c r="L12" s="81">
        <v>17.97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975.45885999999996</v>
      </c>
      <c r="K13" s="81">
        <v>99.87</v>
      </c>
      <c r="L13" s="81">
        <v>17.95</v>
      </c>
    </row>
    <row r="14" spans="2:13">
      <c r="B14" s="82" t="s">
        <v>449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975.45885999999996</v>
      </c>
      <c r="K14" s="79">
        <v>99.87</v>
      </c>
      <c r="L14" s="79">
        <v>17.95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1.27721974155</v>
      </c>
      <c r="K15" s="81">
        <v>0.13</v>
      </c>
      <c r="L15" s="81">
        <v>0.02</v>
      </c>
    </row>
    <row r="16" spans="2:13">
      <c r="B16" s="82" t="s">
        <v>449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0.86872064999999998</v>
      </c>
      <c r="K16" s="79">
        <v>0.09</v>
      </c>
      <c r="L16" s="79">
        <v>0.02</v>
      </c>
    </row>
    <row r="17" spans="2:12">
      <c r="B17" s="82" t="s">
        <v>449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0.39126677999999998</v>
      </c>
      <c r="K17" s="79">
        <v>0.04</v>
      </c>
      <c r="L17" s="79">
        <v>0.01</v>
      </c>
    </row>
    <row r="18" spans="2:12">
      <c r="B18" s="82" t="s">
        <v>449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1.7232311550000001E-2</v>
      </c>
      <c r="K18" s="79">
        <v>0</v>
      </c>
      <c r="L18" s="79">
        <v>0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450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-160860</v>
      </c>
      <c r="H11" s="7"/>
      <c r="I11" s="78">
        <v>3.9239429042371561</v>
      </c>
      <c r="J11" s="78">
        <v>100</v>
      </c>
      <c r="K11" s="78">
        <v>7.0000000000000007E-2</v>
      </c>
      <c r="AW11" s="16"/>
    </row>
    <row r="12" spans="2:49">
      <c r="B12" s="80" t="s">
        <v>196</v>
      </c>
      <c r="C12" s="16"/>
      <c r="D12" s="16"/>
      <c r="G12" s="81">
        <v>-160860</v>
      </c>
      <c r="I12" s="81">
        <v>3.9239429042371561</v>
      </c>
      <c r="J12" s="81">
        <v>100</v>
      </c>
      <c r="K12" s="81">
        <v>7.0000000000000007E-2</v>
      </c>
    </row>
    <row r="13" spans="2:49">
      <c r="B13" s="80" t="s">
        <v>369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370</v>
      </c>
      <c r="C15" s="16"/>
      <c r="D15" s="16"/>
      <c r="G15" s="81">
        <v>-147150</v>
      </c>
      <c r="I15" s="81">
        <v>4.3316248563119659</v>
      </c>
      <c r="J15" s="81">
        <v>110.39</v>
      </c>
      <c r="K15" s="81">
        <v>0.08</v>
      </c>
    </row>
    <row r="16" spans="2:49">
      <c r="B16" t="s">
        <v>402</v>
      </c>
      <c r="C16" t="s">
        <v>403</v>
      </c>
      <c r="D16" t="s">
        <v>129</v>
      </c>
      <c r="E16" t="s">
        <v>112</v>
      </c>
      <c r="F16" t="s">
        <v>404</v>
      </c>
      <c r="G16" s="79">
        <v>-69150</v>
      </c>
      <c r="H16" s="79">
        <v>-6.2222254251945772</v>
      </c>
      <c r="I16" s="79">
        <v>4.3026688815220497</v>
      </c>
      <c r="J16" s="79">
        <v>109.65</v>
      </c>
      <c r="K16" s="79">
        <v>0.08</v>
      </c>
    </row>
    <row r="17" spans="2:11">
      <c r="B17" t="s">
        <v>405</v>
      </c>
      <c r="C17" t="s">
        <v>406</v>
      </c>
      <c r="D17" t="s">
        <v>129</v>
      </c>
      <c r="E17" t="s">
        <v>112</v>
      </c>
      <c r="F17" t="s">
        <v>407</v>
      </c>
      <c r="G17" s="79">
        <v>-8000</v>
      </c>
      <c r="H17" s="79">
        <v>-3.6722857142857124</v>
      </c>
      <c r="I17" s="79">
        <v>0.29378285714285701</v>
      </c>
      <c r="J17" s="79">
        <v>7.49</v>
      </c>
      <c r="K17" s="79">
        <v>0.01</v>
      </c>
    </row>
    <row r="18" spans="2:11">
      <c r="B18" t="s">
        <v>408</v>
      </c>
      <c r="C18" t="s">
        <v>409</v>
      </c>
      <c r="D18" t="s">
        <v>129</v>
      </c>
      <c r="E18" t="s">
        <v>112</v>
      </c>
      <c r="F18" t="s">
        <v>410</v>
      </c>
      <c r="G18" s="79">
        <v>70000</v>
      </c>
      <c r="H18" s="79">
        <v>-1.22288</v>
      </c>
      <c r="I18" s="79">
        <v>-0.856016</v>
      </c>
      <c r="J18" s="79">
        <v>-21.82</v>
      </c>
      <c r="K18" s="79">
        <v>-0.02</v>
      </c>
    </row>
    <row r="19" spans="2:11">
      <c r="B19" t="s">
        <v>411</v>
      </c>
      <c r="C19" t="s">
        <v>412</v>
      </c>
      <c r="D19" t="s">
        <v>129</v>
      </c>
      <c r="E19" t="s">
        <v>112</v>
      </c>
      <c r="F19" t="s">
        <v>413</v>
      </c>
      <c r="G19" s="79">
        <v>-130000</v>
      </c>
      <c r="H19" s="79">
        <v>-0.22301470588235309</v>
      </c>
      <c r="I19" s="79">
        <v>0.28991911764705902</v>
      </c>
      <c r="J19" s="79">
        <v>7.39</v>
      </c>
      <c r="K19" s="79">
        <v>0.01</v>
      </c>
    </row>
    <row r="20" spans="2:11">
      <c r="B20" t="s">
        <v>414</v>
      </c>
      <c r="C20" t="s">
        <v>415</v>
      </c>
      <c r="D20" t="s">
        <v>129</v>
      </c>
      <c r="E20" t="s">
        <v>112</v>
      </c>
      <c r="F20" t="s">
        <v>416</v>
      </c>
      <c r="G20" s="79">
        <v>-10000</v>
      </c>
      <c r="H20" s="79">
        <v>-3.0127000000000002</v>
      </c>
      <c r="I20" s="79">
        <v>0.30126999999999998</v>
      </c>
      <c r="J20" s="79">
        <v>7.68</v>
      </c>
      <c r="K20" s="79">
        <v>0.01</v>
      </c>
    </row>
    <row r="21" spans="2:11">
      <c r="B21" s="80" t="s">
        <v>400</v>
      </c>
      <c r="C21" s="16"/>
      <c r="D21" s="16"/>
      <c r="G21" s="81">
        <v>-13710</v>
      </c>
      <c r="I21" s="81">
        <v>-0.40768195207481001</v>
      </c>
      <c r="J21" s="81">
        <v>-10.39</v>
      </c>
      <c r="K21" s="81">
        <v>-0.01</v>
      </c>
    </row>
    <row r="22" spans="2:11">
      <c r="B22" t="s">
        <v>417</v>
      </c>
      <c r="C22" t="s">
        <v>418</v>
      </c>
      <c r="D22" t="s">
        <v>129</v>
      </c>
      <c r="E22" t="s">
        <v>116</v>
      </c>
      <c r="F22" t="s">
        <v>419</v>
      </c>
      <c r="G22" s="79">
        <v>-9510</v>
      </c>
      <c r="H22" s="79">
        <v>5.0525423728813568</v>
      </c>
      <c r="I22" s="79">
        <v>-0.480496779661017</v>
      </c>
      <c r="J22" s="79">
        <v>-12.25</v>
      </c>
      <c r="K22" s="79">
        <v>-0.01</v>
      </c>
    </row>
    <row r="23" spans="2:11">
      <c r="B23" t="s">
        <v>420</v>
      </c>
      <c r="C23" t="s">
        <v>421</v>
      </c>
      <c r="D23" t="s">
        <v>129</v>
      </c>
      <c r="E23" t="s">
        <v>116</v>
      </c>
      <c r="F23" t="s">
        <v>407</v>
      </c>
      <c r="G23" s="79">
        <v>1000</v>
      </c>
      <c r="H23" s="79">
        <v>4.0679999999999996</v>
      </c>
      <c r="I23" s="79">
        <v>4.0680000000000001E-2</v>
      </c>
      <c r="J23" s="79">
        <v>1.04</v>
      </c>
      <c r="K23" s="79">
        <v>0</v>
      </c>
    </row>
    <row r="24" spans="2:11">
      <c r="B24" t="s">
        <v>422</v>
      </c>
      <c r="C24" t="s">
        <v>423</v>
      </c>
      <c r="D24" t="s">
        <v>129</v>
      </c>
      <c r="E24" t="s">
        <v>116</v>
      </c>
      <c r="F24" t="s">
        <v>416</v>
      </c>
      <c r="G24" s="79">
        <v>-8200</v>
      </c>
      <c r="H24" s="79">
        <v>-1.9810344827586219</v>
      </c>
      <c r="I24" s="79">
        <v>0.16244482758620701</v>
      </c>
      <c r="J24" s="79">
        <v>4.1399999999999997</v>
      </c>
      <c r="K24" s="79">
        <v>0</v>
      </c>
    </row>
    <row r="25" spans="2:11">
      <c r="B25" t="s">
        <v>424</v>
      </c>
      <c r="C25" t="s">
        <v>425</v>
      </c>
      <c r="D25" t="s">
        <v>129</v>
      </c>
      <c r="E25" t="s">
        <v>116</v>
      </c>
      <c r="F25" t="s">
        <v>426</v>
      </c>
      <c r="G25" s="79">
        <v>3000</v>
      </c>
      <c r="H25" s="79">
        <v>-4.3436666666666666</v>
      </c>
      <c r="I25" s="79">
        <v>-0.13031000000000001</v>
      </c>
      <c r="J25" s="79">
        <v>-3.32</v>
      </c>
      <c r="K25" s="79">
        <v>0</v>
      </c>
    </row>
    <row r="26" spans="2:11">
      <c r="B26" s="80" t="s">
        <v>371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256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211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s="80" t="s">
        <v>369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401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371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206</v>
      </c>
      <c r="C36" t="s">
        <v>206</v>
      </c>
      <c r="D36" t="s">
        <v>206</v>
      </c>
      <c r="E36" t="s">
        <v>206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256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206</v>
      </c>
      <c r="C38" t="s">
        <v>206</v>
      </c>
      <c r="D38" t="s">
        <v>206</v>
      </c>
      <c r="E38" t="s">
        <v>206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214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450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373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374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375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376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377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378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379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373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374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375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376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377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378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379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450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427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428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429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431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432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433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434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435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436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437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429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436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450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385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386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256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450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440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441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440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441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450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450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I12+I16</f>
        <v>16.20355795</v>
      </c>
      <c r="J11" s="78">
        <f>I11/$I$11*100</f>
        <v>100</v>
      </c>
      <c r="K11" s="78">
        <f>I11/'סכום נכסי הקרן'!$C$42*100</f>
        <v>0.2981860502333088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SUM(I13:I15)</f>
        <v>15.916779999999999</v>
      </c>
      <c r="J12" s="81">
        <f t="shared" ref="J12:J17" si="0">I12/$I$11*100</f>
        <v>98.230154445801816</v>
      </c>
      <c r="K12" s="81">
        <f>I12/'סכום נכסי הקרן'!$C$42*100</f>
        <v>0.29290861768001542</v>
      </c>
    </row>
    <row r="13" spans="2:60">
      <c r="B13" t="s">
        <v>442</v>
      </c>
      <c r="C13" t="s">
        <v>443</v>
      </c>
      <c r="D13" t="s">
        <v>206</v>
      </c>
      <c r="E13" t="s">
        <v>366</v>
      </c>
      <c r="F13" s="79">
        <v>0</v>
      </c>
      <c r="G13" t="s">
        <v>108</v>
      </c>
      <c r="H13" s="79">
        <v>0</v>
      </c>
      <c r="I13" s="79">
        <v>4.4900000000000002E-2</v>
      </c>
      <c r="J13" s="79">
        <f t="shared" si="0"/>
        <v>0.27709963539211463</v>
      </c>
      <c r="K13" s="79">
        <f>I13/'סכום נכסי הקרן'!$C$42*100</f>
        <v>8.262724579866464E-4</v>
      </c>
    </row>
    <row r="14" spans="2:60">
      <c r="B14" t="s">
        <v>444</v>
      </c>
      <c r="C14" t="s">
        <v>243</v>
      </c>
      <c r="D14" t="s">
        <v>206</v>
      </c>
      <c r="E14" t="s">
        <v>157</v>
      </c>
      <c r="F14" s="79">
        <v>0</v>
      </c>
      <c r="G14" t="s">
        <v>108</v>
      </c>
      <c r="H14" s="79">
        <v>0</v>
      </c>
      <c r="I14" s="79">
        <v>12.14438</v>
      </c>
      <c r="J14" s="79">
        <f t="shared" si="0"/>
        <v>74.948847885596621</v>
      </c>
      <c r="K14" s="79">
        <f>I14/'סכום נכסי הקרן'!$C$42*100</f>
        <v>0.22348700920543138</v>
      </c>
    </row>
    <row r="15" spans="2:60">
      <c r="B15" t="s">
        <v>445</v>
      </c>
      <c r="C15" t="s">
        <v>446</v>
      </c>
      <c r="D15" t="s">
        <v>206</v>
      </c>
      <c r="E15" t="s">
        <v>157</v>
      </c>
      <c r="F15" s="79">
        <v>0</v>
      </c>
      <c r="G15" t="s">
        <v>108</v>
      </c>
      <c r="H15" s="79">
        <v>0</v>
      </c>
      <c r="I15" s="79">
        <v>3.7275</v>
      </c>
      <c r="J15" s="79">
        <f t="shared" si="0"/>
        <v>23.004206924813079</v>
      </c>
      <c r="K15" s="79">
        <f>I15/'סכום נכסי הקרן'!$C$42*100</f>
        <v>6.8595336016597425E-2</v>
      </c>
    </row>
    <row r="16" spans="2:60">
      <c r="B16" s="80" t="s">
        <v>211</v>
      </c>
      <c r="D16" s="19"/>
      <c r="E16" s="19"/>
      <c r="F16" s="19"/>
      <c r="G16" s="19"/>
      <c r="H16" s="81">
        <v>0</v>
      </c>
      <c r="I16" s="81">
        <v>0.28677795</v>
      </c>
      <c r="J16" s="81">
        <f t="shared" si="0"/>
        <v>1.7698455541981752</v>
      </c>
      <c r="K16" s="81">
        <f>I16/'סכום נכסי הקרן'!$C$42*100</f>
        <v>5.2774325532933533E-3</v>
      </c>
    </row>
    <row r="17" spans="2:11">
      <c r="B17" t="s">
        <v>447</v>
      </c>
      <c r="C17" t="s">
        <v>448</v>
      </c>
      <c r="D17" t="s">
        <v>206</v>
      </c>
      <c r="E17" t="s">
        <v>366</v>
      </c>
      <c r="F17" s="79">
        <v>0</v>
      </c>
      <c r="G17" t="s">
        <v>112</v>
      </c>
      <c r="H17" s="79">
        <v>0</v>
      </c>
      <c r="I17" s="79">
        <v>0.28677795</v>
      </c>
      <c r="J17" s="79">
        <f t="shared" si="0"/>
        <v>1.7698455541981752</v>
      </c>
      <c r="K17" s="79">
        <f>I17/'סכום נכסי הקרן'!$C$42*100</f>
        <v>5.2774325532933533E-3</v>
      </c>
    </row>
    <row r="18" spans="2:11">
      <c r="B18" t="s">
        <v>214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450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450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450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386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450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5.41</v>
      </c>
      <c r="I11" s="7"/>
      <c r="J11" s="7"/>
      <c r="K11" s="78">
        <v>0.01</v>
      </c>
      <c r="L11" s="78">
        <v>1031790</v>
      </c>
      <c r="M11" s="7"/>
      <c r="N11" s="78">
        <v>1285.6182633999999</v>
      </c>
      <c r="O11" s="7"/>
      <c r="P11" s="78">
        <v>100</v>
      </c>
      <c r="Q11" s="78">
        <v>23.66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5.41</v>
      </c>
      <c r="K12" s="81">
        <v>0.01</v>
      </c>
      <c r="L12" s="81">
        <v>1031790</v>
      </c>
      <c r="N12" s="81">
        <v>1285.6182633999999</v>
      </c>
      <c r="P12" s="81">
        <v>100</v>
      </c>
      <c r="Q12" s="81">
        <v>23.66</v>
      </c>
    </row>
    <row r="13" spans="2:52">
      <c r="B13" s="80" t="s">
        <v>215</v>
      </c>
      <c r="C13" s="16"/>
      <c r="D13" s="16"/>
      <c r="H13" s="81">
        <v>5.5</v>
      </c>
      <c r="K13" s="81">
        <v>0</v>
      </c>
      <c r="L13" s="81">
        <v>457050</v>
      </c>
      <c r="N13" s="81">
        <v>638.24348999999995</v>
      </c>
      <c r="P13" s="81">
        <v>49.64</v>
      </c>
      <c r="Q13" s="81">
        <v>11.75</v>
      </c>
    </row>
    <row r="14" spans="2:52">
      <c r="B14" s="80" t="s">
        <v>216</v>
      </c>
      <c r="C14" s="16"/>
      <c r="D14" s="16"/>
      <c r="H14" s="81">
        <v>5.5</v>
      </c>
      <c r="K14" s="81">
        <v>0</v>
      </c>
      <c r="L14" s="81">
        <v>457050</v>
      </c>
      <c r="N14" s="81">
        <v>638.24348999999995</v>
      </c>
      <c r="P14" s="81">
        <v>49.64</v>
      </c>
      <c r="Q14" s="81">
        <v>11.75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</v>
      </c>
      <c r="I15" t="s">
        <v>108</v>
      </c>
      <c r="J15" s="79">
        <v>4</v>
      </c>
      <c r="K15" s="79">
        <v>0</v>
      </c>
      <c r="L15" s="79">
        <v>122050</v>
      </c>
      <c r="M15" s="79">
        <v>154.38</v>
      </c>
      <c r="N15" s="79">
        <v>188.42079000000001</v>
      </c>
      <c r="O15" s="79">
        <v>0</v>
      </c>
      <c r="P15" s="79">
        <v>14.66</v>
      </c>
      <c r="Q15" s="79">
        <v>3.47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6.47</v>
      </c>
      <c r="I16" t="s">
        <v>108</v>
      </c>
      <c r="J16" s="79">
        <v>4</v>
      </c>
      <c r="K16" s="79">
        <v>0</v>
      </c>
      <c r="L16" s="79">
        <v>92000</v>
      </c>
      <c r="M16" s="79">
        <v>156.35</v>
      </c>
      <c r="N16" s="79">
        <v>143.84200000000001</v>
      </c>
      <c r="O16" s="79">
        <v>0</v>
      </c>
      <c r="P16" s="79">
        <v>11.19</v>
      </c>
      <c r="Q16" s="79">
        <v>2.65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6.17</v>
      </c>
      <c r="I17" t="s">
        <v>108</v>
      </c>
      <c r="J17" s="79">
        <v>1.75</v>
      </c>
      <c r="K17" s="79">
        <v>0</v>
      </c>
      <c r="L17" s="79">
        <v>23000</v>
      </c>
      <c r="M17" s="79">
        <v>110.29</v>
      </c>
      <c r="N17" s="79">
        <v>25.366700000000002</v>
      </c>
      <c r="O17" s="79">
        <v>0</v>
      </c>
      <c r="P17" s="79">
        <v>1.97</v>
      </c>
      <c r="Q17" s="79">
        <v>0.47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2.5</v>
      </c>
      <c r="I18" t="s">
        <v>108</v>
      </c>
      <c r="J18" s="79">
        <v>3</v>
      </c>
      <c r="K18" s="79">
        <v>0</v>
      </c>
      <c r="L18" s="79">
        <v>110000</v>
      </c>
      <c r="M18" s="79">
        <v>118.9</v>
      </c>
      <c r="N18" s="79">
        <v>130.79</v>
      </c>
      <c r="O18" s="79">
        <v>0</v>
      </c>
      <c r="P18" s="79">
        <v>10.17</v>
      </c>
      <c r="Q18" s="79">
        <v>2.41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229</v>
      </c>
      <c r="H19" s="79">
        <v>14.45</v>
      </c>
      <c r="I19" t="s">
        <v>108</v>
      </c>
      <c r="J19" s="79">
        <v>4</v>
      </c>
      <c r="K19" s="79">
        <v>0.01</v>
      </c>
      <c r="L19" s="79">
        <v>35000</v>
      </c>
      <c r="M19" s="79">
        <v>174.74</v>
      </c>
      <c r="N19" s="79">
        <v>61.158999999999999</v>
      </c>
      <c r="O19" s="79">
        <v>0</v>
      </c>
      <c r="P19" s="79">
        <v>4.76</v>
      </c>
      <c r="Q19" s="79">
        <v>1.1299999999999999</v>
      </c>
    </row>
    <row r="20" spans="2:17">
      <c r="B20" t="s">
        <v>232</v>
      </c>
      <c r="C20" t="s">
        <v>233</v>
      </c>
      <c r="D20" t="s">
        <v>106</v>
      </c>
      <c r="E20" t="s">
        <v>219</v>
      </c>
      <c r="F20" t="s">
        <v>157</v>
      </c>
      <c r="G20" t="s">
        <v>234</v>
      </c>
      <c r="H20" s="79">
        <v>5.15</v>
      </c>
      <c r="I20" t="s">
        <v>108</v>
      </c>
      <c r="J20" s="79">
        <v>2.75</v>
      </c>
      <c r="K20" s="79">
        <v>0</v>
      </c>
      <c r="L20" s="79">
        <v>75000</v>
      </c>
      <c r="M20" s="79">
        <v>118.22</v>
      </c>
      <c r="N20" s="79">
        <v>88.665000000000006</v>
      </c>
      <c r="O20" s="79">
        <v>0</v>
      </c>
      <c r="P20" s="79">
        <v>6.9</v>
      </c>
      <c r="Q20" s="79">
        <v>1.63</v>
      </c>
    </row>
    <row r="21" spans="2:17">
      <c r="B21" s="80" t="s">
        <v>235</v>
      </c>
      <c r="C21" s="16"/>
      <c r="D21" s="16"/>
      <c r="H21" s="81">
        <v>5.32</v>
      </c>
      <c r="K21" s="81">
        <v>0.01</v>
      </c>
      <c r="L21" s="81">
        <v>574740</v>
      </c>
      <c r="N21" s="81">
        <v>647.37477339999998</v>
      </c>
      <c r="P21" s="81">
        <v>50.36</v>
      </c>
      <c r="Q21" s="81">
        <v>11.91</v>
      </c>
    </row>
    <row r="22" spans="2:17">
      <c r="B22" s="80" t="s">
        <v>236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237</v>
      </c>
      <c r="C24" s="16"/>
      <c r="D24" s="16"/>
      <c r="H24" s="81">
        <v>5.32</v>
      </c>
      <c r="K24" s="81">
        <v>0.01</v>
      </c>
      <c r="L24" s="81">
        <v>574740</v>
      </c>
      <c r="N24" s="81">
        <v>647.37477339999998</v>
      </c>
      <c r="P24" s="81">
        <v>50.36</v>
      </c>
      <c r="Q24" s="81">
        <v>11.91</v>
      </c>
    </row>
    <row r="25" spans="2:17">
      <c r="B25" t="s">
        <v>238</v>
      </c>
      <c r="C25" t="s">
        <v>239</v>
      </c>
      <c r="D25" t="s">
        <v>106</v>
      </c>
      <c r="E25" t="s">
        <v>219</v>
      </c>
      <c r="F25" t="s">
        <v>157</v>
      </c>
      <c r="G25" t="s">
        <v>229</v>
      </c>
      <c r="H25" s="79">
        <v>0.84</v>
      </c>
      <c r="I25" t="s">
        <v>108</v>
      </c>
      <c r="J25" s="79">
        <v>4</v>
      </c>
      <c r="K25" s="79">
        <v>0</v>
      </c>
      <c r="L25" s="79">
        <v>20000</v>
      </c>
      <c r="M25" s="79">
        <v>103.89</v>
      </c>
      <c r="N25" s="79">
        <v>20.777999999999999</v>
      </c>
      <c r="O25" s="79">
        <v>0</v>
      </c>
      <c r="P25" s="79">
        <v>1.62</v>
      </c>
      <c r="Q25" s="79">
        <v>0.38</v>
      </c>
    </row>
    <row r="26" spans="2:17">
      <c r="B26" t="s">
        <v>240</v>
      </c>
      <c r="C26" t="s">
        <v>241</v>
      </c>
      <c r="D26" t="s">
        <v>106</v>
      </c>
      <c r="E26" t="s">
        <v>219</v>
      </c>
      <c r="F26" t="s">
        <v>157</v>
      </c>
      <c r="G26" t="s">
        <v>229</v>
      </c>
      <c r="H26" s="79">
        <v>1.86</v>
      </c>
      <c r="I26" t="s">
        <v>108</v>
      </c>
      <c r="J26" s="79">
        <v>6</v>
      </c>
      <c r="K26" s="79">
        <v>0</v>
      </c>
      <c r="L26" s="79">
        <v>60000</v>
      </c>
      <c r="M26" s="79">
        <v>111.37</v>
      </c>
      <c r="N26" s="79">
        <v>66.822000000000003</v>
      </c>
      <c r="O26" s="79">
        <v>0</v>
      </c>
      <c r="P26" s="79">
        <v>5.2</v>
      </c>
      <c r="Q26" s="79">
        <v>1.23</v>
      </c>
    </row>
    <row r="27" spans="2:17">
      <c r="B27" t="s">
        <v>242</v>
      </c>
      <c r="C27" t="s">
        <v>243</v>
      </c>
      <c r="D27" t="s">
        <v>106</v>
      </c>
      <c r="E27" t="s">
        <v>219</v>
      </c>
      <c r="F27" t="s">
        <v>157</v>
      </c>
      <c r="G27" t="s">
        <v>220</v>
      </c>
      <c r="H27" s="79">
        <v>5.47</v>
      </c>
      <c r="I27" t="s">
        <v>108</v>
      </c>
      <c r="J27" s="79">
        <v>4.25</v>
      </c>
      <c r="K27" s="79">
        <v>0.01</v>
      </c>
      <c r="L27" s="79">
        <v>291741</v>
      </c>
      <c r="M27" s="79">
        <v>116.8</v>
      </c>
      <c r="N27" s="79">
        <v>340.753488</v>
      </c>
      <c r="O27" s="79">
        <v>0</v>
      </c>
      <c r="P27" s="79">
        <v>26.51</v>
      </c>
      <c r="Q27" s="79">
        <v>6.27</v>
      </c>
    </row>
    <row r="28" spans="2:17">
      <c r="B28" t="s">
        <v>244</v>
      </c>
      <c r="C28" t="s">
        <v>245</v>
      </c>
      <c r="D28" t="s">
        <v>106</v>
      </c>
      <c r="E28" t="s">
        <v>219</v>
      </c>
      <c r="F28" t="s">
        <v>157</v>
      </c>
      <c r="G28" t="s">
        <v>234</v>
      </c>
      <c r="H28" s="79">
        <v>3.99</v>
      </c>
      <c r="I28" t="s">
        <v>108</v>
      </c>
      <c r="J28" s="79">
        <v>1</v>
      </c>
      <c r="K28" s="79">
        <v>0.01</v>
      </c>
      <c r="L28" s="79">
        <v>167999</v>
      </c>
      <c r="M28" s="79">
        <v>101.46</v>
      </c>
      <c r="N28" s="79">
        <v>170.45178540000001</v>
      </c>
      <c r="O28" s="79">
        <v>0</v>
      </c>
      <c r="P28" s="79">
        <v>13.26</v>
      </c>
      <c r="Q28" s="79">
        <v>3.14</v>
      </c>
    </row>
    <row r="29" spans="2:17">
      <c r="B29" t="s">
        <v>246</v>
      </c>
      <c r="C29" t="s">
        <v>247</v>
      </c>
      <c r="D29" t="s">
        <v>106</v>
      </c>
      <c r="E29" t="s">
        <v>219</v>
      </c>
      <c r="F29" t="s">
        <v>157</v>
      </c>
      <c r="G29" t="s">
        <v>229</v>
      </c>
      <c r="H29" s="79">
        <v>15.64</v>
      </c>
      <c r="I29" t="s">
        <v>108</v>
      </c>
      <c r="J29" s="79">
        <v>5.5</v>
      </c>
      <c r="K29" s="79">
        <v>0.03</v>
      </c>
      <c r="L29" s="79">
        <v>35000</v>
      </c>
      <c r="M29" s="79">
        <v>138.77000000000001</v>
      </c>
      <c r="N29" s="79">
        <v>48.569499999999998</v>
      </c>
      <c r="O29" s="79">
        <v>0</v>
      </c>
      <c r="P29" s="79">
        <v>3.78</v>
      </c>
      <c r="Q29" s="79">
        <v>0.89</v>
      </c>
    </row>
    <row r="30" spans="2:17">
      <c r="B30" s="80" t="s">
        <v>248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9">
        <v>0</v>
      </c>
      <c r="I31" t="s">
        <v>206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249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211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250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206</v>
      </c>
      <c r="C36" t="s">
        <v>206</v>
      </c>
      <c r="D36" s="16"/>
      <c r="E36" t="s">
        <v>206</v>
      </c>
      <c r="H36" s="79">
        <v>0</v>
      </c>
      <c r="I36" t="s">
        <v>206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251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206</v>
      </c>
      <c r="C38" t="s">
        <v>206</v>
      </c>
      <c r="D38" s="16"/>
      <c r="E38" t="s">
        <v>206</v>
      </c>
      <c r="H38" s="79">
        <v>0</v>
      </c>
      <c r="I38" t="s">
        <v>206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450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385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386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450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450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252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253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9">
        <v>0</v>
      </c>
      <c r="L20" t="s">
        <v>206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9">
        <v>0</v>
      </c>
      <c r="L25" t="s">
        <v>206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450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258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259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450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154173</v>
      </c>
      <c r="I11" s="7"/>
      <c r="J11" s="78">
        <v>3015.5926834249999</v>
      </c>
      <c r="K11" s="7"/>
      <c r="L11" s="78">
        <v>100</v>
      </c>
      <c r="M11" s="78">
        <v>55.49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149718</v>
      </c>
      <c r="J12" s="81">
        <v>1802.1786212</v>
      </c>
      <c r="L12" s="81">
        <v>59.76</v>
      </c>
      <c r="M12" s="81">
        <v>33.159999999999997</v>
      </c>
    </row>
    <row r="13" spans="2:62">
      <c r="B13" s="80" t="s">
        <v>261</v>
      </c>
      <c r="D13" s="16"/>
      <c r="E13" s="16"/>
      <c r="F13" s="16"/>
      <c r="G13" s="16"/>
      <c r="H13" s="81">
        <v>31018</v>
      </c>
      <c r="J13" s="81">
        <v>590.82401000000004</v>
      </c>
      <c r="L13" s="81">
        <v>19.59</v>
      </c>
      <c r="M13" s="81">
        <v>10.87</v>
      </c>
    </row>
    <row r="14" spans="2:62">
      <c r="B14" t="s">
        <v>262</v>
      </c>
      <c r="C14" t="s">
        <v>263</v>
      </c>
      <c r="D14" t="s">
        <v>106</v>
      </c>
      <c r="E14" t="s">
        <v>264</v>
      </c>
      <c r="F14" t="s">
        <v>129</v>
      </c>
      <c r="G14" t="s">
        <v>108</v>
      </c>
      <c r="H14" s="79">
        <v>7945</v>
      </c>
      <c r="I14" s="79">
        <v>1243</v>
      </c>
      <c r="J14" s="79">
        <v>98.756349999999998</v>
      </c>
      <c r="K14" s="79">
        <v>0</v>
      </c>
      <c r="L14" s="79">
        <v>3.27</v>
      </c>
      <c r="M14" s="79">
        <v>1.82</v>
      </c>
    </row>
    <row r="15" spans="2:62">
      <c r="B15" t="s">
        <v>265</v>
      </c>
      <c r="C15" t="s">
        <v>266</v>
      </c>
      <c r="D15" t="s">
        <v>106</v>
      </c>
      <c r="E15" t="s">
        <v>267</v>
      </c>
      <c r="F15" t="s">
        <v>129</v>
      </c>
      <c r="G15" t="s">
        <v>108</v>
      </c>
      <c r="H15" s="79">
        <v>10646</v>
      </c>
      <c r="I15" s="79">
        <v>1244</v>
      </c>
      <c r="J15" s="79">
        <v>132.43624</v>
      </c>
      <c r="K15" s="79">
        <v>0.01</v>
      </c>
      <c r="L15" s="79">
        <v>4.3899999999999997</v>
      </c>
      <c r="M15" s="79">
        <v>2.44</v>
      </c>
    </row>
    <row r="16" spans="2:62">
      <c r="B16" t="s">
        <v>268</v>
      </c>
      <c r="C16" t="s">
        <v>269</v>
      </c>
      <c r="D16" t="s">
        <v>106</v>
      </c>
      <c r="E16" t="s">
        <v>270</v>
      </c>
      <c r="F16" t="s">
        <v>129</v>
      </c>
      <c r="G16" t="s">
        <v>108</v>
      </c>
      <c r="H16" s="79">
        <v>1011</v>
      </c>
      <c r="I16" s="79">
        <v>12450</v>
      </c>
      <c r="J16" s="79">
        <v>125.8695</v>
      </c>
      <c r="K16" s="79">
        <v>0</v>
      </c>
      <c r="L16" s="79">
        <v>4.17</v>
      </c>
      <c r="M16" s="79">
        <v>2.3199999999999998</v>
      </c>
    </row>
    <row r="17" spans="2:13">
      <c r="B17" t="s">
        <v>271</v>
      </c>
      <c r="C17" t="s">
        <v>272</v>
      </c>
      <c r="D17" t="s">
        <v>106</v>
      </c>
      <c r="E17" t="s">
        <v>273</v>
      </c>
      <c r="F17" t="s">
        <v>129</v>
      </c>
      <c r="G17" t="s">
        <v>108</v>
      </c>
      <c r="H17" s="79">
        <v>818</v>
      </c>
      <c r="I17" s="79">
        <v>12460</v>
      </c>
      <c r="J17" s="79">
        <v>101.9228</v>
      </c>
      <c r="K17" s="79">
        <v>0</v>
      </c>
      <c r="L17" s="79">
        <v>3.38</v>
      </c>
      <c r="M17" s="79">
        <v>1.88</v>
      </c>
    </row>
    <row r="18" spans="2:13">
      <c r="B18" t="s">
        <v>274</v>
      </c>
      <c r="C18" t="s">
        <v>275</v>
      </c>
      <c r="D18" t="s">
        <v>106</v>
      </c>
      <c r="E18" t="s">
        <v>276</v>
      </c>
      <c r="F18" t="s">
        <v>134</v>
      </c>
      <c r="G18" t="s">
        <v>108</v>
      </c>
      <c r="H18" s="79">
        <v>10598</v>
      </c>
      <c r="I18" s="79">
        <v>1244</v>
      </c>
      <c r="J18" s="79">
        <v>131.83912000000001</v>
      </c>
      <c r="K18" s="79">
        <v>0.01</v>
      </c>
      <c r="L18" s="79">
        <v>4.37</v>
      </c>
      <c r="M18" s="79">
        <v>2.4300000000000002</v>
      </c>
    </row>
    <row r="19" spans="2:13">
      <c r="B19" s="80" t="s">
        <v>277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278</v>
      </c>
      <c r="D21" s="16"/>
      <c r="E21" s="16"/>
      <c r="F21" s="16"/>
      <c r="G21" s="16"/>
      <c r="H21" s="81">
        <v>118700</v>
      </c>
      <c r="J21" s="81">
        <v>1211.3546111999999</v>
      </c>
      <c r="L21" s="81">
        <v>40.17</v>
      </c>
      <c r="M21" s="81">
        <v>22.29</v>
      </c>
    </row>
    <row r="22" spans="2:13">
      <c r="B22" t="s">
        <v>279</v>
      </c>
      <c r="C22" t="s">
        <v>280</v>
      </c>
      <c r="D22" t="s">
        <v>106</v>
      </c>
      <c r="E22" t="s">
        <v>281</v>
      </c>
      <c r="F22" t="s">
        <v>129</v>
      </c>
      <c r="G22" t="s">
        <v>108</v>
      </c>
      <c r="H22" s="79">
        <v>6344</v>
      </c>
      <c r="I22" s="79">
        <v>3124.94</v>
      </c>
      <c r="J22" s="79">
        <v>198.2461936</v>
      </c>
      <c r="K22" s="79">
        <v>0</v>
      </c>
      <c r="L22" s="79">
        <v>6.57</v>
      </c>
      <c r="M22" s="79">
        <v>3.65</v>
      </c>
    </row>
    <row r="23" spans="2:13">
      <c r="B23" t="s">
        <v>282</v>
      </c>
      <c r="C23" t="s">
        <v>283</v>
      </c>
      <c r="D23" t="s">
        <v>106</v>
      </c>
      <c r="E23" t="s">
        <v>276</v>
      </c>
      <c r="F23" t="s">
        <v>134</v>
      </c>
      <c r="G23" t="s">
        <v>108</v>
      </c>
      <c r="H23" s="79">
        <v>77240</v>
      </c>
      <c r="I23" s="79">
        <v>311.01</v>
      </c>
      <c r="J23" s="79">
        <v>240.22412399999999</v>
      </c>
      <c r="K23" s="79">
        <v>0.03</v>
      </c>
      <c r="L23" s="79">
        <v>7.97</v>
      </c>
      <c r="M23" s="79">
        <v>4.42</v>
      </c>
    </row>
    <row r="24" spans="2:13">
      <c r="B24" t="s">
        <v>284</v>
      </c>
      <c r="C24" t="s">
        <v>285</v>
      </c>
      <c r="D24" t="s">
        <v>106</v>
      </c>
      <c r="E24" t="s">
        <v>276</v>
      </c>
      <c r="F24" t="s">
        <v>134</v>
      </c>
      <c r="G24" t="s">
        <v>108</v>
      </c>
      <c r="H24" s="79">
        <v>13000</v>
      </c>
      <c r="I24" s="79">
        <v>301.58999999999997</v>
      </c>
      <c r="J24" s="79">
        <v>39.206699999999998</v>
      </c>
      <c r="K24" s="79">
        <v>0.01</v>
      </c>
      <c r="L24" s="79">
        <v>1.3</v>
      </c>
      <c r="M24" s="79">
        <v>0.72</v>
      </c>
    </row>
    <row r="25" spans="2:13">
      <c r="B25" t="s">
        <v>286</v>
      </c>
      <c r="C25" t="s">
        <v>287</v>
      </c>
      <c r="D25" t="s">
        <v>106</v>
      </c>
      <c r="E25" t="s">
        <v>288</v>
      </c>
      <c r="F25" t="s">
        <v>134</v>
      </c>
      <c r="G25" t="s">
        <v>108</v>
      </c>
      <c r="H25" s="79">
        <v>830</v>
      </c>
      <c r="I25" s="79">
        <v>3002.94</v>
      </c>
      <c r="J25" s="79">
        <v>24.924402000000001</v>
      </c>
      <c r="K25" s="79">
        <v>0</v>
      </c>
      <c r="L25" s="79">
        <v>0.83</v>
      </c>
      <c r="M25" s="79">
        <v>0.46</v>
      </c>
    </row>
    <row r="26" spans="2:13">
      <c r="B26" t="s">
        <v>289</v>
      </c>
      <c r="C26" t="s">
        <v>290</v>
      </c>
      <c r="D26" t="s">
        <v>106</v>
      </c>
      <c r="E26" t="s">
        <v>288</v>
      </c>
      <c r="F26" t="s">
        <v>134</v>
      </c>
      <c r="G26" t="s">
        <v>108</v>
      </c>
      <c r="H26" s="79">
        <v>7650</v>
      </c>
      <c r="I26" s="79">
        <v>3190.93</v>
      </c>
      <c r="J26" s="79">
        <v>244.106145</v>
      </c>
      <c r="K26" s="79">
        <v>0.03</v>
      </c>
      <c r="L26" s="79">
        <v>8.09</v>
      </c>
      <c r="M26" s="79">
        <v>4.49</v>
      </c>
    </row>
    <row r="27" spans="2:13">
      <c r="B27" t="s">
        <v>291</v>
      </c>
      <c r="C27" t="s">
        <v>292</v>
      </c>
      <c r="D27" t="s">
        <v>106</v>
      </c>
      <c r="E27" t="s">
        <v>270</v>
      </c>
      <c r="F27" t="s">
        <v>134</v>
      </c>
      <c r="G27" t="s">
        <v>108</v>
      </c>
      <c r="H27" s="79">
        <v>3316</v>
      </c>
      <c r="I27" s="79">
        <v>3103.61</v>
      </c>
      <c r="J27" s="79">
        <v>102.9157076</v>
      </c>
      <c r="K27" s="79">
        <v>0</v>
      </c>
      <c r="L27" s="79">
        <v>3.41</v>
      </c>
      <c r="M27" s="79">
        <v>1.89</v>
      </c>
    </row>
    <row r="28" spans="2:13">
      <c r="B28" t="s">
        <v>293</v>
      </c>
      <c r="C28" t="s">
        <v>294</v>
      </c>
      <c r="D28" t="s">
        <v>106</v>
      </c>
      <c r="E28" t="s">
        <v>270</v>
      </c>
      <c r="F28" t="s">
        <v>134</v>
      </c>
      <c r="G28" t="s">
        <v>108</v>
      </c>
      <c r="H28" s="79">
        <v>7470</v>
      </c>
      <c r="I28" s="79">
        <v>3506.72</v>
      </c>
      <c r="J28" s="79">
        <v>261.95198399999998</v>
      </c>
      <c r="K28" s="79">
        <v>0.03</v>
      </c>
      <c r="L28" s="79">
        <v>8.69</v>
      </c>
      <c r="M28" s="79">
        <v>4.82</v>
      </c>
    </row>
    <row r="29" spans="2:13">
      <c r="B29" t="s">
        <v>295</v>
      </c>
      <c r="C29" t="s">
        <v>296</v>
      </c>
      <c r="D29" t="s">
        <v>106</v>
      </c>
      <c r="E29" t="s">
        <v>297</v>
      </c>
      <c r="F29" t="s">
        <v>134</v>
      </c>
      <c r="G29" t="s">
        <v>108</v>
      </c>
      <c r="H29" s="79">
        <v>2850</v>
      </c>
      <c r="I29" s="79">
        <v>3501.03</v>
      </c>
      <c r="J29" s="79">
        <v>99.779354999999995</v>
      </c>
      <c r="K29" s="79">
        <v>0.01</v>
      </c>
      <c r="L29" s="79">
        <v>3.31</v>
      </c>
      <c r="M29" s="79">
        <v>1.84</v>
      </c>
    </row>
    <row r="30" spans="2:13">
      <c r="B30" s="80" t="s">
        <v>298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256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299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211</v>
      </c>
      <c r="D36" s="16"/>
      <c r="E36" s="16"/>
      <c r="F36" s="16"/>
      <c r="G36" s="16"/>
      <c r="H36" s="81">
        <v>4455</v>
      </c>
      <c r="J36" s="81">
        <v>1213.414062225</v>
      </c>
      <c r="L36" s="81">
        <v>40.24</v>
      </c>
      <c r="M36" s="81">
        <v>22.33</v>
      </c>
    </row>
    <row r="37" spans="2:13">
      <c r="B37" s="80" t="s">
        <v>300</v>
      </c>
      <c r="D37" s="16"/>
      <c r="E37" s="16"/>
      <c r="F37" s="16"/>
      <c r="G37" s="16"/>
      <c r="H37" s="81">
        <v>3557</v>
      </c>
      <c r="J37" s="81">
        <v>916.45406643000001</v>
      </c>
      <c r="L37" s="81">
        <v>30.39</v>
      </c>
      <c r="M37" s="81">
        <v>16.87</v>
      </c>
    </row>
    <row r="38" spans="2:13">
      <c r="B38" t="s">
        <v>301</v>
      </c>
      <c r="C38" t="s">
        <v>302</v>
      </c>
      <c r="D38" t="s">
        <v>303</v>
      </c>
      <c r="E38" t="s">
        <v>304</v>
      </c>
      <c r="F38" t="s">
        <v>305</v>
      </c>
      <c r="G38" t="s">
        <v>195</v>
      </c>
      <c r="H38" s="79">
        <v>49</v>
      </c>
      <c r="I38" s="79">
        <v>1969000</v>
      </c>
      <c r="J38" s="79">
        <v>31.378515629999999</v>
      </c>
      <c r="K38" s="79">
        <v>0</v>
      </c>
      <c r="L38" s="79">
        <v>1.04</v>
      </c>
      <c r="M38" s="79">
        <v>0.57999999999999996</v>
      </c>
    </row>
    <row r="39" spans="2:13">
      <c r="B39" t="s">
        <v>306</v>
      </c>
      <c r="C39" t="s">
        <v>307</v>
      </c>
      <c r="D39" t="s">
        <v>303</v>
      </c>
      <c r="E39" t="s">
        <v>308</v>
      </c>
      <c r="F39" t="s">
        <v>305</v>
      </c>
      <c r="G39" t="s">
        <v>112</v>
      </c>
      <c r="H39" s="79">
        <v>726</v>
      </c>
      <c r="I39" s="79">
        <v>2700</v>
      </c>
      <c r="J39" s="79">
        <v>70.861230000000006</v>
      </c>
      <c r="K39" s="79">
        <v>0</v>
      </c>
      <c r="L39" s="79">
        <v>2.35</v>
      </c>
      <c r="M39" s="79">
        <v>1.3</v>
      </c>
    </row>
    <row r="40" spans="2:13">
      <c r="B40" t="s">
        <v>309</v>
      </c>
      <c r="C40" t="s">
        <v>310</v>
      </c>
      <c r="D40" t="s">
        <v>311</v>
      </c>
      <c r="E40" t="s">
        <v>312</v>
      </c>
      <c r="F40" t="s">
        <v>305</v>
      </c>
      <c r="G40" t="s">
        <v>116</v>
      </c>
      <c r="H40" s="79">
        <v>485</v>
      </c>
      <c r="I40" s="79">
        <v>7551</v>
      </c>
      <c r="J40" s="79">
        <v>142.1679627</v>
      </c>
      <c r="K40" s="79">
        <v>0.01</v>
      </c>
      <c r="L40" s="79">
        <v>4.71</v>
      </c>
      <c r="M40" s="79">
        <v>2.62</v>
      </c>
    </row>
    <row r="41" spans="2:13">
      <c r="B41" t="s">
        <v>313</v>
      </c>
      <c r="C41" t="s">
        <v>314</v>
      </c>
      <c r="D41" t="s">
        <v>303</v>
      </c>
      <c r="E41" t="s">
        <v>315</v>
      </c>
      <c r="F41" t="s">
        <v>305</v>
      </c>
      <c r="G41" t="s">
        <v>112</v>
      </c>
      <c r="H41" s="79">
        <v>292</v>
      </c>
      <c r="I41" s="79">
        <v>22511</v>
      </c>
      <c r="J41" s="79">
        <v>237.62161380000001</v>
      </c>
      <c r="K41" s="79">
        <v>0</v>
      </c>
      <c r="L41" s="79">
        <v>7.88</v>
      </c>
      <c r="M41" s="79">
        <v>4.37</v>
      </c>
    </row>
    <row r="42" spans="2:13">
      <c r="B42" t="s">
        <v>316</v>
      </c>
      <c r="C42" t="s">
        <v>317</v>
      </c>
      <c r="D42" t="s">
        <v>303</v>
      </c>
      <c r="E42" t="s">
        <v>318</v>
      </c>
      <c r="F42" t="s">
        <v>305</v>
      </c>
      <c r="G42" t="s">
        <v>112</v>
      </c>
      <c r="H42" s="79">
        <v>162</v>
      </c>
      <c r="I42" s="79">
        <v>2288</v>
      </c>
      <c r="J42" s="79">
        <v>13.3992144</v>
      </c>
      <c r="K42" s="79">
        <v>0</v>
      </c>
      <c r="L42" s="79">
        <v>0.44</v>
      </c>
      <c r="M42" s="79">
        <v>0.25</v>
      </c>
    </row>
    <row r="43" spans="2:13">
      <c r="B43" t="s">
        <v>319</v>
      </c>
      <c r="C43" t="s">
        <v>320</v>
      </c>
      <c r="D43" t="s">
        <v>303</v>
      </c>
      <c r="E43" t="s">
        <v>321</v>
      </c>
      <c r="F43" t="s">
        <v>305</v>
      </c>
      <c r="G43" t="s">
        <v>112</v>
      </c>
      <c r="H43" s="79">
        <v>680</v>
      </c>
      <c r="I43" s="79">
        <v>2840</v>
      </c>
      <c r="J43" s="79">
        <v>69.812880000000007</v>
      </c>
      <c r="K43" s="79">
        <v>0</v>
      </c>
      <c r="L43" s="79">
        <v>2.3199999999999998</v>
      </c>
      <c r="M43" s="79">
        <v>1.28</v>
      </c>
    </row>
    <row r="44" spans="2:13">
      <c r="B44" t="s">
        <v>322</v>
      </c>
      <c r="C44" t="s">
        <v>323</v>
      </c>
      <c r="D44" t="s">
        <v>303</v>
      </c>
      <c r="E44" t="s">
        <v>324</v>
      </c>
      <c r="F44" t="s">
        <v>305</v>
      </c>
      <c r="G44" t="s">
        <v>112</v>
      </c>
      <c r="H44" s="79">
        <v>131</v>
      </c>
      <c r="I44" s="79">
        <v>41190</v>
      </c>
      <c r="J44" s="79">
        <v>195.06142349999999</v>
      </c>
      <c r="K44" s="79">
        <v>0</v>
      </c>
      <c r="L44" s="79">
        <v>6.47</v>
      </c>
      <c r="M44" s="79">
        <v>3.59</v>
      </c>
    </row>
    <row r="45" spans="2:13">
      <c r="B45" t="s">
        <v>325</v>
      </c>
      <c r="C45" t="s">
        <v>326</v>
      </c>
      <c r="D45" t="s">
        <v>327</v>
      </c>
      <c r="E45" t="s">
        <v>328</v>
      </c>
      <c r="F45" t="s">
        <v>305</v>
      </c>
      <c r="G45" t="s">
        <v>112</v>
      </c>
      <c r="H45" s="79">
        <v>382</v>
      </c>
      <c r="I45" s="79">
        <v>4498</v>
      </c>
      <c r="J45" s="79">
        <v>62.114231400000001</v>
      </c>
      <c r="K45" s="79">
        <v>0</v>
      </c>
      <c r="L45" s="79">
        <v>2.06</v>
      </c>
      <c r="M45" s="79">
        <v>1.1399999999999999</v>
      </c>
    </row>
    <row r="46" spans="2:13">
      <c r="B46" t="s">
        <v>329</v>
      </c>
      <c r="C46" t="s">
        <v>330</v>
      </c>
      <c r="D46" t="s">
        <v>327</v>
      </c>
      <c r="E46" t="s">
        <v>331</v>
      </c>
      <c r="F46" t="s">
        <v>305</v>
      </c>
      <c r="G46" t="s">
        <v>112</v>
      </c>
      <c r="H46" s="79">
        <v>650</v>
      </c>
      <c r="I46" s="79">
        <v>4002</v>
      </c>
      <c r="J46" s="79">
        <v>94.036995000000005</v>
      </c>
      <c r="K46" s="79">
        <v>0</v>
      </c>
      <c r="L46" s="79">
        <v>3.12</v>
      </c>
      <c r="M46" s="79">
        <v>1.73</v>
      </c>
    </row>
    <row r="47" spans="2:13">
      <c r="B47" s="80" t="s">
        <v>332</v>
      </c>
      <c r="D47" s="16"/>
      <c r="E47" s="16"/>
      <c r="F47" s="16"/>
      <c r="G47" s="16"/>
      <c r="H47" s="81">
        <v>898</v>
      </c>
      <c r="J47" s="81">
        <v>296.959995795</v>
      </c>
      <c r="L47" s="81">
        <v>9.85</v>
      </c>
      <c r="M47" s="81">
        <v>5.46</v>
      </c>
    </row>
    <row r="48" spans="2:13">
      <c r="B48" t="s">
        <v>333</v>
      </c>
      <c r="C48" t="s">
        <v>334</v>
      </c>
      <c r="D48" t="s">
        <v>303</v>
      </c>
      <c r="E48" t="s">
        <v>335</v>
      </c>
      <c r="F48" t="s">
        <v>305</v>
      </c>
      <c r="G48" t="s">
        <v>116</v>
      </c>
      <c r="H48" s="79">
        <v>48</v>
      </c>
      <c r="I48" s="79">
        <v>21105</v>
      </c>
      <c r="J48" s="79">
        <v>39.3262128</v>
      </c>
      <c r="K48" s="79">
        <v>0</v>
      </c>
      <c r="L48" s="79">
        <v>1.3</v>
      </c>
      <c r="M48" s="79">
        <v>0.72</v>
      </c>
    </row>
    <row r="49" spans="2:13">
      <c r="B49" t="s">
        <v>336</v>
      </c>
      <c r="C49" t="s">
        <v>337</v>
      </c>
      <c r="D49" t="s">
        <v>303</v>
      </c>
      <c r="E49" t="s">
        <v>338</v>
      </c>
      <c r="F49" t="s">
        <v>305</v>
      </c>
      <c r="G49" t="s">
        <v>116</v>
      </c>
      <c r="H49" s="79">
        <v>39</v>
      </c>
      <c r="I49" s="79">
        <v>18389</v>
      </c>
      <c r="J49" s="79">
        <v>27.840578220000001</v>
      </c>
      <c r="K49" s="79">
        <v>0</v>
      </c>
      <c r="L49" s="79">
        <v>0.92</v>
      </c>
      <c r="M49" s="79">
        <v>0.51</v>
      </c>
    </row>
    <row r="50" spans="2:13">
      <c r="B50" t="s">
        <v>339</v>
      </c>
      <c r="C50" t="s">
        <v>340</v>
      </c>
      <c r="D50" t="s">
        <v>303</v>
      </c>
      <c r="E50" t="s">
        <v>341</v>
      </c>
      <c r="F50" t="s">
        <v>305</v>
      </c>
      <c r="G50" t="s">
        <v>112</v>
      </c>
      <c r="H50" s="79">
        <v>6</v>
      </c>
      <c r="I50" s="79">
        <v>11322</v>
      </c>
      <c r="J50" s="79">
        <v>2.4557418000000002</v>
      </c>
      <c r="K50" s="79">
        <v>0</v>
      </c>
      <c r="L50" s="79">
        <v>0.08</v>
      </c>
      <c r="M50" s="79">
        <v>0.05</v>
      </c>
    </row>
    <row r="51" spans="2:13">
      <c r="B51" t="s">
        <v>342</v>
      </c>
      <c r="C51" t="s">
        <v>343</v>
      </c>
      <c r="D51" t="s">
        <v>303</v>
      </c>
      <c r="E51" t="s">
        <v>318</v>
      </c>
      <c r="F51" t="s">
        <v>305</v>
      </c>
      <c r="G51" t="s">
        <v>112</v>
      </c>
      <c r="H51" s="79">
        <v>64</v>
      </c>
      <c r="I51" s="79">
        <v>10209</v>
      </c>
      <c r="J51" s="79">
        <v>23.6195424</v>
      </c>
      <c r="K51" s="79">
        <v>0</v>
      </c>
      <c r="L51" s="79">
        <v>0.78</v>
      </c>
      <c r="M51" s="79">
        <v>0.43</v>
      </c>
    </row>
    <row r="52" spans="2:13">
      <c r="B52" t="s">
        <v>344</v>
      </c>
      <c r="C52" t="s">
        <v>345</v>
      </c>
      <c r="D52" t="s">
        <v>303</v>
      </c>
      <c r="E52" t="s">
        <v>346</v>
      </c>
      <c r="F52" t="s">
        <v>305</v>
      </c>
      <c r="G52" t="s">
        <v>112</v>
      </c>
      <c r="H52" s="79">
        <v>79</v>
      </c>
      <c r="I52" s="79">
        <v>10598</v>
      </c>
      <c r="J52" s="79">
        <v>30.266298299999999</v>
      </c>
      <c r="K52" s="79">
        <v>0</v>
      </c>
      <c r="L52" s="79">
        <v>1</v>
      </c>
      <c r="M52" s="79">
        <v>0.56000000000000005</v>
      </c>
    </row>
    <row r="53" spans="2:13">
      <c r="B53" t="s">
        <v>347</v>
      </c>
      <c r="C53" t="s">
        <v>348</v>
      </c>
      <c r="D53" t="s">
        <v>303</v>
      </c>
      <c r="E53" t="s">
        <v>349</v>
      </c>
      <c r="F53" t="s">
        <v>305</v>
      </c>
      <c r="G53" t="s">
        <v>112</v>
      </c>
      <c r="H53" s="79">
        <v>105</v>
      </c>
      <c r="I53" s="79">
        <v>3696</v>
      </c>
      <c r="J53" s="79">
        <v>14.029092</v>
      </c>
      <c r="K53" s="79">
        <v>0</v>
      </c>
      <c r="L53" s="79">
        <v>0.47</v>
      </c>
      <c r="M53" s="79">
        <v>0.26</v>
      </c>
    </row>
    <row r="54" spans="2:13">
      <c r="B54" t="s">
        <v>350</v>
      </c>
      <c r="C54" t="s">
        <v>351</v>
      </c>
      <c r="D54" t="s">
        <v>303</v>
      </c>
      <c r="E54" t="s">
        <v>352</v>
      </c>
      <c r="F54" t="s">
        <v>305</v>
      </c>
      <c r="G54" t="s">
        <v>112</v>
      </c>
      <c r="H54" s="79">
        <v>45</v>
      </c>
      <c r="I54" s="79">
        <v>7342.5</v>
      </c>
      <c r="J54" s="79">
        <v>11.944411875</v>
      </c>
      <c r="K54" s="79">
        <v>0</v>
      </c>
      <c r="L54" s="79">
        <v>0.4</v>
      </c>
      <c r="M54" s="79">
        <v>0.22</v>
      </c>
    </row>
    <row r="55" spans="2:13">
      <c r="B55" t="s">
        <v>353</v>
      </c>
      <c r="C55" t="s">
        <v>354</v>
      </c>
      <c r="D55" t="s">
        <v>303</v>
      </c>
      <c r="E55" t="s">
        <v>355</v>
      </c>
      <c r="F55" t="s">
        <v>305</v>
      </c>
      <c r="G55" t="s">
        <v>112</v>
      </c>
      <c r="H55" s="79">
        <v>512</v>
      </c>
      <c r="I55" s="79">
        <v>7968</v>
      </c>
      <c r="J55" s="79">
        <v>147.4781184</v>
      </c>
      <c r="K55" s="79">
        <v>0</v>
      </c>
      <c r="L55" s="79">
        <v>4.8899999999999997</v>
      </c>
      <c r="M55" s="79">
        <v>2.71</v>
      </c>
    </row>
    <row r="56" spans="2:13">
      <c r="B56" s="80" t="s">
        <v>256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206</v>
      </c>
      <c r="C57" t="s">
        <v>206</v>
      </c>
      <c r="D57" s="16"/>
      <c r="E57" s="16"/>
      <c r="F57" t="s">
        <v>206</v>
      </c>
      <c r="G57" t="s">
        <v>206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299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206</v>
      </c>
      <c r="C59" t="s">
        <v>206</v>
      </c>
      <c r="D59" s="16"/>
      <c r="E59" s="16"/>
      <c r="F59" t="s">
        <v>206</v>
      </c>
      <c r="G59" t="s">
        <v>206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t="s">
        <v>214</v>
      </c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450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1484</v>
      </c>
      <c r="K11" s="7"/>
      <c r="L11" s="78">
        <v>135.96839220000001</v>
      </c>
      <c r="M11" s="7"/>
      <c r="N11" s="78">
        <v>100</v>
      </c>
      <c r="O11" s="78">
        <v>2.5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356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1484</v>
      </c>
      <c r="L15" s="81">
        <v>135.96839220000001</v>
      </c>
      <c r="N15" s="81">
        <v>100</v>
      </c>
      <c r="O15" s="81">
        <v>2.5</v>
      </c>
    </row>
    <row r="16" spans="2:65">
      <c r="B16" s="80" t="s">
        <v>357</v>
      </c>
      <c r="C16" s="16"/>
      <c r="D16" s="16"/>
      <c r="E16" s="16"/>
      <c r="J16" s="81">
        <v>1484</v>
      </c>
      <c r="L16" s="81">
        <v>135.96839220000001</v>
      </c>
      <c r="N16" s="81">
        <v>100</v>
      </c>
      <c r="O16" s="81">
        <v>2.5</v>
      </c>
    </row>
    <row r="17" spans="2:15">
      <c r="B17" t="s">
        <v>358</v>
      </c>
      <c r="C17" t="s">
        <v>359</v>
      </c>
      <c r="D17" t="s">
        <v>129</v>
      </c>
      <c r="E17" t="s">
        <v>360</v>
      </c>
      <c r="F17" t="s">
        <v>361</v>
      </c>
      <c r="G17" t="s">
        <v>362</v>
      </c>
      <c r="H17" t="s">
        <v>157</v>
      </c>
      <c r="I17" t="s">
        <v>112</v>
      </c>
      <c r="J17" s="79">
        <v>1276</v>
      </c>
      <c r="K17" s="79">
        <v>1217</v>
      </c>
      <c r="L17" s="79">
        <v>56.137045800000003</v>
      </c>
      <c r="M17" s="79">
        <v>0</v>
      </c>
      <c r="N17" s="79">
        <v>41.29</v>
      </c>
      <c r="O17" s="79">
        <v>1.03</v>
      </c>
    </row>
    <row r="18" spans="2:15">
      <c r="B18" t="s">
        <v>363</v>
      </c>
      <c r="C18" t="s">
        <v>364</v>
      </c>
      <c r="D18" t="s">
        <v>129</v>
      </c>
      <c r="E18" t="s">
        <v>365</v>
      </c>
      <c r="F18" t="s">
        <v>305</v>
      </c>
      <c r="G18" t="s">
        <v>206</v>
      </c>
      <c r="H18" t="s">
        <v>366</v>
      </c>
      <c r="I18" t="s">
        <v>112</v>
      </c>
      <c r="J18" s="79">
        <v>208</v>
      </c>
      <c r="K18" s="79">
        <v>10617</v>
      </c>
      <c r="L18" s="79">
        <v>79.831346400000001</v>
      </c>
      <c r="M18" s="79">
        <v>0.01</v>
      </c>
      <c r="N18" s="79">
        <v>58.71</v>
      </c>
      <c r="O18" s="79">
        <v>1.47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450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367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368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2017-06-08T11:55:21+00:00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43ED0B-8D7E-42EB-BA8B-76EF52CDC516}"/>
</file>

<file path=customXml/itemProps2.xml><?xml version="1.0" encoding="utf-8"?>
<ds:datastoreItem xmlns:ds="http://schemas.openxmlformats.org/officeDocument/2006/customXml" ds:itemID="{985F89C0-A4CC-4B09-B826-326B85CF54D9}"/>
</file>

<file path=customXml/itemProps3.xml><?xml version="1.0" encoding="utf-8"?>
<ds:datastoreItem xmlns:ds="http://schemas.openxmlformats.org/officeDocument/2006/customXml" ds:itemID="{6CC5914A-94B7-44AA-99A7-1A4ADAF8B2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