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54" i="5" l="1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53" i="5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<sst xmlns="http://schemas.openxmlformats.org/spreadsheetml/2006/main" count="3440" uniqueCount="732">
  <si>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</si>
  <si>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</si>
  <si>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</si>
  <si>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</si>
  <si>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</si>
  <si>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</si>
  <si>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</si>
  <si>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</si>
  <si>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</si>
  <si>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</si>
  <si>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</si>
  <si>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</si>
  <si>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</si>
  <si>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</si>
  <si>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</si>
  <si>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</si>
  <si>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</si>
  <si>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</si>
  <si>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</si>
  <si>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</si>
  <si>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</si>
  <si>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</si>
  <si>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</si>
  <si>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</si>
  <si>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</si>
  <si>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</si>
  <si>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</si>
  <si>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</si>
  <si>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</si>
  <si>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</si>
  <si>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</si>
  <si>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</si>
  <si>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</si>
  <si>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</si>
  <si>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</si>
  <si>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</si>
  <si>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</si>
  <si>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</si>
  <si>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</si>
  <si>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</si>
  <si>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</si>
  <si>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</si>
  <si>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</si>
  <si>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</si>
  <si>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</si>
  <si>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</si>
  <si>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</si>
  <si>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</si>
  <si>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</si>
  <si>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</si>
  <si>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</si>
  <si>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</si>
  <si>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</si>
  <si>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</si>
  <si>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</si>
  <si>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</si>
  <si>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</si>
  <si>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</si>
  <si>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</si>
  <si>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</si>
  <si>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</si>
  <si>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</si>
  <si>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</si>
  <si>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</si>
  <si>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</si>
  <si>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</si>
  <si>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</si>
  <si>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</si>
  <si>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</si>
  <si>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</si>
  <si>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</si>
  <si>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</si>
  <si>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</si>
  <si>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</si>
  <si>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</si>
  <si>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</si>
  <si>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</si>
  <si>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</si>
  <si>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</si>
  <si>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</si>
  <si>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</si>
  <si>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</si>
  <si>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</si>
  <si>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</si>
  <si>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</si>
  <si>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</si>
  <si>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</si>
  <si>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</si>
  <si>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</si>
  <si>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</si>
  <si>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</si>
  <si>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</si>
  <si>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</si>
  <si>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</si>
  <si>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</si>
  <si>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</si>
  <si>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</si>
  <si>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</si>
  <si>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</si>
  <si>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</si>
  <si>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</si>
  <si>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</si>
  <si>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</si>
  <si>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</si>
  <si>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</si>
  <si>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</si>
  <si>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</si>
  <si>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</si>
  <si>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</si>
  <si>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</si>
  <si>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</si>
  <si>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</si>
  <si>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</si>
  <si>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</si>
  <si>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</si>
  <si>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</si>
  <si>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</si>
  <si>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</si>
  <si>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</si>
  <si>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</si>
  <si>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</si>
  <si>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</si>
  <si>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</si>
  <si>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</si>
  <si>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</si>
  <si>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</si>
  <si>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</si>
  <si>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</si>
  <si>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</si>
  <si>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</si>
  <si>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</si>
  <si>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</si>
  <si>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</si>
  <si>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</si>
  <si>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</si>
  <si>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</si>
  <si>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</si>
  <si>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</si>
  <si>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</si>
  <si>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</si>
  <si>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</si>
  <si>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</si>
  <si>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</si>
  <si>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</si>
  <si>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</si>
  <si>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</si>
  <si>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</si>
  <si>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</si>
  <si>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</si>
  <si>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</si>
  <si>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</si>
  <si>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</si>
  <si>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</si>
  <si>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</si>
  <si>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</si>
  <si>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</si>
  <si>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</si>
  <si>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</si>
  <si>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</si>
  <si>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</si>
  <si>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</si>
  <si>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</si>
  <si>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</si>
  <si>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</si>
  <si>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</si>
  <si>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</si>
  <si>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</si>
  <si>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</si>
  <si>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</si>
  <si>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</si>
  <si>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</si>
  <si>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</si>
  <si>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</si>
  <si>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</si>
  <si>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</si>
  <si>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</si>
  <si>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</si>
  <si>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</si>
  <si>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</si>
  <si>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</si>
  <si>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</si>
  <si>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</si>
  <si>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</si>
  <si>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</si>
  <si>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</si>
  <si>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</si>
  <si>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</si>
  <si>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</si>
  <si>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</si>
  <si>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</si>
  <si>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</si>
  <si>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</si>
  <si>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</si>
  <si>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</si>
  <si>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</si>
  <si>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</si>
  <si>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</si>
  <si>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ביטוח-אלטשולר שחם-כללי</t>
  </si>
  <si>
    <t>אלטשולר שחם-כללי-291629</t>
  </si>
  <si>
    <t>143</t>
  </si>
  <si>
    <t>בהתאם לשיטה שיושמה בדוח הכספי *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</si>
  <si>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</si>
  <si>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</si>
  <si>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</si>
  <si>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</si>
  <si>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</si>
  <si>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</si>
  <si>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</si>
  <si>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</si>
  <si>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</si>
  <si>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</si>
  <si>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</si>
  <si>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</si>
  <si>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</si>
  <si>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</si>
  <si>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</si>
  <si>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</si>
  <si>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</si>
  <si>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</si>
  <si>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</si>
  <si>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</si>
  <si>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</si>
  <si>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</si>
  <si>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</si>
  <si>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ממצמ0923</t>
  </si>
  <si>
    <t>1128081</t>
  </si>
  <si>
    <t>RF</t>
  </si>
  <si>
    <t>01/01/17</t>
  </si>
  <si>
    <t>ממשל צמודה 1025- האוצר - ממשלתית צמודה</t>
  </si>
  <si>
    <t>1135912</t>
  </si>
  <si>
    <t>27/06/17</t>
  </si>
  <si>
    <t>סה"כ לא צמודות</t>
  </si>
  <si>
    <t>סה"כ מלווה קצר מועד</t>
  </si>
  <si>
    <t>מ.ק.מ 1017</t>
  </si>
  <si>
    <t>8171019</t>
  </si>
  <si>
    <t>19/10/16</t>
  </si>
  <si>
    <t>מ.ק.מ 318- האוצר - ממשלתית קצרה</t>
  </si>
  <si>
    <t>8180317</t>
  </si>
  <si>
    <t>29/03/17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</si>
  <si>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</si>
  <si>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</si>
  <si>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</si>
  <si>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</si>
  <si>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</si>
  <si>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</si>
  <si>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מ.ק.מ 817</t>
  </si>
  <si>
    <t>8170813</t>
  </si>
  <si>
    <t>סה"כ שחר</t>
  </si>
  <si>
    <t>ממשל שקלית 1018- האוצר - ממשלתית שקלית</t>
  </si>
  <si>
    <t>1136548</t>
  </si>
  <si>
    <t>14/02/17</t>
  </si>
  <si>
    <t>ממשלתי 0118- האוצר - ממשלתית שקלית</t>
  </si>
  <si>
    <t>1126218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</si>
  <si>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</si>
  <si>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</si>
  <si>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</si>
  <si>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</si>
  <si>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</si>
  <si>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</si>
  <si>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</si>
  <si>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</si>
  <si>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</si>
  <si>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ממשק 1026- האוצר - ממשלתית שקלית</t>
  </si>
  <si>
    <t>1099456</t>
  </si>
  <si>
    <t>21/02/17</t>
  </si>
  <si>
    <t>ממשק0142- האוצר - ממשלתית שקלית</t>
  </si>
  <si>
    <t>1125400</t>
  </si>
  <si>
    <t>20/06/17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</si>
  <si>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</si>
  <si>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</si>
  <si>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</si>
  <si>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</si>
  <si>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</si>
  <si>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</si>
  <si>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</si>
  <si>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</si>
  <si>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</si>
  <si>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</si>
  <si>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</si>
  <si>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</si>
  <si>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</si>
  <si>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</si>
  <si>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</si>
  <si>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מזרחי  הנפקות אגח 38- מזרחי טפחות הנפק</t>
  </si>
  <si>
    <t>2310142</t>
  </si>
  <si>
    <t>231</t>
  </si>
  <si>
    <t>מזרחי הנ אג39- מזרחי טפחות הנפק</t>
  </si>
  <si>
    <t>2310159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</si>
  <si>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</si>
  <si>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</si>
  <si>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</si>
  <si>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</si>
  <si>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</si>
  <si>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662</t>
  </si>
  <si>
    <t>02/04/17</t>
  </si>
  <si>
    <t>פועלים הנ אגח33- פועלים</t>
  </si>
  <si>
    <t>1940568</t>
  </si>
  <si>
    <t>בינלאומי הנפק אגח ט</t>
  </si>
  <si>
    <t>1135177</t>
  </si>
  <si>
    <t>593</t>
  </si>
  <si>
    <t>AA+</t>
  </si>
  <si>
    <t>28/06/17</t>
  </si>
  <si>
    <t>לאומי התח נד יב- לאומי</t>
  </si>
  <si>
    <t>6040273</t>
  </si>
  <si>
    <t>לאומי התח נד יד- לאומי</t>
  </si>
  <si>
    <t>6040299</t>
  </si>
  <si>
    <t>05/06/17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</si>
  <si>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</si>
  <si>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</si>
  <si>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</si>
  <si>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</si>
  <si>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</si>
  <si>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</si>
  <si>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</si>
  <si>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</si>
  <si>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</si>
  <si>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</si>
  <si>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</si>
  <si>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</si>
  <si>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20/05/15</t>
  </si>
  <si>
    <t>ארפורט סיטי אג"ח 5- איירפורט</t>
  </si>
  <si>
    <t>1133487</t>
  </si>
  <si>
    <t>בינלאומי הנפקות 20- הבינלאומי הנפקות</t>
  </si>
  <si>
    <t>1121953</t>
  </si>
  <si>
    <t>1153</t>
  </si>
  <si>
    <t>אלוני חץ אג8- אלוני חץ</t>
  </si>
  <si>
    <t>3900271</t>
  </si>
  <si>
    <t>390</t>
  </si>
  <si>
    <t>AA-</t>
  </si>
  <si>
    <t>22/06/17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</si>
  <si>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</si>
  <si>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</si>
  <si>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</si>
  <si>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</si>
  <si>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</si>
  <si>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</si>
  <si>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Aa3</t>
  </si>
  <si>
    <t>02/02/14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</si>
  <si>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</si>
  <si>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</si>
  <si>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</si>
  <si>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</si>
  <si>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</si>
  <si>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</si>
  <si>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מליסרון   אגח ו- מליסרון</t>
  </si>
  <si>
    <t>3230125</t>
  </si>
  <si>
    <t>323</t>
  </si>
  <si>
    <t>13/06/17</t>
  </si>
  <si>
    <t>מליסרון   אגח ט- מליסרון</t>
  </si>
  <si>
    <t>3230174</t>
  </si>
  <si>
    <t>מליסרון אג"ח 5- מליסרון</t>
  </si>
  <si>
    <t>3230091</t>
  </si>
  <si>
    <t>מליסרון אג"ח יג- מליסרון</t>
  </si>
  <si>
    <t>3230224</t>
  </si>
  <si>
    <t>06/06/17</t>
  </si>
  <si>
    <t>סלקום אגח 4- סלקום</t>
  </si>
  <si>
    <t>1107333</t>
  </si>
  <si>
    <t>2066</t>
  </si>
  <si>
    <t>A+</t>
  </si>
  <si>
    <t>דיסקונט הש אג6- דיסקונט השקעות</t>
  </si>
  <si>
    <t>6390207</t>
  </si>
  <si>
    <t>639</t>
  </si>
  <si>
    <t>Baa3</t>
  </si>
  <si>
    <t>פועלים הנ אג29</t>
  </si>
  <si>
    <t>1940485</t>
  </si>
  <si>
    <t>18/11/13</t>
  </si>
  <si>
    <t>פז נפט אג3</t>
  </si>
  <si>
    <t>1114073</t>
  </si>
  <si>
    <t>1363</t>
  </si>
  <si>
    <t>27/04/15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</si>
  <si>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</si>
  <si>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</si>
  <si>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</si>
  <si>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</si>
  <si>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</si>
  <si>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</si>
  <si>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</si>
  <si>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</si>
  <si>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</si>
  <si>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</si>
  <si>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</si>
  <si>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</si>
  <si>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</si>
  <si>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</si>
  <si>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</si>
  <si>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</si>
  <si>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</si>
  <si>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01/03/17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</si>
  <si>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</si>
  <si>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</si>
  <si>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</si>
  <si>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</si>
  <si>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</si>
  <si>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</si>
  <si>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</si>
  <si>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</si>
  <si>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ABIBB 3.65 01/11/2025- ABIBB</t>
  </si>
  <si>
    <t>US035242AP13</t>
  </si>
  <si>
    <t>4756</t>
  </si>
  <si>
    <t>Food &amp; Staples Retailing</t>
  </si>
  <si>
    <t>30/12/16</t>
  </si>
  <si>
    <t>JPM 3.9 07/25</t>
  </si>
  <si>
    <t>US46625HMN79</t>
  </si>
  <si>
    <t>BAC   4.0 04/24</t>
  </si>
  <si>
    <t>US06051GFF19</t>
  </si>
  <si>
    <t>4767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</si>
  <si>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</si>
  <si>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</si>
  <si>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</si>
  <si>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</si>
  <si>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</si>
  <si>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</si>
  <si>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</si>
  <si>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</si>
  <si>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</si>
  <si>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</si>
  <si>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</si>
  <si>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</si>
  <si>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11/05/17</t>
  </si>
  <si>
    <t>VZ 4.125 16/3/27- VERIZON</t>
  </si>
  <si>
    <t>4808</t>
  </si>
  <si>
    <t>Commercial &amp; Professional Services</t>
  </si>
  <si>
    <t>03/04/17</t>
  </si>
  <si>
    <t>ABBV 3.6 14/02/2025- ABBV</t>
  </si>
  <si>
    <t>US00287YAQ26</t>
  </si>
  <si>
    <t>4757</t>
  </si>
  <si>
    <t>Pharmaceuticals &amp; Biotechnology</t>
  </si>
  <si>
    <t>Baa2</t>
  </si>
  <si>
    <t>Moodys</t>
  </si>
  <si>
    <t>BAYER 3.75 07/74</t>
  </si>
  <si>
    <t>DE000A11QR73</t>
  </si>
  <si>
    <t>4770</t>
  </si>
  <si>
    <t>BBB</t>
  </si>
  <si>
    <t>24/04/17</t>
  </si>
  <si>
    <t>brfsbz 4.45 22/05/2024- BRFSBZ</t>
  </si>
  <si>
    <t>USP1905CAE05</t>
  </si>
  <si>
    <t>4700</t>
  </si>
  <si>
    <t>Food, Beverage &amp; Tobacco</t>
  </si>
  <si>
    <t>HCP 3.4 01/25</t>
  </si>
  <si>
    <t>US40414LAM19</t>
  </si>
  <si>
    <t>4732</t>
  </si>
  <si>
    <t>Real Estate</t>
  </si>
  <si>
    <t>NASDAQ OMX 4.25-01/03/2024- OMX-NASDAQ</t>
  </si>
  <si>
    <t>US631103AF50</t>
  </si>
  <si>
    <t>NASDAQ</t>
  </si>
  <si>
    <t>4703</t>
  </si>
  <si>
    <t>Diversified Financials</t>
  </si>
  <si>
    <t>WBA 3.8 11/24</t>
  </si>
  <si>
    <t>US931427AH10</t>
  </si>
  <si>
    <t>4719</t>
  </si>
  <si>
    <t>WPPLN 3.75 19/9/24</t>
  </si>
  <si>
    <t>US92936MAF41</t>
  </si>
  <si>
    <t>LSE</t>
  </si>
  <si>
    <t>4769</t>
  </si>
  <si>
    <t>Other</t>
  </si>
  <si>
    <t>PTTEPT  EXPLOR 4.7/8 18/06/19- PTTEPT</t>
  </si>
  <si>
    <t>USY7145PCN60</t>
  </si>
  <si>
    <t>4704</t>
  </si>
  <si>
    <t>BBB-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</si>
  <si>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</si>
  <si>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</si>
  <si>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</si>
  <si>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</si>
  <si>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</si>
  <si>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</si>
  <si>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</si>
  <si>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</si>
  <si>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</si>
  <si>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RWE A 7.0 10/72</t>
  </si>
  <si>
    <t>XS0767140022</t>
  </si>
  <si>
    <t>4711</t>
  </si>
  <si>
    <t>Utilities</t>
  </si>
  <si>
    <t>02/01/17</t>
  </si>
  <si>
    <t>TELEF 6.5 09/49</t>
  </si>
  <si>
    <t>XS0972570351</t>
  </si>
  <si>
    <t>4766</t>
  </si>
  <si>
    <t>Technology Hardware &amp; Equipment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</si>
  <si>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</si>
  <si>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</si>
  <si>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</si>
  <si>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</si>
  <si>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</si>
  <si>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</si>
  <si>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</si>
  <si>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</si>
  <si>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</si>
  <si>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</si>
  <si>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</si>
  <si>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</si>
  <si>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</si>
  <si>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</si>
  <si>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</si>
  <si>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</si>
  <si>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חיפושי נפט וגז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</si>
  <si>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</si>
  <si>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</si>
  <si>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</si>
  <si>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</si>
  <si>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</si>
  <si>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</si>
  <si>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</si>
  <si>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</si>
  <si>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</si>
  <si>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</si>
  <si>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בזק- בזק</t>
  </si>
  <si>
    <t>230011</t>
  </si>
  <si>
    <t>230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</si>
  <si>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</si>
  <si>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</si>
  <si>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</si>
  <si>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</si>
  <si>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</si>
  <si>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</si>
  <si>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</si>
  <si>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</si>
  <si>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</si>
  <si>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</si>
  <si>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</si>
  <si>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</si>
  <si>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</si>
  <si>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</si>
  <si>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</si>
  <si>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</si>
  <si>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</si>
  <si>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</si>
  <si>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</si>
  <si>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</si>
  <si>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</si>
  <si>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</si>
  <si>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</si>
  <si>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</si>
  <si>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</si>
  <si>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</si>
  <si>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</si>
  <si>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</si>
  <si>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</si>
  <si>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</si>
  <si>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</si>
  <si>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</si>
  <si>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</si>
  <si>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</si>
  <si>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</si>
  <si>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</si>
  <si>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דש איפקס- מיטב דש</t>
  </si>
  <si>
    <t>1081843</t>
  </si>
  <si>
    <t>1064</t>
  </si>
  <si>
    <t>סה"כ מניות היתר</t>
  </si>
  <si>
    <t>סה"כ call 001 אופציות</t>
  </si>
  <si>
    <t>BA - BOEING CO- BOEING</t>
  </si>
  <si>
    <t>US0970231058</t>
  </si>
  <si>
    <t>3080</t>
  </si>
  <si>
    <t>Capital Goods</t>
  </si>
  <si>
    <t>ATRIUM EUROPEAN-ARTS AV- ATRIUM EUROPEAN</t>
  </si>
  <si>
    <t>JE00B3DCF752</t>
  </si>
  <si>
    <t>4595</t>
  </si>
  <si>
    <t>SOP FP - Sopra Group</t>
  </si>
  <si>
    <t>FR0000050809</t>
  </si>
  <si>
    <t>4798</t>
  </si>
  <si>
    <t>Software &amp; Services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</si>
  <si>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</si>
  <si>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</si>
  <si>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</si>
  <si>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</si>
  <si>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</si>
  <si>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</si>
  <si>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</si>
  <si>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</si>
  <si>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</si>
  <si>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</si>
  <si>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SMSN LI - SAMSUNG- SMSN - SAMSUNG</t>
  </si>
  <si>
    <t>2540</t>
  </si>
  <si>
    <t>סה"כ שמחקות מדדי מניות בישראל</t>
  </si>
  <si>
    <t>סה"כ שמחקות מדדי מניות בחו"ל</t>
  </si>
  <si>
    <t>הראל סל דקס שיקלי- הראל סל בע"מ</t>
  </si>
  <si>
    <t>1124189</t>
  </si>
  <si>
    <t>1523</t>
  </si>
  <si>
    <t>תעודות סל</t>
  </si>
  <si>
    <t>פסגות סל דאקס שקל- פסגות תעודות סל בע"מ</t>
  </si>
  <si>
    <t>1120203</t>
  </si>
  <si>
    <t>1108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</si>
  <si>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</si>
  <si>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</si>
  <si>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</si>
  <si>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</si>
  <si>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</si>
  <si>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</si>
  <si>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</si>
  <si>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</si>
  <si>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</si>
  <si>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</si>
  <si>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DAXEX  GY - DAX- BlackRock Fund Advisors</t>
  </si>
  <si>
    <t>DE0005933931</t>
  </si>
  <si>
    <t>FWB</t>
  </si>
  <si>
    <t>2235</t>
  </si>
  <si>
    <t>QQQQ - Nasdaq 100- INVESCO-POWERSHARES</t>
  </si>
  <si>
    <t>US73935A1043</t>
  </si>
  <si>
    <t>4643</t>
  </si>
  <si>
    <t>VOO US_VANGUARD S&amp;P 500</t>
  </si>
  <si>
    <t>US9229083632</t>
  </si>
  <si>
    <t>2990</t>
  </si>
  <si>
    <t>BRAZIL EWZ- BlackRock Fund Advisors</t>
  </si>
  <si>
    <t>ETF DAX - DAXEX_GR</t>
  </si>
  <si>
    <t>2930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</si>
  <si>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</si>
  <si>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</si>
  <si>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</si>
  <si>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</si>
  <si>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</si>
  <si>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</si>
  <si>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</si>
  <si>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סה"כ תעודות השתתפות בקרנות נאמנות בחו"ל</t>
  </si>
  <si>
    <t>סה"כ כתבי אופציות בישראל</t>
  </si>
  <si>
    <t>בראק אן וי אפ 1- בראק אן וי</t>
  </si>
  <si>
    <t>1139989</t>
  </si>
  <si>
    <t>כלכלית ים  אפ 9- כלכלית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</si>
  <si>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</si>
  <si>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</si>
  <si>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</si>
  <si>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</si>
  <si>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</si>
  <si>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</si>
  <si>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</si>
  <si>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</si>
  <si>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</si>
  <si>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</si>
  <si>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</si>
  <si>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</si>
  <si>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</si>
  <si>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</si>
  <si>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</si>
  <si>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F9-17 XPU7 SPI 200 ASX INDEX- ASX INDEX</t>
  </si>
  <si>
    <t>31003023</t>
  </si>
  <si>
    <t>FUT VAL EUR HSB -רוו"ה מחוזים</t>
  </si>
  <si>
    <t>333740</t>
  </si>
  <si>
    <t>MONEY EUR HSBC -בטחונות</t>
  </si>
  <si>
    <t>327064</t>
  </si>
  <si>
    <t>F9/17 DAX- DJ STOXX</t>
  </si>
  <si>
    <t>31002165</t>
  </si>
  <si>
    <t>F-9/17 HSI- HSI</t>
  </si>
  <si>
    <t>31011406</t>
  </si>
  <si>
    <t>F- 09/17 MINI N- NQU7</t>
  </si>
  <si>
    <t>874008</t>
  </si>
  <si>
    <t>F9/17 MINI S&amp;P- SPX</t>
  </si>
  <si>
    <t>31002199</t>
  </si>
  <si>
    <t>F-09/17 US LONG- US 20 YR</t>
  </si>
  <si>
    <t>31000631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</si>
  <si>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</si>
  <si>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</si>
  <si>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</si>
  <si>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</si>
  <si>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</si>
  <si>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</si>
  <si>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</si>
  <si>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</si>
  <si>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</si>
  <si>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</si>
  <si>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</si>
  <si>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</si>
  <si>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</si>
  <si>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</si>
  <si>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</si>
  <si>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</si>
  <si>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</si>
  <si>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</si>
  <si>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</si>
  <si>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</si>
  <si>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</si>
  <si>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</si>
  <si>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</si>
  <si>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</si>
  <si>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</si>
  <si>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</si>
  <si>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</si>
  <si>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</si>
  <si>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</si>
  <si>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</si>
  <si>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</si>
  <si>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</si>
  <si>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</si>
  <si>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</si>
  <si>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</si>
  <si>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</si>
  <si>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</si>
  <si>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</si>
  <si>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</si>
  <si>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</si>
  <si>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פוורד אירו/שקל 3.9215</t>
  </si>
  <si>
    <t>152855</t>
  </si>
  <si>
    <t>10/05/17</t>
  </si>
  <si>
    <t>פורוורד אירו/שקל 3.885</t>
  </si>
  <si>
    <t>152845</t>
  </si>
  <si>
    <t>05/04/17</t>
  </si>
  <si>
    <t>פורוורד אירו/שקל 3.9215</t>
  </si>
  <si>
    <t>152854</t>
  </si>
  <si>
    <t>09/05/17</t>
  </si>
  <si>
    <t>פורוורד אירו/שקל 3.9543</t>
  </si>
  <si>
    <t>152850</t>
  </si>
  <si>
    <t>05/05/17</t>
  </si>
  <si>
    <t>פורוורד דולר/שקל 3.5184 16/08/17</t>
  </si>
  <si>
    <t>152861</t>
  </si>
  <si>
    <t>16/06/17</t>
  </si>
  <si>
    <t>פורוורד דולר/שקל 3.7268</t>
  </si>
  <si>
    <t>152827</t>
  </si>
  <si>
    <t>16/02/17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</si>
  <si>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</si>
  <si>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</si>
  <si>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</si>
  <si>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</si>
  <si>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</si>
  <si>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</si>
  <si>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</si>
  <si>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</si>
  <si>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</si>
  <si>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</si>
  <si>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</si>
  <si>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</si>
  <si>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</si>
  <si>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</si>
  <si>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</si>
  <si>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</si>
  <si>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DAXEX  GY - DAX(דיבידנד לקבל)</t>
  </si>
  <si>
    <t>363366</t>
  </si>
  <si>
    <t>לא מדורג</t>
  </si>
  <si>
    <t>QQQQ - Nasdaq 100(דיבידנד לקבל)</t>
  </si>
  <si>
    <t>51516</t>
  </si>
  <si>
    <t>ETF DAX - DAXEX_GR(דיבידנד לקבל)</t>
  </si>
  <si>
    <t>323303</t>
  </si>
  <si>
    <t>Materials</t>
  </si>
  <si>
    <t>US92343VDY74</t>
  </si>
  <si>
    <t>Media</t>
  </si>
  <si>
    <t>US7960508882</t>
  </si>
  <si>
    <t>US4642864007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</si>
</sst>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5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78634.9133325+10368</f>
        <v>89002.9133325</v>
      </c>
      <c r="D11" s="75">
        <v>7.37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450117.47711079998</v>
      </c>
      <c r="D13" s="76">
        <v>42.19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228975.96071664453</v>
      </c>
      <c r="D15" s="76">
        <v>21.46</v>
      </c>
    </row>
    <row r="16" spans="1:36">
      <c r="A16" s="10" t="s">
        <v>13</v>
      </c>
      <c r="B16" s="70" t="s">
        <v>19</v>
      </c>
      <c r="C16" s="76">
        <v>188390.93075269999</v>
      </c>
      <c r="D16" s="76">
        <v>17.66</v>
      </c>
    </row>
    <row r="17" spans="1:4">
      <c r="A17" s="10" t="s">
        <v>13</v>
      </c>
      <c r="B17" s="70" t="s">
        <v>20</v>
      </c>
      <c r="C17" s="76">
        <v>73130.561508400002</v>
      </c>
      <c r="D17" s="76">
        <v>6.85</v>
      </c>
    </row>
    <row r="18" spans="1:4">
      <c r="A18" s="10" t="s">
        <v>13</v>
      </c>
      <c r="B18" s="70" t="s">
        <v>21</v>
      </c>
      <c r="C18" s="76">
        <v>39707.32</v>
      </c>
      <c r="D18" s="76">
        <v>3.72</v>
      </c>
    </row>
    <row r="19" spans="1:4">
      <c r="A19" s="10" t="s">
        <v>13</v>
      </c>
      <c r="B19" s="70" t="s">
        <v>22</v>
      </c>
      <c r="C19" s="76">
        <v>335.43647499999997</v>
      </c>
      <c r="D19" s="76">
        <v>0.03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6202.2647161983832</v>
      </c>
      <c r="D21" s="76">
        <v>0.57999999999999996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3311.81666</v>
      </c>
      <c r="D26" s="76">
        <v>0.31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-1908.0887491648698</v>
      </c>
      <c r="D31" s="76">
        <v>-0.18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62.055500000000002</v>
      </c>
      <c r="D37" s="76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1077328.6480230782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123</v>
      </c>
      <c r="D48">
        <v>2.6831999999999998</v>
      </c>
    </row>
    <row r="49" spans="3:4">
      <c r="C49" t="s">
        <v>201</v>
      </c>
      <c r="D49">
        <v>0.44829999999999998</v>
      </c>
    </row>
    <row r="50" spans="3:4">
      <c r="C50" t="s">
        <v>109</v>
      </c>
      <c r="D50">
        <v>3.496</v>
      </c>
    </row>
    <row r="51" spans="3:4">
      <c r="C51" t="s">
        <v>116</v>
      </c>
      <c r="D51">
        <v>4.5420999999999996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617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618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619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379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617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620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619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621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379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E27" sqref="E27:E2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2379360.42</v>
      </c>
      <c r="H11" s="25"/>
      <c r="I11" s="75">
        <v>6202.2647161983832</v>
      </c>
      <c r="J11" s="75">
        <v>100</v>
      </c>
      <c r="K11" s="75">
        <v>0.57999999999999996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2379360.42</v>
      </c>
      <c r="H14" s="19"/>
      <c r="I14" s="78">
        <v>6202.2647161983832</v>
      </c>
      <c r="J14" s="78">
        <v>100</v>
      </c>
      <c r="K14" s="78">
        <v>0.57999999999999996</v>
      </c>
      <c r="BF14" s="16" t="s">
        <v>129</v>
      </c>
    </row>
    <row r="15" spans="1:60">
      <c r="B15" t="s">
        <v>622</v>
      </c>
      <c r="C15" t="s">
        <v>623</v>
      </c>
      <c r="D15" t="s">
        <v>126</v>
      </c>
      <c r="E15" t="s">
        <v>454</v>
      </c>
      <c r="F15" t="s">
        <v>123</v>
      </c>
      <c r="G15" s="76">
        <v>13350</v>
      </c>
      <c r="H15" s="76">
        <v>100</v>
      </c>
      <c r="I15" s="76">
        <v>35.820720000000001</v>
      </c>
      <c r="J15" s="76">
        <v>0.57999999999999996</v>
      </c>
      <c r="K15" s="76">
        <v>0</v>
      </c>
      <c r="BF15" s="16" t="s">
        <v>130</v>
      </c>
    </row>
    <row r="16" spans="1:60">
      <c r="B16" t="s">
        <v>624</v>
      </c>
      <c r="C16" t="s">
        <v>625</v>
      </c>
      <c r="D16" t="s">
        <v>126</v>
      </c>
      <c r="E16" t="s">
        <v>454</v>
      </c>
      <c r="F16" t="s">
        <v>123</v>
      </c>
      <c r="G16" s="76">
        <v>243333.14</v>
      </c>
      <c r="H16" s="76">
        <v>100</v>
      </c>
      <c r="I16" s="76">
        <v>652.91148124799997</v>
      </c>
      <c r="J16" s="76">
        <v>10.53</v>
      </c>
      <c r="K16" s="76">
        <v>0.06</v>
      </c>
      <c r="BF16" s="16" t="s">
        <v>131</v>
      </c>
    </row>
    <row r="17" spans="2:58">
      <c r="B17" t="s">
        <v>626</v>
      </c>
      <c r="C17" t="s">
        <v>627</v>
      </c>
      <c r="D17" t="s">
        <v>126</v>
      </c>
      <c r="E17" t="s">
        <v>454</v>
      </c>
      <c r="F17" t="s">
        <v>109</v>
      </c>
      <c r="G17" s="76">
        <v>1699092.91</v>
      </c>
      <c r="H17" s="76">
        <v>100</v>
      </c>
      <c r="I17" s="76">
        <v>5940.0288133599997</v>
      </c>
      <c r="J17" s="76">
        <v>95.77</v>
      </c>
      <c r="K17" s="76">
        <v>0.56000000000000005</v>
      </c>
      <c r="BF17" s="16" t="s">
        <v>132</v>
      </c>
    </row>
    <row r="18" spans="2:58">
      <c r="B18" t="s">
        <v>628</v>
      </c>
      <c r="C18" t="s">
        <v>629</v>
      </c>
      <c r="D18" t="s">
        <v>126</v>
      </c>
      <c r="E18" t="s">
        <v>454</v>
      </c>
      <c r="F18" t="s">
        <v>109</v>
      </c>
      <c r="G18" s="76">
        <v>-192646.25</v>
      </c>
      <c r="H18" s="76">
        <v>100</v>
      </c>
      <c r="I18" s="76">
        <v>-673.49129000000005</v>
      </c>
      <c r="J18" s="76">
        <v>-10.86</v>
      </c>
      <c r="K18" s="76">
        <v>-0.06</v>
      </c>
      <c r="BF18" s="16" t="s">
        <v>133</v>
      </c>
    </row>
    <row r="19" spans="2:58">
      <c r="B19" t="s">
        <v>630</v>
      </c>
      <c r="C19" t="s">
        <v>631</v>
      </c>
      <c r="D19" t="s">
        <v>126</v>
      </c>
      <c r="E19" t="s">
        <v>454</v>
      </c>
      <c r="F19" t="s">
        <v>123</v>
      </c>
      <c r="G19" s="76">
        <v>31</v>
      </c>
      <c r="H19" s="76">
        <v>5.6490000000000004E-3</v>
      </c>
      <c r="I19" s="76">
        <v>4.6987930079999999E-6</v>
      </c>
      <c r="J19" s="76">
        <v>0</v>
      </c>
      <c r="K19" s="76">
        <v>0</v>
      </c>
      <c r="BF19" s="16" t="s">
        <v>134</v>
      </c>
    </row>
    <row r="20" spans="2:58">
      <c r="B20" t="s">
        <v>632</v>
      </c>
      <c r="C20" t="s">
        <v>633</v>
      </c>
      <c r="D20" t="s">
        <v>592</v>
      </c>
      <c r="E20" t="s">
        <v>454</v>
      </c>
      <c r="F20" t="s">
        <v>113</v>
      </c>
      <c r="G20" s="76">
        <v>-75037.5</v>
      </c>
      <c r="H20" s="76">
        <v>100</v>
      </c>
      <c r="I20" s="76">
        <v>-299.09197124999997</v>
      </c>
      <c r="J20" s="76">
        <v>-4.82</v>
      </c>
      <c r="K20" s="76">
        <v>-0.03</v>
      </c>
      <c r="BF20" s="16" t="s">
        <v>135</v>
      </c>
    </row>
    <row r="21" spans="2:58">
      <c r="B21" t="s">
        <v>634</v>
      </c>
      <c r="C21" t="s">
        <v>635</v>
      </c>
      <c r="D21" t="s">
        <v>592</v>
      </c>
      <c r="E21" t="s">
        <v>454</v>
      </c>
      <c r="F21" t="s">
        <v>113</v>
      </c>
      <c r="G21" s="76">
        <v>66782.960000000006</v>
      </c>
      <c r="H21" s="76">
        <v>100</v>
      </c>
      <c r="I21" s="76">
        <v>266.190200264</v>
      </c>
      <c r="J21" s="76">
        <v>4.29</v>
      </c>
      <c r="K21" s="76">
        <v>0.02</v>
      </c>
      <c r="BF21" s="16" t="s">
        <v>126</v>
      </c>
    </row>
    <row r="22" spans="2:58">
      <c r="B22" t="s">
        <v>636</v>
      </c>
      <c r="C22" t="s">
        <v>637</v>
      </c>
      <c r="D22" t="s">
        <v>592</v>
      </c>
      <c r="E22" t="s">
        <v>454</v>
      </c>
      <c r="F22" t="s">
        <v>113</v>
      </c>
      <c r="G22" s="76">
        <v>7</v>
      </c>
      <c r="H22" s="76">
        <v>1.232</v>
      </c>
      <c r="I22" s="76">
        <v>3.4374401599999998E-4</v>
      </c>
      <c r="J22" s="76">
        <v>0</v>
      </c>
      <c r="K22" s="76">
        <v>0</v>
      </c>
    </row>
    <row r="23" spans="2:58">
      <c r="B23" t="s">
        <v>638</v>
      </c>
      <c r="C23" t="s">
        <v>639</v>
      </c>
      <c r="D23" t="s">
        <v>381</v>
      </c>
      <c r="E23" t="s">
        <v>454</v>
      </c>
      <c r="F23" t="s">
        <v>201</v>
      </c>
      <c r="G23" s="76">
        <v>10</v>
      </c>
      <c r="H23" s="76">
        <v>2.5585</v>
      </c>
      <c r="I23" s="76">
        <v>1.1469755499999999E-4</v>
      </c>
      <c r="J23" s="76">
        <v>0</v>
      </c>
      <c r="K23" s="76">
        <v>0</v>
      </c>
    </row>
    <row r="24" spans="2:58">
      <c r="B24" t="s">
        <v>640</v>
      </c>
      <c r="C24" t="s">
        <v>641</v>
      </c>
      <c r="D24" t="s">
        <v>381</v>
      </c>
      <c r="E24" t="s">
        <v>454</v>
      </c>
      <c r="F24" t="s">
        <v>109</v>
      </c>
      <c r="G24" s="76">
        <v>80</v>
      </c>
      <c r="H24" s="76">
        <v>0.56527499999999997</v>
      </c>
      <c r="I24" s="76">
        <v>1.58096112E-3</v>
      </c>
      <c r="J24" s="76">
        <v>0</v>
      </c>
      <c r="K24" s="76">
        <v>0</v>
      </c>
    </row>
    <row r="25" spans="2:58">
      <c r="B25" t="s">
        <v>642</v>
      </c>
      <c r="C25" t="s">
        <v>643</v>
      </c>
      <c r="D25" t="s">
        <v>381</v>
      </c>
      <c r="E25" t="s">
        <v>454</v>
      </c>
      <c r="F25" t="s">
        <v>109</v>
      </c>
      <c r="G25" s="76">
        <v>98</v>
      </c>
      <c r="H25" s="76">
        <v>0.24210000000000001</v>
      </c>
      <c r="I25" s="76">
        <v>8.29453968E-4</v>
      </c>
      <c r="J25" s="76">
        <v>0</v>
      </c>
      <c r="K25" s="76">
        <v>0</v>
      </c>
    </row>
    <row r="26" spans="2:58">
      <c r="B26" t="s">
        <v>644</v>
      </c>
      <c r="C26" t="s">
        <v>645</v>
      </c>
      <c r="D26" t="s">
        <v>381</v>
      </c>
      <c r="E26" t="s">
        <v>454</v>
      </c>
      <c r="F26" t="s">
        <v>109</v>
      </c>
      <c r="G26" s="76">
        <v>-86</v>
      </c>
      <c r="H26" s="76">
        <v>1.536875E-2</v>
      </c>
      <c r="I26" s="76">
        <v>-4.6207069000000002E-5</v>
      </c>
      <c r="J26" s="76">
        <v>0</v>
      </c>
      <c r="K26" s="76">
        <v>0</v>
      </c>
    </row>
    <row r="27" spans="2:58">
      <c r="B27" t="s">
        <v>646</v>
      </c>
      <c r="C27" t="s">
        <v>647</v>
      </c>
      <c r="D27" t="s">
        <v>126</v>
      </c>
      <c r="E27" t="s">
        <v>454</v>
      </c>
      <c r="F27" t="s">
        <v>201</v>
      </c>
      <c r="G27" s="76">
        <v>692345.16</v>
      </c>
      <c r="H27" s="76">
        <v>100</v>
      </c>
      <c r="I27" s="76">
        <v>310.37833522800003</v>
      </c>
      <c r="J27" s="76">
        <v>5</v>
      </c>
      <c r="K27" s="76">
        <v>0.03</v>
      </c>
    </row>
    <row r="28" spans="2:58">
      <c r="B28" t="s">
        <v>648</v>
      </c>
      <c r="C28" t="s">
        <v>649</v>
      </c>
      <c r="D28" t="s">
        <v>126</v>
      </c>
      <c r="E28" t="s">
        <v>454</v>
      </c>
      <c r="F28" t="s">
        <v>201</v>
      </c>
      <c r="G28" s="76">
        <v>-68000</v>
      </c>
      <c r="H28" s="76">
        <v>100</v>
      </c>
      <c r="I28" s="76">
        <v>-30.484400000000001</v>
      </c>
      <c r="J28" s="76">
        <v>-0.49</v>
      </c>
      <c r="K28" s="76">
        <v>0</v>
      </c>
    </row>
    <row r="29" spans="2:58">
      <c r="B29" t="s">
        <v>221</v>
      </c>
      <c r="C29" s="19"/>
      <c r="D29" s="19"/>
      <c r="E29" s="19"/>
      <c r="F29" s="19"/>
      <c r="G29" s="19"/>
      <c r="H29" s="19"/>
    </row>
    <row r="30" spans="2:58">
      <c r="B30" t="s">
        <v>272</v>
      </c>
      <c r="C30" s="19"/>
      <c r="D30" s="19"/>
      <c r="E30" s="19"/>
      <c r="F30" s="19"/>
      <c r="G30" s="19"/>
      <c r="H30" s="19"/>
    </row>
    <row r="31" spans="2:58">
      <c r="B31" t="s">
        <v>273</v>
      </c>
      <c r="C31" s="19"/>
      <c r="D31" s="19"/>
      <c r="E31" s="19"/>
      <c r="F31" s="19"/>
      <c r="G31" s="19"/>
      <c r="H31" s="19"/>
    </row>
    <row r="32" spans="2:58">
      <c r="B32" t="s">
        <v>274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650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651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652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653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654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655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656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650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651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652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653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654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655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656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657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658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659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660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379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661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662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663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379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664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665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5.76</v>
      </c>
      <c r="K11" s="7"/>
      <c r="L11" s="7"/>
      <c r="M11" s="75">
        <v>3.26</v>
      </c>
      <c r="N11" s="75">
        <v>3129300</v>
      </c>
      <c r="O11" s="7"/>
      <c r="P11" s="75">
        <v>3311.81666</v>
      </c>
      <c r="Q11" s="7"/>
      <c r="R11" s="75">
        <v>100</v>
      </c>
      <c r="S11" s="75">
        <v>0.31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5.76</v>
      </c>
      <c r="M12" s="78">
        <v>3.26</v>
      </c>
      <c r="N12" s="78">
        <v>3129300</v>
      </c>
      <c r="P12" s="78">
        <v>3311.81666</v>
      </c>
      <c r="R12" s="78">
        <v>100</v>
      </c>
      <c r="S12" s="78">
        <v>0.31</v>
      </c>
    </row>
    <row r="13" spans="2:81">
      <c r="B13" s="77" t="s">
        <v>662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663</v>
      </c>
      <c r="C15" s="16"/>
      <c r="D15" s="16"/>
      <c r="E15" s="16"/>
      <c r="J15" s="78">
        <v>5.76</v>
      </c>
      <c r="M15" s="78">
        <v>3.26</v>
      </c>
      <c r="N15" s="78">
        <v>3129300</v>
      </c>
      <c r="P15" s="78">
        <v>3311.81666</v>
      </c>
      <c r="R15" s="78">
        <v>100</v>
      </c>
      <c r="S15" s="78">
        <v>0.31</v>
      </c>
    </row>
    <row r="16" spans="2:81">
      <c r="B16" t="s">
        <v>666</v>
      </c>
      <c r="C16" t="s">
        <v>667</v>
      </c>
      <c r="D16" t="s">
        <v>126</v>
      </c>
      <c r="E16" t="s">
        <v>668</v>
      </c>
      <c r="F16" t="s">
        <v>310</v>
      </c>
      <c r="G16" t="s">
        <v>669</v>
      </c>
      <c r="H16" t="s">
        <v>153</v>
      </c>
      <c r="I16" t="s">
        <v>670</v>
      </c>
      <c r="J16" s="76">
        <v>6.01</v>
      </c>
      <c r="K16" t="s">
        <v>105</v>
      </c>
      <c r="L16" s="76">
        <v>3.1</v>
      </c>
      <c r="M16" s="76">
        <v>2.92</v>
      </c>
      <c r="N16" s="76">
        <v>1343300</v>
      </c>
      <c r="O16" s="76">
        <v>102.02</v>
      </c>
      <c r="P16" s="76">
        <v>1370.4346599999999</v>
      </c>
      <c r="Q16" s="76">
        <v>0.34</v>
      </c>
      <c r="R16" s="76">
        <v>41.38</v>
      </c>
      <c r="S16" s="76">
        <v>0.13</v>
      </c>
    </row>
    <row r="17" spans="2:19">
      <c r="B17" t="s">
        <v>671</v>
      </c>
      <c r="C17" t="s">
        <v>672</v>
      </c>
      <c r="D17" t="s">
        <v>126</v>
      </c>
      <c r="E17" t="s">
        <v>673</v>
      </c>
      <c r="F17" t="s">
        <v>115</v>
      </c>
      <c r="G17" t="s">
        <v>674</v>
      </c>
      <c r="H17" t="s">
        <v>153</v>
      </c>
      <c r="I17" t="s">
        <v>675</v>
      </c>
      <c r="J17" s="76">
        <v>5.58</v>
      </c>
      <c r="K17" t="s">
        <v>105</v>
      </c>
      <c r="L17" s="76">
        <v>4.5999999999999996</v>
      </c>
      <c r="M17" s="76">
        <v>3.5</v>
      </c>
      <c r="N17" s="76">
        <v>1786000</v>
      </c>
      <c r="O17" s="76">
        <v>108.7</v>
      </c>
      <c r="P17" s="76">
        <v>1941.3820000000001</v>
      </c>
      <c r="Q17" s="76">
        <v>0.26</v>
      </c>
      <c r="R17" s="76">
        <v>58.62</v>
      </c>
      <c r="S17" s="76">
        <v>0.18</v>
      </c>
    </row>
    <row r="18" spans="2:19">
      <c r="B18" s="77" t="s">
        <v>276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6">
        <v>0</v>
      </c>
      <c r="K19" t="s">
        <v>214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379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6">
        <v>0</v>
      </c>
      <c r="K21" t="s">
        <v>214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277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6">
        <v>0</v>
      </c>
      <c r="K24" t="s">
        <v>214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278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6">
        <v>0</v>
      </c>
      <c r="K26" t="s">
        <v>214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221</v>
      </c>
      <c r="C27" s="16"/>
      <c r="D27" s="16"/>
      <c r="E27" s="16"/>
    </row>
    <row r="28" spans="2:19">
      <c r="B28" t="s">
        <v>272</v>
      </c>
      <c r="C28" s="16"/>
      <c r="D28" s="16"/>
      <c r="E28" s="16"/>
    </row>
    <row r="29" spans="2:19">
      <c r="B29" t="s">
        <v>273</v>
      </c>
      <c r="C29" s="16"/>
      <c r="D29" s="16"/>
      <c r="E29" s="16"/>
    </row>
    <row r="30" spans="2:19">
      <c r="B30" t="s">
        <v>274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676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677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678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679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680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681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682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683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684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616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221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617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618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685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619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379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617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620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619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621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379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89002.9133325</v>
      </c>
      <c r="K11" s="75">
        <v>100</v>
      </c>
      <c r="L11" s="75">
        <v>7.37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89002.9133325</v>
      </c>
      <c r="K12" s="78">
        <v>100</v>
      </c>
      <c r="L12" s="78">
        <v>7.37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88661.104869999996</v>
      </c>
      <c r="K13" s="78">
        <v>99.57</v>
      </c>
      <c r="L13" s="78">
        <v>7.34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6">
        <v>0</v>
      </c>
      <c r="I14" s="76">
        <v>0</v>
      </c>
      <c r="J14" s="76">
        <f>78293.10487+10368</f>
        <v>88661.104869999996</v>
      </c>
      <c r="K14" s="76">
        <v>99.57</v>
      </c>
      <c r="L14" s="76">
        <v>7.34</v>
      </c>
    </row>
    <row r="15" spans="2:13">
      <c r="B15" s="77" t="s">
        <v>208</v>
      </c>
      <c r="C15" s="26"/>
      <c r="D15" s="27"/>
      <c r="E15" s="27"/>
      <c r="F15" s="27"/>
      <c r="G15" s="27"/>
      <c r="H15" s="27"/>
      <c r="I15" s="78">
        <v>0</v>
      </c>
      <c r="J15" s="78">
        <v>341.80846250000002</v>
      </c>
      <c r="K15" s="78">
        <v>0.43</v>
      </c>
      <c r="L15" s="78">
        <v>0.03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113</v>
      </c>
      <c r="H16" s="76">
        <v>0</v>
      </c>
      <c r="I16" s="76">
        <v>0</v>
      </c>
      <c r="J16" s="76">
        <v>107.51965250000001</v>
      </c>
      <c r="K16" s="76">
        <v>0.14000000000000001</v>
      </c>
      <c r="L16" s="76">
        <v>0.01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152</v>
      </c>
      <c r="G17" t="s">
        <v>109</v>
      </c>
      <c r="H17" s="76">
        <v>0</v>
      </c>
      <c r="I17" s="76">
        <v>0</v>
      </c>
      <c r="J17" s="76">
        <v>234.28881000000001</v>
      </c>
      <c r="K17" s="76">
        <v>0.3</v>
      </c>
      <c r="L17" s="76">
        <v>0.02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-7133000</v>
      </c>
      <c r="H11" s="7"/>
      <c r="I11" s="75">
        <v>-1908.0887491648698</v>
      </c>
      <c r="J11" s="75">
        <v>100</v>
      </c>
      <c r="K11" s="75">
        <v>-0.18</v>
      </c>
      <c r="AW11" s="16"/>
    </row>
    <row r="12" spans="2:49">
      <c r="B12" s="77" t="s">
        <v>202</v>
      </c>
      <c r="C12" s="16"/>
      <c r="D12" s="16"/>
      <c r="G12" s="78">
        <v>-7133000</v>
      </c>
      <c r="I12" s="78">
        <v>-1908.0887491648698</v>
      </c>
      <c r="J12" s="78">
        <v>100</v>
      </c>
      <c r="K12" s="78">
        <v>-0.18</v>
      </c>
    </row>
    <row r="13" spans="2:49">
      <c r="B13" s="77" t="s">
        <v>617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618</v>
      </c>
      <c r="C15" s="16"/>
      <c r="D15" s="16"/>
      <c r="G15" s="78">
        <v>-7133000</v>
      </c>
      <c r="I15" s="78">
        <v>-1908.0887491648698</v>
      </c>
      <c r="J15" s="78">
        <v>100</v>
      </c>
      <c r="K15" s="78">
        <v>-0.18</v>
      </c>
    </row>
    <row r="16" spans="2:49">
      <c r="B16" t="s">
        <v>686</v>
      </c>
      <c r="C16" t="s">
        <v>687</v>
      </c>
      <c r="D16" t="s">
        <v>126</v>
      </c>
      <c r="E16" t="s">
        <v>113</v>
      </c>
      <c r="F16" t="s">
        <v>688</v>
      </c>
      <c r="G16" s="76">
        <v>-5800000</v>
      </c>
      <c r="H16" s="76">
        <v>6.3595860521988969</v>
      </c>
      <c r="I16" s="76">
        <v>-368.85599102753599</v>
      </c>
      <c r="J16" s="76">
        <v>19.329999999999998</v>
      </c>
      <c r="K16" s="76">
        <v>-0.03</v>
      </c>
    </row>
    <row r="17" spans="2:11">
      <c r="B17" t="s">
        <v>689</v>
      </c>
      <c r="C17" t="s">
        <v>690</v>
      </c>
      <c r="D17" t="s">
        <v>126</v>
      </c>
      <c r="E17" t="s">
        <v>113</v>
      </c>
      <c r="F17" t="s">
        <v>691</v>
      </c>
      <c r="G17" s="76">
        <v>-2900000</v>
      </c>
      <c r="H17" s="76">
        <v>10.170585184388724</v>
      </c>
      <c r="I17" s="76">
        <v>-294.94697034727301</v>
      </c>
      <c r="J17" s="76">
        <v>15.46</v>
      </c>
      <c r="K17" s="76">
        <v>-0.03</v>
      </c>
    </row>
    <row r="18" spans="2:11">
      <c r="B18" t="s">
        <v>692</v>
      </c>
      <c r="C18" t="s">
        <v>693</v>
      </c>
      <c r="D18" t="s">
        <v>126</v>
      </c>
      <c r="E18" t="s">
        <v>113</v>
      </c>
      <c r="F18" t="s">
        <v>694</v>
      </c>
      <c r="G18" s="76">
        <v>-500000</v>
      </c>
      <c r="H18" s="76">
        <v>6.7591670123542604</v>
      </c>
      <c r="I18" s="76">
        <v>-33.795835061771299</v>
      </c>
      <c r="J18" s="76">
        <v>1.77</v>
      </c>
      <c r="K18" s="76">
        <v>0</v>
      </c>
    </row>
    <row r="19" spans="2:11">
      <c r="B19" t="s">
        <v>695</v>
      </c>
      <c r="C19" t="s">
        <v>696</v>
      </c>
      <c r="D19" t="s">
        <v>126</v>
      </c>
      <c r="E19" t="s">
        <v>113</v>
      </c>
      <c r="F19" t="s">
        <v>697</v>
      </c>
      <c r="G19" s="76">
        <v>-683000</v>
      </c>
      <c r="H19" s="76">
        <v>3.2405819246661491</v>
      </c>
      <c r="I19" s="76">
        <v>-22.133174545469799</v>
      </c>
      <c r="J19" s="76">
        <v>1.1599999999999999</v>
      </c>
      <c r="K19" s="76">
        <v>0</v>
      </c>
    </row>
    <row r="20" spans="2:11">
      <c r="B20" t="s">
        <v>698</v>
      </c>
      <c r="C20" t="s">
        <v>699</v>
      </c>
      <c r="D20" t="s">
        <v>126</v>
      </c>
      <c r="E20" t="s">
        <v>109</v>
      </c>
      <c r="F20" t="s">
        <v>700</v>
      </c>
      <c r="G20" s="76">
        <v>-2500000</v>
      </c>
      <c r="H20" s="76">
        <v>-2.008800314485208</v>
      </c>
      <c r="I20" s="76">
        <v>50.220007862130203</v>
      </c>
      <c r="J20" s="76">
        <v>-2.63</v>
      </c>
      <c r="K20" s="76">
        <v>0</v>
      </c>
    </row>
    <row r="21" spans="2:11">
      <c r="B21" t="s">
        <v>701</v>
      </c>
      <c r="C21" t="s">
        <v>702</v>
      </c>
      <c r="D21" t="s">
        <v>126</v>
      </c>
      <c r="E21" t="s">
        <v>109</v>
      </c>
      <c r="F21" t="s">
        <v>703</v>
      </c>
      <c r="G21" s="76">
        <v>5250000</v>
      </c>
      <c r="H21" s="76">
        <v>-23.591938781808572</v>
      </c>
      <c r="I21" s="76">
        <v>-1238.57678604495</v>
      </c>
      <c r="J21" s="76">
        <v>64.91</v>
      </c>
      <c r="K21" s="76">
        <v>-0.12</v>
      </c>
    </row>
    <row r="22" spans="2:11">
      <c r="B22" s="77" t="s">
        <v>685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379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219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617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620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619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s="77" t="s">
        <v>379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t="s">
        <v>221</v>
      </c>
      <c r="C37" s="16"/>
      <c r="D37" s="16"/>
    </row>
    <row r="38" spans="2:11">
      <c r="B38" t="s">
        <v>272</v>
      </c>
      <c r="C38" s="16"/>
      <c r="D38" s="16"/>
    </row>
    <row r="39" spans="2:11">
      <c r="B39" t="s">
        <v>273</v>
      </c>
      <c r="C39" s="16"/>
      <c r="D39" s="16"/>
    </row>
    <row r="40" spans="2:11">
      <c r="B40" t="s">
        <v>274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650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651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652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653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654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655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656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650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651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652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653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654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655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656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704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705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707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708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709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710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711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712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713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714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706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707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713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662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663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715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716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379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717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718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717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718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13" sqref="A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62.055500000000002</v>
      </c>
      <c r="J11" s="75">
        <v>100</v>
      </c>
      <c r="K11" s="75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42</v>
      </c>
      <c r="J12" s="78">
        <v>67.680000000000007</v>
      </c>
      <c r="K12" s="78">
        <v>0</v>
      </c>
    </row>
    <row r="13" spans="2:60">
      <c r="B13" t="s">
        <v>719</v>
      </c>
      <c r="C13" t="s">
        <v>499</v>
      </c>
      <c r="D13" t="s">
        <v>214</v>
      </c>
      <c r="E13" t="s">
        <v>152</v>
      </c>
      <c r="F13" s="76">
        <v>0</v>
      </c>
      <c r="G13" t="s">
        <v>105</v>
      </c>
      <c r="H13" s="76">
        <v>0</v>
      </c>
      <c r="I13" s="76">
        <v>42</v>
      </c>
      <c r="J13" s="76">
        <v>67.680000000000007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20.055499999999999</v>
      </c>
      <c r="J14" s="78">
        <v>32.32</v>
      </c>
      <c r="K14" s="78">
        <v>0</v>
      </c>
    </row>
    <row r="15" spans="2:60">
      <c r="B15" t="s">
        <v>720</v>
      </c>
      <c r="C15" t="s">
        <v>721</v>
      </c>
      <c r="D15" t="s">
        <v>214</v>
      </c>
      <c r="E15" t="s">
        <v>722</v>
      </c>
      <c r="F15" s="76">
        <v>0</v>
      </c>
      <c r="G15" t="s">
        <v>113</v>
      </c>
      <c r="H15" s="76">
        <v>0</v>
      </c>
      <c r="I15" s="76">
        <v>4.3552999999999997</v>
      </c>
      <c r="J15" s="76">
        <v>7.02</v>
      </c>
      <c r="K15" s="76">
        <v>0</v>
      </c>
    </row>
    <row r="16" spans="2:60">
      <c r="B16" t="s">
        <v>723</v>
      </c>
      <c r="C16" t="s">
        <v>724</v>
      </c>
      <c r="D16" t="s">
        <v>214</v>
      </c>
      <c r="E16" t="s">
        <v>722</v>
      </c>
      <c r="F16" s="76">
        <v>0</v>
      </c>
      <c r="G16" t="s">
        <v>109</v>
      </c>
      <c r="H16" s="76">
        <v>0</v>
      </c>
      <c r="I16" s="76">
        <v>13.7014</v>
      </c>
      <c r="J16" s="76">
        <v>22.08</v>
      </c>
      <c r="K16" s="76">
        <v>0</v>
      </c>
    </row>
    <row r="17" spans="2:11">
      <c r="B17" t="s">
        <v>725</v>
      </c>
      <c r="C17" t="s">
        <v>726</v>
      </c>
      <c r="D17" t="s">
        <v>214</v>
      </c>
      <c r="E17" t="s">
        <v>722</v>
      </c>
      <c r="F17" s="76">
        <v>0</v>
      </c>
      <c r="G17" t="s">
        <v>113</v>
      </c>
      <c r="H17" s="76">
        <v>0</v>
      </c>
      <c r="I17" s="76">
        <v>1.9987999999999999</v>
      </c>
      <c r="J17" s="76">
        <v>3.22</v>
      </c>
      <c r="K17" s="76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231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379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662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663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379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6.01</v>
      </c>
      <c r="I11" s="7"/>
      <c r="J11" s="7"/>
      <c r="K11" s="75">
        <v>1.08</v>
      </c>
      <c r="L11" s="75">
        <v>414337384</v>
      </c>
      <c r="M11" s="7"/>
      <c r="N11" s="75">
        <v>450117.47711079998</v>
      </c>
      <c r="O11" s="7"/>
      <c r="P11" s="75">
        <v>100</v>
      </c>
      <c r="Q11" s="75">
        <v>42.19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202</v>
      </c>
      <c r="C12" s="16"/>
      <c r="D12" s="16"/>
      <c r="H12" s="78">
        <v>6.01</v>
      </c>
      <c r="K12" s="78">
        <v>1.08</v>
      </c>
      <c r="L12" s="78">
        <v>414337384</v>
      </c>
      <c r="N12" s="78">
        <v>450117.47711079998</v>
      </c>
      <c r="P12" s="78">
        <v>100</v>
      </c>
      <c r="Q12" s="78">
        <v>42.19</v>
      </c>
    </row>
    <row r="13" spans="2:52">
      <c r="B13" s="77" t="s">
        <v>222</v>
      </c>
      <c r="C13" s="16"/>
      <c r="D13" s="16"/>
      <c r="H13" s="78">
        <v>7.84</v>
      </c>
      <c r="K13" s="78">
        <v>0.59</v>
      </c>
      <c r="L13" s="78">
        <v>111800000</v>
      </c>
      <c r="N13" s="78">
        <v>116270.64</v>
      </c>
      <c r="P13" s="78">
        <v>25.83</v>
      </c>
      <c r="Q13" s="78">
        <v>10.9</v>
      </c>
    </row>
    <row r="14" spans="2:52">
      <c r="B14" s="77" t="s">
        <v>223</v>
      </c>
      <c r="C14" s="16"/>
      <c r="D14" s="16"/>
      <c r="H14" s="78">
        <v>7.84</v>
      </c>
      <c r="K14" s="78">
        <v>0.59</v>
      </c>
      <c r="L14" s="78">
        <v>111800000</v>
      </c>
      <c r="N14" s="78">
        <v>116270.64</v>
      </c>
      <c r="P14" s="78">
        <v>25.83</v>
      </c>
      <c r="Q14" s="78">
        <v>10.9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152</v>
      </c>
      <c r="G15" t="s">
        <v>227</v>
      </c>
      <c r="H15" s="76">
        <v>6.17</v>
      </c>
      <c r="I15" t="s">
        <v>105</v>
      </c>
      <c r="J15" s="76">
        <v>1.75</v>
      </c>
      <c r="K15" s="76">
        <v>0.46</v>
      </c>
      <c r="L15" s="76">
        <v>23500000</v>
      </c>
      <c r="M15" s="76">
        <v>111.96</v>
      </c>
      <c r="N15" s="76">
        <v>26310.6</v>
      </c>
      <c r="O15" s="76">
        <v>0.17</v>
      </c>
      <c r="P15" s="76">
        <v>5.85</v>
      </c>
      <c r="Q15" s="76">
        <v>2.4700000000000002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152</v>
      </c>
      <c r="G16" t="s">
        <v>230</v>
      </c>
      <c r="H16" s="76">
        <v>8.33</v>
      </c>
      <c r="I16" t="s">
        <v>105</v>
      </c>
      <c r="J16" s="76">
        <v>0.75</v>
      </c>
      <c r="K16" s="76">
        <v>0.63</v>
      </c>
      <c r="L16" s="76">
        <v>88300000</v>
      </c>
      <c r="M16" s="76">
        <v>101.88</v>
      </c>
      <c r="N16" s="76">
        <v>89960.04</v>
      </c>
      <c r="O16" s="76">
        <v>0.7</v>
      </c>
      <c r="P16" s="76">
        <v>19.989999999999998</v>
      </c>
      <c r="Q16" s="76">
        <v>8.43</v>
      </c>
    </row>
    <row r="17" spans="2:17">
      <c r="B17" s="77" t="s">
        <v>231</v>
      </c>
      <c r="C17" s="16"/>
      <c r="D17" s="16"/>
      <c r="H17" s="78">
        <v>5.38</v>
      </c>
      <c r="K17" s="78">
        <v>1.25</v>
      </c>
      <c r="L17" s="78">
        <v>302537384</v>
      </c>
      <c r="N17" s="78">
        <v>333846.83711080003</v>
      </c>
      <c r="P17" s="78">
        <v>74.17</v>
      </c>
      <c r="Q17" s="78">
        <v>31.29</v>
      </c>
    </row>
    <row r="18" spans="2:17">
      <c r="B18" s="77" t="s">
        <v>232</v>
      </c>
      <c r="C18" s="16"/>
      <c r="D18" s="16"/>
      <c r="H18" s="78">
        <v>0.28000000000000003</v>
      </c>
      <c r="K18" s="78">
        <v>0.09</v>
      </c>
      <c r="L18" s="78">
        <v>90573400</v>
      </c>
      <c r="N18" s="78">
        <v>90521.220319999993</v>
      </c>
      <c r="P18" s="78">
        <v>20.11</v>
      </c>
      <c r="Q18" s="78">
        <v>8.48</v>
      </c>
    </row>
    <row r="19" spans="2:17">
      <c r="B19" t="s">
        <v>233</v>
      </c>
      <c r="C19" t="s">
        <v>234</v>
      </c>
      <c r="D19" t="s">
        <v>103</v>
      </c>
      <c r="E19" t="s">
        <v>226</v>
      </c>
      <c r="F19" t="s">
        <v>152</v>
      </c>
      <c r="G19" t="s">
        <v>235</v>
      </c>
      <c r="H19" s="76">
        <v>0.51</v>
      </c>
      <c r="I19" t="s">
        <v>105</v>
      </c>
      <c r="J19" s="76">
        <v>0</v>
      </c>
      <c r="K19" s="76">
        <v>0.19</v>
      </c>
      <c r="L19" s="76">
        <v>7000000</v>
      </c>
      <c r="M19" s="76">
        <v>99.98</v>
      </c>
      <c r="N19" s="76">
        <v>6998.6</v>
      </c>
      <c r="O19" s="76">
        <v>0.08</v>
      </c>
      <c r="P19" s="76">
        <v>1.55</v>
      </c>
      <c r="Q19" s="76">
        <v>0.66</v>
      </c>
    </row>
    <row r="20" spans="2:17">
      <c r="B20" t="s">
        <v>236</v>
      </c>
      <c r="C20" t="s">
        <v>237</v>
      </c>
      <c r="D20" t="s">
        <v>103</v>
      </c>
      <c r="E20" t="s">
        <v>226</v>
      </c>
      <c r="F20" t="s">
        <v>153</v>
      </c>
      <c r="G20" t="s">
        <v>238</v>
      </c>
      <c r="H20" s="76">
        <v>0.93</v>
      </c>
      <c r="I20" t="s">
        <v>105</v>
      </c>
      <c r="J20" s="76">
        <v>0</v>
      </c>
      <c r="K20" s="76">
        <v>0</v>
      </c>
      <c r="L20" s="76">
        <v>9775000</v>
      </c>
      <c r="M20" s="76">
        <v>99.92</v>
      </c>
      <c r="N20" s="76">
        <v>9767.18</v>
      </c>
      <c r="O20" s="76">
        <v>0.14000000000000001</v>
      </c>
      <c r="P20" s="76">
        <v>2.17</v>
      </c>
      <c r="Q20" s="76">
        <v>0.92</v>
      </c>
    </row>
    <row r="21" spans="2:17">
      <c r="B21" t="s">
        <v>239</v>
      </c>
      <c r="C21" t="s">
        <v>240</v>
      </c>
      <c r="D21" t="s">
        <v>103</v>
      </c>
      <c r="E21" t="s">
        <v>226</v>
      </c>
      <c r="F21" t="s">
        <v>152</v>
      </c>
      <c r="G21" t="s">
        <v>241</v>
      </c>
      <c r="I21" t="s">
        <v>105</v>
      </c>
      <c r="J21" s="76">
        <v>0</v>
      </c>
      <c r="K21" s="76">
        <v>0</v>
      </c>
      <c r="L21" s="76">
        <v>30000000</v>
      </c>
      <c r="M21" s="76">
        <v>99.9</v>
      </c>
      <c r="N21" s="76">
        <v>29970</v>
      </c>
      <c r="O21" s="76">
        <v>0</v>
      </c>
      <c r="P21" s="76">
        <v>6.66</v>
      </c>
      <c r="Q21" s="76">
        <v>2.81</v>
      </c>
    </row>
    <row r="22" spans="2:17">
      <c r="B22" t="s">
        <v>242</v>
      </c>
      <c r="C22" t="s">
        <v>243</v>
      </c>
      <c r="D22" t="s">
        <v>103</v>
      </c>
      <c r="E22" t="s">
        <v>226</v>
      </c>
      <c r="F22" t="s">
        <v>153</v>
      </c>
      <c r="G22" t="s">
        <v>244</v>
      </c>
      <c r="I22" t="s">
        <v>105</v>
      </c>
      <c r="J22" s="76">
        <v>0</v>
      </c>
      <c r="K22" s="76">
        <v>0</v>
      </c>
      <c r="L22" s="76">
        <v>7000000</v>
      </c>
      <c r="M22" s="76">
        <v>99.92</v>
      </c>
      <c r="N22" s="76">
        <v>6994.4</v>
      </c>
      <c r="O22" s="76">
        <v>0</v>
      </c>
      <c r="P22" s="76">
        <v>1.55</v>
      </c>
      <c r="Q22" s="76">
        <v>0.66</v>
      </c>
    </row>
    <row r="23" spans="2:17">
      <c r="B23" t="s">
        <v>245</v>
      </c>
      <c r="C23" t="s">
        <v>246</v>
      </c>
      <c r="D23" t="s">
        <v>103</v>
      </c>
      <c r="E23" t="s">
        <v>226</v>
      </c>
      <c r="F23" t="s">
        <v>152</v>
      </c>
      <c r="G23" t="s">
        <v>227</v>
      </c>
      <c r="H23" s="76">
        <v>0.34</v>
      </c>
      <c r="I23" t="s">
        <v>105</v>
      </c>
      <c r="J23" s="76">
        <v>0</v>
      </c>
      <c r="K23" s="76">
        <v>0.19</v>
      </c>
      <c r="L23" s="76">
        <v>36798400</v>
      </c>
      <c r="M23" s="76">
        <v>99.98</v>
      </c>
      <c r="N23" s="76">
        <v>36791.04032</v>
      </c>
      <c r="O23" s="76">
        <v>0.41</v>
      </c>
      <c r="P23" s="76">
        <v>8.17</v>
      </c>
      <c r="Q23" s="76">
        <v>3.45</v>
      </c>
    </row>
    <row r="24" spans="2:17">
      <c r="B24" s="77" t="s">
        <v>247</v>
      </c>
      <c r="C24" s="16"/>
      <c r="D24" s="16"/>
      <c r="H24" s="78">
        <v>7.27</v>
      </c>
      <c r="K24" s="78">
        <v>1.69</v>
      </c>
      <c r="L24" s="78">
        <v>211963984</v>
      </c>
      <c r="N24" s="78">
        <v>243325.61679080001</v>
      </c>
      <c r="P24" s="78">
        <v>54.06</v>
      </c>
      <c r="Q24" s="78">
        <v>22.81</v>
      </c>
    </row>
    <row r="25" spans="2:17">
      <c r="B25" t="s">
        <v>248</v>
      </c>
      <c r="C25" t="s">
        <v>249</v>
      </c>
      <c r="D25" t="s">
        <v>103</v>
      </c>
      <c r="E25" t="s">
        <v>226</v>
      </c>
      <c r="F25" t="s">
        <v>152</v>
      </c>
      <c r="G25" t="s">
        <v>250</v>
      </c>
      <c r="H25" s="76">
        <v>1.58</v>
      </c>
      <c r="I25" t="s">
        <v>105</v>
      </c>
      <c r="J25" s="76">
        <v>0.5</v>
      </c>
      <c r="K25" s="76">
        <v>0.38</v>
      </c>
      <c r="L25" s="76">
        <v>55060351</v>
      </c>
      <c r="M25" s="76">
        <v>100.79</v>
      </c>
      <c r="N25" s="76">
        <v>55495.327772899996</v>
      </c>
      <c r="O25" s="76">
        <v>0.36</v>
      </c>
      <c r="P25" s="76">
        <v>12.33</v>
      </c>
      <c r="Q25" s="76">
        <v>5.2</v>
      </c>
    </row>
    <row r="26" spans="2:17">
      <c r="B26" t="s">
        <v>251</v>
      </c>
      <c r="C26" t="s">
        <v>252</v>
      </c>
      <c r="D26" t="s">
        <v>103</v>
      </c>
      <c r="E26" t="s">
        <v>226</v>
      </c>
      <c r="F26" t="s">
        <v>152</v>
      </c>
      <c r="G26" t="s">
        <v>227</v>
      </c>
      <c r="H26" s="76">
        <v>0.84</v>
      </c>
      <c r="I26" t="s">
        <v>105</v>
      </c>
      <c r="J26" s="76">
        <v>4</v>
      </c>
      <c r="K26" s="76">
        <v>0.23</v>
      </c>
      <c r="L26" s="76">
        <v>4965000</v>
      </c>
      <c r="M26" s="76">
        <v>103.94</v>
      </c>
      <c r="N26" s="76">
        <v>5160.6210000000001</v>
      </c>
      <c r="O26" s="76">
        <v>0.03</v>
      </c>
      <c r="P26" s="76">
        <v>1.1499999999999999</v>
      </c>
      <c r="Q26" s="76">
        <v>0.48</v>
      </c>
    </row>
    <row r="27" spans="2:17">
      <c r="B27" t="s">
        <v>253</v>
      </c>
      <c r="C27" t="s">
        <v>254</v>
      </c>
      <c r="D27" t="s">
        <v>103</v>
      </c>
      <c r="E27" t="s">
        <v>226</v>
      </c>
      <c r="F27" t="s">
        <v>152</v>
      </c>
      <c r="G27" t="s">
        <v>255</v>
      </c>
      <c r="H27" s="76">
        <v>1.86</v>
      </c>
      <c r="I27" t="s">
        <v>105</v>
      </c>
      <c r="J27" s="76">
        <v>6</v>
      </c>
      <c r="K27" s="76">
        <v>0.48</v>
      </c>
      <c r="L27" s="76">
        <v>6148633</v>
      </c>
      <c r="M27" s="76">
        <v>111.63</v>
      </c>
      <c r="N27" s="76">
        <v>6863.7190178999999</v>
      </c>
      <c r="O27" s="76">
        <v>0.03</v>
      </c>
      <c r="P27" s="76">
        <v>1.52</v>
      </c>
      <c r="Q27" s="76">
        <v>0.64</v>
      </c>
    </row>
    <row r="28" spans="2:17">
      <c r="B28" t="s">
        <v>256</v>
      </c>
      <c r="C28" t="s">
        <v>257</v>
      </c>
      <c r="D28" t="s">
        <v>103</v>
      </c>
      <c r="E28" t="s">
        <v>226</v>
      </c>
      <c r="F28" t="s">
        <v>152</v>
      </c>
      <c r="G28" t="s">
        <v>230</v>
      </c>
      <c r="H28" s="76">
        <v>2.1</v>
      </c>
      <c r="I28" t="s">
        <v>105</v>
      </c>
      <c r="J28" s="76">
        <v>2.25</v>
      </c>
      <c r="K28" s="76">
        <v>0.6</v>
      </c>
      <c r="L28" s="76">
        <v>25500000</v>
      </c>
      <c r="M28" s="76">
        <v>103.99</v>
      </c>
      <c r="N28" s="76">
        <v>26517.45</v>
      </c>
      <c r="O28" s="76">
        <v>0.16</v>
      </c>
      <c r="P28" s="76">
        <v>5.89</v>
      </c>
      <c r="Q28" s="76">
        <v>2.4900000000000002</v>
      </c>
    </row>
    <row r="29" spans="2:17">
      <c r="B29" t="s">
        <v>258</v>
      </c>
      <c r="C29" t="s">
        <v>259</v>
      </c>
      <c r="D29" t="s">
        <v>103</v>
      </c>
      <c r="E29" t="s">
        <v>226</v>
      </c>
      <c r="F29" t="s">
        <v>152</v>
      </c>
      <c r="G29" t="s">
        <v>230</v>
      </c>
      <c r="H29" s="76">
        <v>7.82</v>
      </c>
      <c r="I29" t="s">
        <v>105</v>
      </c>
      <c r="J29" s="76">
        <v>1.75</v>
      </c>
      <c r="K29" s="76">
        <v>2.2000000000000002</v>
      </c>
      <c r="L29" s="76">
        <v>27500000</v>
      </c>
      <c r="M29" s="76">
        <v>101.14</v>
      </c>
      <c r="N29" s="76">
        <v>27813.5</v>
      </c>
      <c r="O29" s="76">
        <v>0.19</v>
      </c>
      <c r="P29" s="76">
        <v>6.18</v>
      </c>
      <c r="Q29" s="76">
        <v>2.61</v>
      </c>
    </row>
    <row r="30" spans="2:17">
      <c r="B30" t="s">
        <v>260</v>
      </c>
      <c r="C30" t="s">
        <v>261</v>
      </c>
      <c r="D30" t="s">
        <v>103</v>
      </c>
      <c r="E30" t="s">
        <v>226</v>
      </c>
      <c r="F30" t="s">
        <v>152</v>
      </c>
      <c r="G30" t="s">
        <v>227</v>
      </c>
      <c r="H30" s="76">
        <v>0.59</v>
      </c>
      <c r="I30" t="s">
        <v>105</v>
      </c>
      <c r="J30" s="76">
        <v>1.25</v>
      </c>
      <c r="K30" s="76">
        <v>0.15</v>
      </c>
      <c r="L30" s="76">
        <v>24140000</v>
      </c>
      <c r="M30" s="76">
        <v>101.21</v>
      </c>
      <c r="N30" s="76">
        <v>24432.094000000001</v>
      </c>
      <c r="O30" s="76">
        <v>0.24</v>
      </c>
      <c r="P30" s="76">
        <v>5.43</v>
      </c>
      <c r="Q30" s="76">
        <v>2.29</v>
      </c>
    </row>
    <row r="31" spans="2:17">
      <c r="B31" t="s">
        <v>262</v>
      </c>
      <c r="C31" t="s">
        <v>263</v>
      </c>
      <c r="D31" t="s">
        <v>103</v>
      </c>
      <c r="E31" t="s">
        <v>226</v>
      </c>
      <c r="F31" t="s">
        <v>152</v>
      </c>
      <c r="G31" t="s">
        <v>264</v>
      </c>
      <c r="H31" s="76">
        <v>7.69</v>
      </c>
      <c r="I31" t="s">
        <v>105</v>
      </c>
      <c r="J31" s="76">
        <v>6.25</v>
      </c>
      <c r="K31" s="76">
        <v>2.2200000000000002</v>
      </c>
      <c r="L31" s="76">
        <v>12500000</v>
      </c>
      <c r="M31" s="76">
        <v>140.86000000000001</v>
      </c>
      <c r="N31" s="76">
        <v>17607.5</v>
      </c>
      <c r="O31" s="76">
        <v>7.0000000000000007E-2</v>
      </c>
      <c r="P31" s="76">
        <v>3.91</v>
      </c>
      <c r="Q31" s="76">
        <v>1.65</v>
      </c>
    </row>
    <row r="32" spans="2:17">
      <c r="B32" t="s">
        <v>265</v>
      </c>
      <c r="C32" t="s">
        <v>266</v>
      </c>
      <c r="D32" t="s">
        <v>103</v>
      </c>
      <c r="E32" t="s">
        <v>226</v>
      </c>
      <c r="F32" t="s">
        <v>152</v>
      </c>
      <c r="G32" t="s">
        <v>267</v>
      </c>
      <c r="H32" s="76">
        <v>15.64</v>
      </c>
      <c r="I32" t="s">
        <v>105</v>
      </c>
      <c r="J32" s="76">
        <v>5.5</v>
      </c>
      <c r="K32" s="76">
        <v>3.33</v>
      </c>
      <c r="L32" s="76">
        <v>56150000</v>
      </c>
      <c r="M32" s="76">
        <v>141.47</v>
      </c>
      <c r="N32" s="76">
        <v>79435.404999999999</v>
      </c>
      <c r="O32" s="76">
        <v>0.32</v>
      </c>
      <c r="P32" s="76">
        <v>17.649999999999999</v>
      </c>
      <c r="Q32" s="76">
        <v>7.45</v>
      </c>
    </row>
    <row r="33" spans="2:17">
      <c r="B33" s="77" t="s">
        <v>268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6">
        <v>0</v>
      </c>
      <c r="I34" t="s">
        <v>214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269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6">
        <v>0</v>
      </c>
      <c r="I36" t="s">
        <v>214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219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270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271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6">
        <v>0</v>
      </c>
      <c r="I41" t="s">
        <v>214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272</v>
      </c>
      <c r="C42" s="16"/>
      <c r="D42" s="16"/>
    </row>
    <row r="43" spans="2:17">
      <c r="B43" t="s">
        <v>273</v>
      </c>
      <c r="C43" s="16"/>
      <c r="D43" s="16"/>
    </row>
    <row r="44" spans="2:17">
      <c r="B44" t="s">
        <v>274</v>
      </c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662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663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379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231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272</v>
      </c>
      <c r="C25" s="16"/>
      <c r="D25" s="16"/>
      <c r="E25" s="16"/>
      <c r="F25" s="16"/>
      <c r="G25" s="16"/>
    </row>
    <row r="26" spans="2:20">
      <c r="B26" t="s">
        <v>273</v>
      </c>
      <c r="C26" s="16"/>
      <c r="D26" s="16"/>
      <c r="E26" s="16"/>
      <c r="F26" s="16"/>
      <c r="G26" s="16"/>
    </row>
    <row r="27" spans="2:20">
      <c r="B27" t="s">
        <v>274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46" workbookViewId="0">
      <selection activeCell="K75" sqref="K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2.64</v>
      </c>
      <c r="L11" s="7"/>
      <c r="M11" s="7"/>
      <c r="N11" s="75">
        <v>1.06</v>
      </c>
      <c r="O11" s="75">
        <v>172656087.87</v>
      </c>
      <c r="P11" s="33"/>
      <c r="Q11" s="75">
        <v>483.25715000000002</v>
      </c>
      <c r="R11" s="75">
        <v>228975.96071664453</v>
      </c>
      <c r="S11" s="7"/>
      <c r="T11" s="75">
        <v>100</v>
      </c>
      <c r="U11" s="75">
        <v>21.46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3.54</v>
      </c>
      <c r="N12" s="78">
        <v>1.42</v>
      </c>
      <c r="O12" s="78">
        <v>156876087.87</v>
      </c>
      <c r="Q12" s="78">
        <v>393.57440000000003</v>
      </c>
      <c r="R12" s="78">
        <v>170747.85970533499</v>
      </c>
      <c r="T12" s="78">
        <v>74.569999999999993</v>
      </c>
      <c r="U12" s="78">
        <v>16</v>
      </c>
    </row>
    <row r="13" spans="2:66">
      <c r="B13" s="77" t="s">
        <v>275</v>
      </c>
      <c r="C13" s="16"/>
      <c r="D13" s="16"/>
      <c r="E13" s="16"/>
      <c r="F13" s="16"/>
      <c r="K13" s="78">
        <v>3.63</v>
      </c>
      <c r="N13" s="78">
        <v>1.44</v>
      </c>
      <c r="O13" s="78">
        <v>148996087.83000001</v>
      </c>
      <c r="Q13" s="78">
        <v>393.57440000000003</v>
      </c>
      <c r="R13" s="78">
        <v>162291.44966210701</v>
      </c>
      <c r="T13" s="78">
        <v>70.88</v>
      </c>
      <c r="U13" s="78">
        <v>15.21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207</v>
      </c>
      <c r="I14" t="s">
        <v>152</v>
      </c>
      <c r="J14" t="s">
        <v>227</v>
      </c>
      <c r="K14" s="76">
        <v>3.22</v>
      </c>
      <c r="L14" t="s">
        <v>105</v>
      </c>
      <c r="M14" s="76">
        <v>0.59</v>
      </c>
      <c r="N14" s="76">
        <v>0.65</v>
      </c>
      <c r="O14" s="76">
        <v>7726000</v>
      </c>
      <c r="P14" s="76">
        <v>99.8</v>
      </c>
      <c r="Q14" s="76">
        <v>0</v>
      </c>
      <c r="R14" s="76">
        <v>7710.5479999999998</v>
      </c>
      <c r="S14" s="76">
        <v>0.14000000000000001</v>
      </c>
      <c r="T14" s="76">
        <v>3.37</v>
      </c>
      <c r="U14" s="76">
        <v>0.72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282</v>
      </c>
      <c r="H15" t="s">
        <v>207</v>
      </c>
      <c r="I15" t="s">
        <v>152</v>
      </c>
      <c r="J15" t="s">
        <v>227</v>
      </c>
      <c r="K15" s="76">
        <v>2.44</v>
      </c>
      <c r="L15" t="s">
        <v>105</v>
      </c>
      <c r="M15" s="76">
        <v>0.41</v>
      </c>
      <c r="N15" s="76">
        <v>0.49</v>
      </c>
      <c r="O15" s="76">
        <v>5985200.75</v>
      </c>
      <c r="P15" s="76">
        <v>99.8</v>
      </c>
      <c r="Q15" s="76">
        <v>0</v>
      </c>
      <c r="R15" s="76">
        <v>5973.2303485000002</v>
      </c>
      <c r="S15" s="76">
        <v>0.28999999999999998</v>
      </c>
      <c r="T15" s="76">
        <v>2.61</v>
      </c>
      <c r="U15" s="76">
        <v>0.56000000000000005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285</v>
      </c>
      <c r="G16" t="s">
        <v>282</v>
      </c>
      <c r="H16" t="s">
        <v>207</v>
      </c>
      <c r="I16" t="s">
        <v>152</v>
      </c>
      <c r="J16" t="s">
        <v>267</v>
      </c>
      <c r="K16" s="76">
        <v>2.82</v>
      </c>
      <c r="L16" t="s">
        <v>105</v>
      </c>
      <c r="M16" s="76">
        <v>0.64</v>
      </c>
      <c r="N16" s="76">
        <v>0.56000000000000005</v>
      </c>
      <c r="O16" s="76">
        <v>12500000</v>
      </c>
      <c r="P16" s="76">
        <v>100.14</v>
      </c>
      <c r="Q16" s="76">
        <v>0</v>
      </c>
      <c r="R16" s="76">
        <v>12517.5</v>
      </c>
      <c r="S16" s="76">
        <v>0.4</v>
      </c>
      <c r="T16" s="76">
        <v>5.47</v>
      </c>
      <c r="U16" s="76">
        <v>1.17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285</v>
      </c>
      <c r="G17" t="s">
        <v>282</v>
      </c>
      <c r="H17" t="s">
        <v>207</v>
      </c>
      <c r="I17" t="s">
        <v>152</v>
      </c>
      <c r="J17" t="s">
        <v>290</v>
      </c>
      <c r="K17" s="76">
        <v>1.79</v>
      </c>
      <c r="L17" t="s">
        <v>105</v>
      </c>
      <c r="M17" s="76">
        <v>2.58</v>
      </c>
      <c r="N17" s="76">
        <v>0.67</v>
      </c>
      <c r="O17" s="76">
        <v>5500000</v>
      </c>
      <c r="P17" s="76">
        <v>107.1</v>
      </c>
      <c r="Q17" s="76">
        <v>0</v>
      </c>
      <c r="R17" s="76">
        <v>5890.5</v>
      </c>
      <c r="S17" s="76">
        <v>0.2</v>
      </c>
      <c r="T17" s="76">
        <v>2.57</v>
      </c>
      <c r="U17" s="76">
        <v>0.55000000000000004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282</v>
      </c>
      <c r="H18" t="s">
        <v>207</v>
      </c>
      <c r="I18" t="s">
        <v>152</v>
      </c>
      <c r="J18" t="s">
        <v>294</v>
      </c>
      <c r="K18" s="76">
        <v>3.45</v>
      </c>
      <c r="L18" t="s">
        <v>105</v>
      </c>
      <c r="M18" s="76">
        <v>0.7</v>
      </c>
      <c r="N18" s="76">
        <v>0.64</v>
      </c>
      <c r="O18" s="76">
        <v>2350000.5</v>
      </c>
      <c r="P18" s="76">
        <v>101.69</v>
      </c>
      <c r="Q18" s="76">
        <v>0</v>
      </c>
      <c r="R18" s="76">
        <v>2389.71550845</v>
      </c>
      <c r="S18" s="76">
        <v>0.06</v>
      </c>
      <c r="T18" s="76">
        <v>1.04</v>
      </c>
      <c r="U18" s="76">
        <v>0.22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293</v>
      </c>
      <c r="G19" t="s">
        <v>282</v>
      </c>
      <c r="H19" t="s">
        <v>207</v>
      </c>
      <c r="I19" t="s">
        <v>152</v>
      </c>
      <c r="J19" t="s">
        <v>227</v>
      </c>
      <c r="K19" s="76">
        <v>2.42</v>
      </c>
      <c r="L19" t="s">
        <v>105</v>
      </c>
      <c r="M19" s="76">
        <v>1.6</v>
      </c>
      <c r="N19" s="76">
        <v>0.43</v>
      </c>
      <c r="O19" s="76">
        <v>10494000</v>
      </c>
      <c r="P19" s="76">
        <v>103.09</v>
      </c>
      <c r="Q19" s="76">
        <v>0</v>
      </c>
      <c r="R19" s="76">
        <v>10818.2646</v>
      </c>
      <c r="S19" s="76">
        <v>0.33</v>
      </c>
      <c r="T19" s="76">
        <v>4.72</v>
      </c>
      <c r="U19" s="76">
        <v>1.01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282</v>
      </c>
      <c r="H20" t="s">
        <v>300</v>
      </c>
      <c r="I20" t="s">
        <v>152</v>
      </c>
      <c r="J20" t="s">
        <v>301</v>
      </c>
      <c r="K20" s="76">
        <v>2.98</v>
      </c>
      <c r="L20" t="s">
        <v>105</v>
      </c>
      <c r="M20" s="76">
        <v>0.8</v>
      </c>
      <c r="N20" s="76">
        <v>0.7</v>
      </c>
      <c r="O20" s="76">
        <v>10352262</v>
      </c>
      <c r="P20" s="76">
        <v>102.07</v>
      </c>
      <c r="Q20" s="76">
        <v>0</v>
      </c>
      <c r="R20" s="76">
        <v>10566.5538234</v>
      </c>
      <c r="S20" s="76">
        <v>1.61</v>
      </c>
      <c r="T20" s="76">
        <v>4.6100000000000003</v>
      </c>
      <c r="U20" s="76">
        <v>0.99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281</v>
      </c>
      <c r="G21" t="s">
        <v>282</v>
      </c>
      <c r="H21" t="s">
        <v>300</v>
      </c>
      <c r="I21" t="s">
        <v>152</v>
      </c>
      <c r="J21" t="s">
        <v>290</v>
      </c>
      <c r="K21" s="76">
        <v>0.45</v>
      </c>
      <c r="L21" t="s">
        <v>105</v>
      </c>
      <c r="M21" s="76">
        <v>2.6</v>
      </c>
      <c r="N21" s="76">
        <v>0.63</v>
      </c>
      <c r="O21" s="76">
        <v>6550000</v>
      </c>
      <c r="P21" s="76">
        <v>109.01</v>
      </c>
      <c r="Q21" s="76">
        <v>0</v>
      </c>
      <c r="R21" s="76">
        <v>7140.1549999999997</v>
      </c>
      <c r="S21" s="76">
        <v>0.2</v>
      </c>
      <c r="T21" s="76">
        <v>3.12</v>
      </c>
      <c r="U21" s="76">
        <v>0.67</v>
      </c>
    </row>
    <row r="22" spans="2:21">
      <c r="B22" t="s">
        <v>304</v>
      </c>
      <c r="C22" t="s">
        <v>305</v>
      </c>
      <c r="D22" t="s">
        <v>103</v>
      </c>
      <c r="E22" t="s">
        <v>126</v>
      </c>
      <c r="F22" t="s">
        <v>281</v>
      </c>
      <c r="G22" t="s">
        <v>282</v>
      </c>
      <c r="H22" t="s">
        <v>300</v>
      </c>
      <c r="I22" t="s">
        <v>152</v>
      </c>
      <c r="J22" t="s">
        <v>306</v>
      </c>
      <c r="K22" s="76">
        <v>3.43</v>
      </c>
      <c r="L22" t="s">
        <v>105</v>
      </c>
      <c r="M22" s="76">
        <v>3.4</v>
      </c>
      <c r="N22" s="76">
        <v>0.76</v>
      </c>
      <c r="O22" s="76">
        <v>4775000</v>
      </c>
      <c r="P22" s="76">
        <v>114.56</v>
      </c>
      <c r="Q22" s="76">
        <v>0</v>
      </c>
      <c r="R22" s="76">
        <v>5470.24</v>
      </c>
      <c r="S22" s="76">
        <v>0.26</v>
      </c>
      <c r="T22" s="76">
        <v>2.39</v>
      </c>
      <c r="U22" s="76">
        <v>0.51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310</v>
      </c>
      <c r="H23" t="s">
        <v>300</v>
      </c>
      <c r="I23" t="s">
        <v>152</v>
      </c>
      <c r="J23" t="s">
        <v>230</v>
      </c>
      <c r="K23" s="76">
        <v>4.42</v>
      </c>
      <c r="L23" t="s">
        <v>105</v>
      </c>
      <c r="M23" s="76">
        <v>0.65</v>
      </c>
      <c r="N23" s="76">
        <v>0.79</v>
      </c>
      <c r="O23" s="76">
        <v>12250000.710000001</v>
      </c>
      <c r="P23" s="76">
        <v>99.07</v>
      </c>
      <c r="Q23" s="76">
        <v>0</v>
      </c>
      <c r="R23" s="76">
        <v>12136.075703397</v>
      </c>
      <c r="S23" s="76">
        <v>1.25</v>
      </c>
      <c r="T23" s="76">
        <v>5.3</v>
      </c>
      <c r="U23" s="76">
        <v>1.1399999999999999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293</v>
      </c>
      <c r="G24" t="s">
        <v>282</v>
      </c>
      <c r="H24" t="s">
        <v>300</v>
      </c>
      <c r="I24" t="s">
        <v>152</v>
      </c>
      <c r="J24" t="s">
        <v>290</v>
      </c>
      <c r="K24" s="76">
        <v>2.44</v>
      </c>
      <c r="L24" t="s">
        <v>105</v>
      </c>
      <c r="M24" s="76">
        <v>4.0999999999999996</v>
      </c>
      <c r="N24" s="76">
        <v>0.78</v>
      </c>
      <c r="O24" s="76">
        <v>2420000</v>
      </c>
      <c r="P24" s="76">
        <v>131.30000000000001</v>
      </c>
      <c r="Q24" s="76">
        <v>0</v>
      </c>
      <c r="R24" s="76">
        <v>3177.46</v>
      </c>
      <c r="S24" s="76">
        <v>0.08</v>
      </c>
      <c r="T24" s="76">
        <v>1.39</v>
      </c>
      <c r="U24" s="76">
        <v>0.3</v>
      </c>
    </row>
    <row r="25" spans="2:21">
      <c r="B25" t="s">
        <v>313</v>
      </c>
      <c r="C25" t="s">
        <v>314</v>
      </c>
      <c r="D25" t="s">
        <v>103</v>
      </c>
      <c r="E25" t="s">
        <v>126</v>
      </c>
      <c r="F25" t="s">
        <v>293</v>
      </c>
      <c r="G25" t="s">
        <v>282</v>
      </c>
      <c r="H25" t="s">
        <v>300</v>
      </c>
      <c r="I25" t="s">
        <v>152</v>
      </c>
      <c r="J25" t="s">
        <v>230</v>
      </c>
      <c r="K25" s="76">
        <v>3.89</v>
      </c>
      <c r="L25" t="s">
        <v>105</v>
      </c>
      <c r="M25" s="76">
        <v>4</v>
      </c>
      <c r="N25" s="76">
        <v>0.9</v>
      </c>
      <c r="O25" s="76">
        <v>6750000</v>
      </c>
      <c r="P25" s="76">
        <v>119.19</v>
      </c>
      <c r="Q25" s="76">
        <v>0</v>
      </c>
      <c r="R25" s="76">
        <v>8045.3249999999998</v>
      </c>
      <c r="S25" s="76">
        <v>0.23</v>
      </c>
      <c r="T25" s="76">
        <v>3.51</v>
      </c>
      <c r="U25" s="76">
        <v>0.75</v>
      </c>
    </row>
    <row r="26" spans="2:21">
      <c r="B26" t="s">
        <v>315</v>
      </c>
      <c r="C26" t="s">
        <v>316</v>
      </c>
      <c r="D26" t="s">
        <v>103</v>
      </c>
      <c r="E26" t="s">
        <v>126</v>
      </c>
      <c r="F26" t="s">
        <v>317</v>
      </c>
      <c r="G26" t="s">
        <v>310</v>
      </c>
      <c r="H26" t="s">
        <v>318</v>
      </c>
      <c r="I26" t="s">
        <v>152</v>
      </c>
      <c r="J26" t="s">
        <v>319</v>
      </c>
      <c r="K26" s="76">
        <v>0.91</v>
      </c>
      <c r="L26" t="s">
        <v>105</v>
      </c>
      <c r="M26" s="76">
        <v>3.2</v>
      </c>
      <c r="N26" s="76">
        <v>1</v>
      </c>
      <c r="O26" s="76">
        <v>1093872.74</v>
      </c>
      <c r="P26" s="76">
        <v>107.25</v>
      </c>
      <c r="Q26" s="76">
        <v>0</v>
      </c>
      <c r="R26" s="76">
        <v>1173.17851365</v>
      </c>
      <c r="S26" s="76">
        <v>0.32</v>
      </c>
      <c r="T26" s="76">
        <v>0.51</v>
      </c>
      <c r="U26" s="76">
        <v>0.11</v>
      </c>
    </row>
    <row r="27" spans="2:21">
      <c r="B27" t="s">
        <v>320</v>
      </c>
      <c r="C27" t="s">
        <v>321</v>
      </c>
      <c r="D27" t="s">
        <v>103</v>
      </c>
      <c r="E27" t="s">
        <v>126</v>
      </c>
      <c r="F27" t="s">
        <v>317</v>
      </c>
      <c r="G27" t="s">
        <v>310</v>
      </c>
      <c r="H27" t="s">
        <v>318</v>
      </c>
      <c r="I27" t="s">
        <v>152</v>
      </c>
      <c r="J27" t="s">
        <v>267</v>
      </c>
      <c r="K27" s="76">
        <v>6.75</v>
      </c>
      <c r="L27" t="s">
        <v>105</v>
      </c>
      <c r="M27" s="76">
        <v>2.34</v>
      </c>
      <c r="N27" s="76">
        <v>2.1800000000000002</v>
      </c>
      <c r="O27" s="76">
        <v>14875000.5</v>
      </c>
      <c r="P27" s="76">
        <v>104.32</v>
      </c>
      <c r="Q27" s="76">
        <v>0</v>
      </c>
      <c r="R27" s="76">
        <v>15517.600521599999</v>
      </c>
      <c r="S27" s="76">
        <v>0.87</v>
      </c>
      <c r="T27" s="76">
        <v>6.78</v>
      </c>
      <c r="U27" s="76">
        <v>1.45</v>
      </c>
    </row>
    <row r="28" spans="2:21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282</v>
      </c>
      <c r="H28" t="s">
        <v>318</v>
      </c>
      <c r="I28" t="s">
        <v>152</v>
      </c>
      <c r="J28" t="s">
        <v>227</v>
      </c>
      <c r="K28" s="76">
        <v>2.29</v>
      </c>
      <c r="L28" t="s">
        <v>105</v>
      </c>
      <c r="M28" s="76">
        <v>3.1</v>
      </c>
      <c r="N28" s="76">
        <v>0.74</v>
      </c>
      <c r="O28" s="76">
        <v>1300222.3999999999</v>
      </c>
      <c r="P28" s="76">
        <v>112.2</v>
      </c>
      <c r="Q28" s="76">
        <v>0</v>
      </c>
      <c r="R28" s="76">
        <v>1458.8495327999999</v>
      </c>
      <c r="S28" s="76">
        <v>0.19</v>
      </c>
      <c r="T28" s="76">
        <v>0.64</v>
      </c>
      <c r="U28" s="76">
        <v>0.14000000000000001</v>
      </c>
    </row>
    <row r="29" spans="2:21">
      <c r="B29" t="s">
        <v>325</v>
      </c>
      <c r="C29" t="s">
        <v>326</v>
      </c>
      <c r="D29" t="s">
        <v>103</v>
      </c>
      <c r="E29" t="s">
        <v>126</v>
      </c>
      <c r="F29" t="s">
        <v>327</v>
      </c>
      <c r="G29" t="s">
        <v>310</v>
      </c>
      <c r="H29" t="s">
        <v>328</v>
      </c>
      <c r="I29" t="s">
        <v>152</v>
      </c>
      <c r="J29" t="s">
        <v>329</v>
      </c>
      <c r="K29" s="76">
        <v>3.26</v>
      </c>
      <c r="L29" t="s">
        <v>105</v>
      </c>
      <c r="M29" s="76">
        <v>4.45</v>
      </c>
      <c r="N29" s="76">
        <v>1.31</v>
      </c>
      <c r="O29" s="76">
        <v>5389300.29</v>
      </c>
      <c r="P29" s="76">
        <v>115.05</v>
      </c>
      <c r="Q29" s="76">
        <v>0</v>
      </c>
      <c r="R29" s="76">
        <v>6200.389983645</v>
      </c>
      <c r="S29" s="76">
        <v>0.83</v>
      </c>
      <c r="T29" s="76">
        <v>2.71</v>
      </c>
      <c r="U29" s="76">
        <v>0.57999999999999996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327</v>
      </c>
      <c r="G30" t="s">
        <v>310</v>
      </c>
      <c r="H30" t="s">
        <v>328</v>
      </c>
      <c r="I30" t="s">
        <v>152</v>
      </c>
      <c r="J30" t="s">
        <v>332</v>
      </c>
      <c r="K30" s="76">
        <v>1.42</v>
      </c>
      <c r="L30" t="s">
        <v>105</v>
      </c>
      <c r="M30" s="76">
        <v>4.25</v>
      </c>
      <c r="N30" s="76">
        <v>0.85</v>
      </c>
      <c r="O30" s="76">
        <v>1146137.6299999999</v>
      </c>
      <c r="P30" s="76">
        <v>126.79</v>
      </c>
      <c r="Q30" s="76">
        <v>0</v>
      </c>
      <c r="R30" s="76">
        <v>1453.1879010770001</v>
      </c>
      <c r="S30" s="76">
        <v>0.28000000000000003</v>
      </c>
      <c r="T30" s="76">
        <v>0.63</v>
      </c>
      <c r="U30" s="76">
        <v>0.14000000000000001</v>
      </c>
    </row>
    <row r="31" spans="2:21">
      <c r="B31" t="s">
        <v>333</v>
      </c>
      <c r="C31" t="s">
        <v>334</v>
      </c>
      <c r="D31" t="s">
        <v>103</v>
      </c>
      <c r="E31" t="s">
        <v>126</v>
      </c>
      <c r="F31" t="s">
        <v>335</v>
      </c>
      <c r="G31" t="s">
        <v>310</v>
      </c>
      <c r="H31" t="s">
        <v>336</v>
      </c>
      <c r="I31" t="s">
        <v>153</v>
      </c>
      <c r="J31" t="s">
        <v>337</v>
      </c>
      <c r="K31" s="76">
        <v>1.23</v>
      </c>
      <c r="L31" t="s">
        <v>105</v>
      </c>
      <c r="M31" s="76">
        <v>4.95</v>
      </c>
      <c r="N31" s="76">
        <v>0.77</v>
      </c>
      <c r="O31" s="76">
        <v>651401.11</v>
      </c>
      <c r="P31" s="76">
        <v>125.56</v>
      </c>
      <c r="Q31" s="76">
        <v>295.18824999999998</v>
      </c>
      <c r="R31" s="76">
        <v>840.45440999599998</v>
      </c>
      <c r="S31" s="76">
        <v>0.11</v>
      </c>
      <c r="T31" s="76">
        <v>0.37</v>
      </c>
      <c r="U31" s="76">
        <v>0.08</v>
      </c>
    </row>
    <row r="32" spans="2:21">
      <c r="B32" t="s">
        <v>338</v>
      </c>
      <c r="C32" t="s">
        <v>339</v>
      </c>
      <c r="D32" t="s">
        <v>103</v>
      </c>
      <c r="E32" t="s">
        <v>126</v>
      </c>
      <c r="F32" t="s">
        <v>340</v>
      </c>
      <c r="G32" t="s">
        <v>310</v>
      </c>
      <c r="H32" t="s">
        <v>328</v>
      </c>
      <c r="I32" t="s">
        <v>152</v>
      </c>
      <c r="J32" t="s">
        <v>341</v>
      </c>
      <c r="K32" s="76">
        <v>4.95</v>
      </c>
      <c r="L32" t="s">
        <v>105</v>
      </c>
      <c r="M32" s="76">
        <v>5.35</v>
      </c>
      <c r="N32" s="76">
        <v>2.92</v>
      </c>
      <c r="O32" s="76">
        <v>6665000</v>
      </c>
      <c r="P32" s="76">
        <v>120.15</v>
      </c>
      <c r="Q32" s="76">
        <v>0</v>
      </c>
      <c r="R32" s="76">
        <v>8007.9975000000004</v>
      </c>
      <c r="S32" s="76">
        <v>0.25</v>
      </c>
      <c r="T32" s="76">
        <v>3.5</v>
      </c>
      <c r="U32" s="76">
        <v>0.75</v>
      </c>
    </row>
    <row r="33" spans="2:21">
      <c r="B33" t="s">
        <v>342</v>
      </c>
      <c r="C33" t="s">
        <v>343</v>
      </c>
      <c r="D33" t="s">
        <v>103</v>
      </c>
      <c r="E33" t="s">
        <v>126</v>
      </c>
      <c r="F33" t="s">
        <v>340</v>
      </c>
      <c r="G33" t="s">
        <v>310</v>
      </c>
      <c r="H33" t="s">
        <v>328</v>
      </c>
      <c r="I33" t="s">
        <v>152</v>
      </c>
      <c r="J33" t="s">
        <v>227</v>
      </c>
      <c r="K33" s="76">
        <v>7.47</v>
      </c>
      <c r="L33" t="s">
        <v>105</v>
      </c>
      <c r="M33" s="76">
        <v>4</v>
      </c>
      <c r="N33" s="76">
        <v>3.87</v>
      </c>
      <c r="O33" s="76">
        <v>7054000</v>
      </c>
      <c r="P33" s="76">
        <v>106.24</v>
      </c>
      <c r="Q33" s="76">
        <v>0</v>
      </c>
      <c r="R33" s="76">
        <v>7494.1696000000002</v>
      </c>
      <c r="S33" s="76">
        <v>0.24</v>
      </c>
      <c r="T33" s="76">
        <v>3.27</v>
      </c>
      <c r="U33" s="76">
        <v>0.7</v>
      </c>
    </row>
    <row r="34" spans="2:21">
      <c r="B34" t="s">
        <v>344</v>
      </c>
      <c r="C34" t="s">
        <v>345</v>
      </c>
      <c r="D34" t="s">
        <v>103</v>
      </c>
      <c r="E34" t="s">
        <v>126</v>
      </c>
      <c r="F34" t="s">
        <v>346</v>
      </c>
      <c r="G34" t="s">
        <v>310</v>
      </c>
      <c r="H34" t="s">
        <v>328</v>
      </c>
      <c r="I34" t="s">
        <v>152</v>
      </c>
      <c r="J34" t="s">
        <v>347</v>
      </c>
      <c r="K34" s="76">
        <v>3.34</v>
      </c>
      <c r="L34" t="s">
        <v>105</v>
      </c>
      <c r="M34" s="76">
        <v>4.9000000000000004</v>
      </c>
      <c r="N34" s="76">
        <v>1.54</v>
      </c>
      <c r="O34" s="76">
        <v>5100000.8600000003</v>
      </c>
      <c r="P34" s="76">
        <v>115.53</v>
      </c>
      <c r="Q34" s="76">
        <v>0</v>
      </c>
      <c r="R34" s="76">
        <v>5892.0309935579999</v>
      </c>
      <c r="S34" s="76">
        <v>0.55000000000000004</v>
      </c>
      <c r="T34" s="76">
        <v>2.57</v>
      </c>
      <c r="U34" s="76">
        <v>0.55000000000000004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346</v>
      </c>
      <c r="G35" t="s">
        <v>310</v>
      </c>
      <c r="H35" t="s">
        <v>328</v>
      </c>
      <c r="I35" t="s">
        <v>152</v>
      </c>
      <c r="J35" t="s">
        <v>337</v>
      </c>
      <c r="K35" s="76">
        <v>3</v>
      </c>
      <c r="L35" t="s">
        <v>105</v>
      </c>
      <c r="M35" s="76">
        <v>2.29</v>
      </c>
      <c r="N35" s="76">
        <v>1.2</v>
      </c>
      <c r="O35" s="76">
        <v>2174602.2200000002</v>
      </c>
      <c r="P35" s="76">
        <v>103.25</v>
      </c>
      <c r="Q35" s="76">
        <v>30.672519999999999</v>
      </c>
      <c r="R35" s="76">
        <v>2257.1341472499998</v>
      </c>
      <c r="S35" s="76">
        <v>0.36</v>
      </c>
      <c r="T35" s="76">
        <v>0.99</v>
      </c>
      <c r="U35" s="76">
        <v>0.21</v>
      </c>
    </row>
    <row r="36" spans="2:21">
      <c r="B36" t="s">
        <v>350</v>
      </c>
      <c r="C36" t="s">
        <v>351</v>
      </c>
      <c r="D36" t="s">
        <v>103</v>
      </c>
      <c r="E36" t="s">
        <v>126</v>
      </c>
      <c r="F36" t="s">
        <v>346</v>
      </c>
      <c r="G36" t="s">
        <v>310</v>
      </c>
      <c r="H36" t="s">
        <v>328</v>
      </c>
      <c r="I36" t="s">
        <v>152</v>
      </c>
      <c r="J36" t="s">
        <v>227</v>
      </c>
      <c r="K36" s="76">
        <v>2.95</v>
      </c>
      <c r="L36" t="s">
        <v>105</v>
      </c>
      <c r="M36" s="76">
        <v>5.0999999999999996</v>
      </c>
      <c r="N36" s="76">
        <v>1.1200000000000001</v>
      </c>
      <c r="O36" s="76">
        <v>1642650.84</v>
      </c>
      <c r="P36" s="76">
        <v>124.69</v>
      </c>
      <c r="Q36" s="76">
        <v>67.713629999999995</v>
      </c>
      <c r="R36" s="76">
        <v>2091.8382458259998</v>
      </c>
      <c r="S36" s="76">
        <v>0.23</v>
      </c>
      <c r="T36" s="76">
        <v>0.91</v>
      </c>
      <c r="U36" s="76">
        <v>0.2</v>
      </c>
    </row>
    <row r="37" spans="2:21">
      <c r="B37" t="s">
        <v>352</v>
      </c>
      <c r="C37" t="s">
        <v>353</v>
      </c>
      <c r="D37" t="s">
        <v>103</v>
      </c>
      <c r="E37" t="s">
        <v>126</v>
      </c>
      <c r="F37" t="s">
        <v>346</v>
      </c>
      <c r="G37" t="s">
        <v>310</v>
      </c>
      <c r="H37" t="s">
        <v>328</v>
      </c>
      <c r="I37" t="s">
        <v>152</v>
      </c>
      <c r="J37" t="s">
        <v>354</v>
      </c>
      <c r="K37" s="76">
        <v>2.96</v>
      </c>
      <c r="L37" t="s">
        <v>105</v>
      </c>
      <c r="M37" s="76">
        <v>5.85</v>
      </c>
      <c r="N37" s="76">
        <v>1.52</v>
      </c>
      <c r="O37" s="76">
        <v>4358006.37</v>
      </c>
      <c r="P37" s="76">
        <v>123.77</v>
      </c>
      <c r="Q37" s="76">
        <v>0</v>
      </c>
      <c r="R37" s="76">
        <v>5393.9044841490004</v>
      </c>
      <c r="S37" s="76">
        <v>0.28000000000000003</v>
      </c>
      <c r="T37" s="76">
        <v>2.36</v>
      </c>
      <c r="U37" s="76">
        <v>0.51</v>
      </c>
    </row>
    <row r="38" spans="2:21">
      <c r="B38" t="s">
        <v>355</v>
      </c>
      <c r="C38" t="s">
        <v>356</v>
      </c>
      <c r="D38" t="s">
        <v>103</v>
      </c>
      <c r="E38" t="s">
        <v>126</v>
      </c>
      <c r="F38" t="s">
        <v>357</v>
      </c>
      <c r="G38" t="s">
        <v>135</v>
      </c>
      <c r="H38" t="s">
        <v>358</v>
      </c>
      <c r="I38" t="s">
        <v>152</v>
      </c>
      <c r="J38" t="s">
        <v>227</v>
      </c>
      <c r="K38" s="76">
        <v>0.25</v>
      </c>
      <c r="L38" t="s">
        <v>105</v>
      </c>
      <c r="M38" s="76">
        <v>5.19</v>
      </c>
      <c r="N38" s="76">
        <v>1.1399999999999999</v>
      </c>
      <c r="O38" s="76">
        <v>1467886.91</v>
      </c>
      <c r="P38" s="76">
        <v>122.99</v>
      </c>
      <c r="Q38" s="76">
        <v>0</v>
      </c>
      <c r="R38" s="76">
        <v>1805.3541106089999</v>
      </c>
      <c r="S38" s="76">
        <v>0.49</v>
      </c>
      <c r="T38" s="76">
        <v>0.79</v>
      </c>
      <c r="U38" s="76">
        <v>0.17</v>
      </c>
    </row>
    <row r="39" spans="2:21">
      <c r="B39" t="s">
        <v>359</v>
      </c>
      <c r="C39" t="s">
        <v>360</v>
      </c>
      <c r="D39" t="s">
        <v>103</v>
      </c>
      <c r="E39" t="s">
        <v>126</v>
      </c>
      <c r="F39" t="s">
        <v>361</v>
      </c>
      <c r="G39" t="s">
        <v>115</v>
      </c>
      <c r="H39" t="s">
        <v>362</v>
      </c>
      <c r="I39" t="s">
        <v>153</v>
      </c>
      <c r="J39" t="s">
        <v>227</v>
      </c>
      <c r="K39" s="76">
        <v>4.2300000000000004</v>
      </c>
      <c r="L39" t="s">
        <v>105</v>
      </c>
      <c r="M39" s="76">
        <v>4.95</v>
      </c>
      <c r="N39" s="76">
        <v>4.5599999999999996</v>
      </c>
      <c r="O39" s="76">
        <v>8425542</v>
      </c>
      <c r="P39" s="76">
        <v>129.01</v>
      </c>
      <c r="Q39" s="76">
        <v>0</v>
      </c>
      <c r="R39" s="76">
        <v>10869.7917342</v>
      </c>
      <c r="S39" s="76">
        <v>0.27</v>
      </c>
      <c r="T39" s="76">
        <v>4.75</v>
      </c>
      <c r="U39" s="76">
        <v>1.02</v>
      </c>
    </row>
    <row r="40" spans="2:21">
      <c r="B40" s="77" t="s">
        <v>231</v>
      </c>
      <c r="C40" s="16"/>
      <c r="D40" s="16"/>
      <c r="E40" s="16"/>
      <c r="F40" s="16"/>
      <c r="K40" s="78">
        <v>1.89</v>
      </c>
      <c r="N40" s="78">
        <v>1.1100000000000001</v>
      </c>
      <c r="O40" s="78">
        <v>7880000.04</v>
      </c>
      <c r="Q40" s="78">
        <v>0</v>
      </c>
      <c r="R40" s="78">
        <v>8456.4100432279993</v>
      </c>
      <c r="T40" s="78">
        <v>3.69</v>
      </c>
      <c r="U40" s="78">
        <v>0.79</v>
      </c>
    </row>
    <row r="41" spans="2:21">
      <c r="B41" t="s">
        <v>363</v>
      </c>
      <c r="C41" t="s">
        <v>364</v>
      </c>
      <c r="D41" t="s">
        <v>103</v>
      </c>
      <c r="E41" t="s">
        <v>126</v>
      </c>
      <c r="F41" t="s">
        <v>293</v>
      </c>
      <c r="G41" t="s">
        <v>282</v>
      </c>
      <c r="H41" t="s">
        <v>207</v>
      </c>
      <c r="I41" t="s">
        <v>152</v>
      </c>
      <c r="J41" t="s">
        <v>365</v>
      </c>
      <c r="K41" s="76">
        <v>1.1399999999999999</v>
      </c>
      <c r="L41" t="s">
        <v>105</v>
      </c>
      <c r="M41" s="76">
        <v>5.9</v>
      </c>
      <c r="N41" s="76">
        <v>0.99</v>
      </c>
      <c r="O41" s="76">
        <v>800000.04</v>
      </c>
      <c r="P41" s="76">
        <v>108.07</v>
      </c>
      <c r="Q41" s="76">
        <v>0</v>
      </c>
      <c r="R41" s="76">
        <v>864.56004322800004</v>
      </c>
      <c r="S41" s="76">
        <v>0.05</v>
      </c>
      <c r="T41" s="76">
        <v>0.38</v>
      </c>
      <c r="U41" s="76">
        <v>0.08</v>
      </c>
    </row>
    <row r="42" spans="2:21">
      <c r="B42" t="s">
        <v>366</v>
      </c>
      <c r="C42" t="s">
        <v>367</v>
      </c>
      <c r="D42" t="s">
        <v>103</v>
      </c>
      <c r="E42" t="s">
        <v>126</v>
      </c>
      <c r="F42" t="s">
        <v>368</v>
      </c>
      <c r="G42" t="s">
        <v>115</v>
      </c>
      <c r="H42" t="s">
        <v>328</v>
      </c>
      <c r="I42" t="s">
        <v>152</v>
      </c>
      <c r="J42" t="s">
        <v>369</v>
      </c>
      <c r="K42" s="76">
        <v>2.1</v>
      </c>
      <c r="L42" t="s">
        <v>105</v>
      </c>
      <c r="M42" s="76">
        <v>2.2999999999999998</v>
      </c>
      <c r="N42" s="76">
        <v>1.39</v>
      </c>
      <c r="O42" s="76">
        <v>5500000</v>
      </c>
      <c r="P42" s="76">
        <v>102.51</v>
      </c>
      <c r="Q42" s="76">
        <v>0</v>
      </c>
      <c r="R42" s="76">
        <v>5638.05</v>
      </c>
      <c r="S42" s="76">
        <v>0.18</v>
      </c>
      <c r="T42" s="76">
        <v>2.46</v>
      </c>
      <c r="U42" s="76">
        <v>0.53</v>
      </c>
    </row>
    <row r="43" spans="2:21">
      <c r="B43" t="s">
        <v>370</v>
      </c>
      <c r="C43" t="s">
        <v>371</v>
      </c>
      <c r="D43" t="s">
        <v>103</v>
      </c>
      <c r="E43" t="s">
        <v>126</v>
      </c>
      <c r="F43" t="s">
        <v>372</v>
      </c>
      <c r="G43" t="s">
        <v>135</v>
      </c>
      <c r="H43" t="s">
        <v>358</v>
      </c>
      <c r="I43" t="s">
        <v>152</v>
      </c>
      <c r="J43" t="s">
        <v>373</v>
      </c>
      <c r="K43" s="76">
        <v>0.74</v>
      </c>
      <c r="L43" t="s">
        <v>105</v>
      </c>
      <c r="M43" s="76">
        <v>5.5</v>
      </c>
      <c r="N43" s="76">
        <v>0.91</v>
      </c>
      <c r="O43" s="76">
        <v>125000</v>
      </c>
      <c r="P43" s="76">
        <v>102.22</v>
      </c>
      <c r="Q43" s="76">
        <v>0</v>
      </c>
      <c r="R43" s="76">
        <v>127.77500000000001</v>
      </c>
      <c r="S43" s="76">
        <v>0.1</v>
      </c>
      <c r="T43" s="76">
        <v>0.06</v>
      </c>
      <c r="U43" s="76">
        <v>0.01</v>
      </c>
    </row>
    <row r="44" spans="2:21">
      <c r="B44" t="s">
        <v>374</v>
      </c>
      <c r="C44" t="s">
        <v>375</v>
      </c>
      <c r="D44" t="s">
        <v>103</v>
      </c>
      <c r="E44" t="s">
        <v>126</v>
      </c>
      <c r="F44" t="s">
        <v>376</v>
      </c>
      <c r="G44" t="s">
        <v>310</v>
      </c>
      <c r="H44" t="s">
        <v>377</v>
      </c>
      <c r="I44" t="s">
        <v>152</v>
      </c>
      <c r="J44" t="s">
        <v>378</v>
      </c>
      <c r="K44" s="76">
        <v>1.7</v>
      </c>
      <c r="L44" t="s">
        <v>105</v>
      </c>
      <c r="M44" s="76">
        <v>6</v>
      </c>
      <c r="N44" s="76">
        <v>0.32</v>
      </c>
      <c r="O44" s="76">
        <v>1455000</v>
      </c>
      <c r="P44" s="76">
        <v>125.5</v>
      </c>
      <c r="Q44" s="76">
        <v>0</v>
      </c>
      <c r="R44" s="76">
        <v>1826.0250000000001</v>
      </c>
      <c r="S44" s="76">
        <v>2.57</v>
      </c>
      <c r="T44" s="76">
        <v>0.8</v>
      </c>
      <c r="U44" s="76">
        <v>0.17</v>
      </c>
    </row>
    <row r="45" spans="2:21">
      <c r="B45" s="77" t="s">
        <v>276</v>
      </c>
      <c r="C45" s="16"/>
      <c r="D45" s="16"/>
      <c r="E45" s="16"/>
      <c r="F45" s="16"/>
      <c r="K45" s="78">
        <v>0</v>
      </c>
      <c r="N45" s="78">
        <v>0</v>
      </c>
      <c r="O45" s="78">
        <v>0</v>
      </c>
      <c r="Q45" s="78">
        <v>0</v>
      </c>
      <c r="R45" s="78">
        <v>0</v>
      </c>
      <c r="T45" s="78">
        <v>0</v>
      </c>
      <c r="U45" s="78">
        <v>0</v>
      </c>
    </row>
    <row r="46" spans="2:21">
      <c r="B46" t="s">
        <v>214</v>
      </c>
      <c r="C46" t="s">
        <v>214</v>
      </c>
      <c r="D46" s="16"/>
      <c r="E46" s="16"/>
      <c r="F46" s="16"/>
      <c r="G46" t="s">
        <v>214</v>
      </c>
      <c r="H46" t="s">
        <v>214</v>
      </c>
      <c r="K46" s="76">
        <v>0</v>
      </c>
      <c r="L46" t="s">
        <v>214</v>
      </c>
      <c r="M46" s="76">
        <v>0</v>
      </c>
      <c r="N46" s="76">
        <v>0</v>
      </c>
      <c r="O46" s="76">
        <v>0</v>
      </c>
      <c r="P46" s="76">
        <v>0</v>
      </c>
      <c r="R46" s="76">
        <v>0</v>
      </c>
      <c r="S46" s="76">
        <v>0</v>
      </c>
      <c r="T46" s="76">
        <v>0</v>
      </c>
      <c r="U46" s="76">
        <v>0</v>
      </c>
    </row>
    <row r="47" spans="2:21">
      <c r="B47" s="77" t="s">
        <v>379</v>
      </c>
      <c r="C47" s="16"/>
      <c r="D47" s="16"/>
      <c r="E47" s="16"/>
      <c r="F47" s="16"/>
      <c r="K47" s="78">
        <v>0</v>
      </c>
      <c r="N47" s="78">
        <v>0</v>
      </c>
      <c r="O47" s="78">
        <v>0</v>
      </c>
      <c r="Q47" s="78">
        <v>0</v>
      </c>
      <c r="R47" s="78">
        <v>0</v>
      </c>
      <c r="T47" s="78">
        <v>0</v>
      </c>
      <c r="U47" s="78">
        <v>0</v>
      </c>
    </row>
    <row r="48" spans="2:21">
      <c r="B48" t="s">
        <v>214</v>
      </c>
      <c r="C48" t="s">
        <v>214</v>
      </c>
      <c r="D48" s="16"/>
      <c r="E48" s="16"/>
      <c r="F48" s="16"/>
      <c r="G48" t="s">
        <v>214</v>
      </c>
      <c r="H48" t="s">
        <v>214</v>
      </c>
      <c r="K48" s="76">
        <v>0</v>
      </c>
      <c r="L48" t="s">
        <v>214</v>
      </c>
      <c r="M48" s="76">
        <v>0</v>
      </c>
      <c r="N48" s="76">
        <v>0</v>
      </c>
      <c r="O48" s="76">
        <v>0</v>
      </c>
      <c r="P48" s="76">
        <v>0</v>
      </c>
      <c r="R48" s="76">
        <v>0</v>
      </c>
      <c r="S48" s="76">
        <v>0</v>
      </c>
      <c r="T48" s="76">
        <v>0</v>
      </c>
      <c r="U48" s="76">
        <v>0</v>
      </c>
    </row>
    <row r="49" spans="2:21">
      <c r="B49" s="77" t="s">
        <v>219</v>
      </c>
      <c r="C49" s="16"/>
      <c r="D49" s="16"/>
      <c r="E49" s="16"/>
      <c r="F49" s="16"/>
      <c r="K49" s="78">
        <v>0</v>
      </c>
      <c r="N49" s="78">
        <v>0</v>
      </c>
      <c r="O49" s="78">
        <v>15780000</v>
      </c>
      <c r="Q49" s="78">
        <v>89.682749999999999</v>
      </c>
      <c r="R49" s="78">
        <v>58228.101011309533</v>
      </c>
      <c r="T49" s="78">
        <v>25.43</v>
      </c>
      <c r="U49" s="78">
        <v>5.46</v>
      </c>
    </row>
    <row r="50" spans="2:21">
      <c r="B50" s="77" t="s">
        <v>277</v>
      </c>
      <c r="C50" s="16"/>
      <c r="D50" s="16"/>
      <c r="E50" s="16"/>
      <c r="F50" s="16"/>
      <c r="K50" s="78">
        <v>0</v>
      </c>
      <c r="N50" s="78">
        <v>0</v>
      </c>
      <c r="O50" s="78">
        <v>0</v>
      </c>
      <c r="Q50" s="78">
        <v>0</v>
      </c>
      <c r="R50" s="78">
        <v>0</v>
      </c>
      <c r="T50" s="78">
        <v>0</v>
      </c>
      <c r="U50" s="78">
        <v>0</v>
      </c>
    </row>
    <row r="51" spans="2:21">
      <c r="B51" t="s">
        <v>214</v>
      </c>
      <c r="C51" t="s">
        <v>214</v>
      </c>
      <c r="D51" s="16"/>
      <c r="E51" s="16"/>
      <c r="F51" s="16"/>
      <c r="G51" t="s">
        <v>214</v>
      </c>
      <c r="H51" t="s">
        <v>214</v>
      </c>
      <c r="K51" s="76">
        <v>0</v>
      </c>
      <c r="L51" t="s">
        <v>214</v>
      </c>
      <c r="M51" s="76">
        <v>0</v>
      </c>
      <c r="N51" s="76">
        <v>0</v>
      </c>
      <c r="O51" s="76">
        <v>0</v>
      </c>
      <c r="P51" s="76">
        <v>0</v>
      </c>
      <c r="R51" s="76">
        <v>0</v>
      </c>
      <c r="S51" s="76">
        <v>0</v>
      </c>
      <c r="T51" s="76">
        <v>0</v>
      </c>
      <c r="U51" s="76">
        <v>0</v>
      </c>
    </row>
    <row r="52" spans="2:21">
      <c r="B52" s="77" t="s">
        <v>278</v>
      </c>
      <c r="C52" s="16"/>
      <c r="D52" s="16"/>
      <c r="E52" s="16"/>
      <c r="F52" s="16"/>
      <c r="K52" s="78">
        <v>0</v>
      </c>
      <c r="N52" s="78">
        <v>0</v>
      </c>
      <c r="O52" s="78">
        <v>15780000</v>
      </c>
      <c r="Q52" s="78">
        <v>89.682749999999999</v>
      </c>
      <c r="R52" s="78">
        <v>58228.101011309533</v>
      </c>
      <c r="T52" s="78">
        <v>25.43</v>
      </c>
      <c r="U52" s="78">
        <v>5.46</v>
      </c>
    </row>
    <row r="53" spans="2:21">
      <c r="B53" t="s">
        <v>380</v>
      </c>
      <c r="C53" t="s">
        <v>380</v>
      </c>
      <c r="D53" t="s">
        <v>381</v>
      </c>
      <c r="E53" t="s">
        <v>382</v>
      </c>
      <c r="F53" t="s">
        <v>383</v>
      </c>
      <c r="G53" t="s">
        <v>384</v>
      </c>
      <c r="H53" t="s">
        <v>385</v>
      </c>
      <c r="I53" t="s">
        <v>386</v>
      </c>
      <c r="J53" t="s">
        <v>387</v>
      </c>
      <c r="K53" s="76">
        <f>VLOOKUP(B53,'[5]אג"ח קונצרני'!$B$508:$K$586,10,0)</f>
        <v>0.45</v>
      </c>
      <c r="L53" t="s">
        <v>109</v>
      </c>
      <c r="M53" s="76">
        <v>3.55</v>
      </c>
      <c r="N53" s="76">
        <v>0</v>
      </c>
      <c r="O53" s="76">
        <v>1100000</v>
      </c>
      <c r="P53" s="76">
        <v>102.4853611090909</v>
      </c>
      <c r="Q53" s="76">
        <v>0</v>
      </c>
      <c r="R53" s="76">
        <v>3941.1770468111999</v>
      </c>
      <c r="S53" s="76">
        <v>0</v>
      </c>
      <c r="T53" s="76">
        <v>1.72</v>
      </c>
      <c r="U53" s="76">
        <v>0.37</v>
      </c>
    </row>
    <row r="54" spans="2:21">
      <c r="B54" t="s">
        <v>388</v>
      </c>
      <c r="C54" t="s">
        <v>389</v>
      </c>
      <c r="D54" t="s">
        <v>381</v>
      </c>
      <c r="E54" t="s">
        <v>382</v>
      </c>
      <c r="F54" t="s">
        <v>383</v>
      </c>
      <c r="G54" t="s">
        <v>384</v>
      </c>
      <c r="H54" t="s">
        <v>385</v>
      </c>
      <c r="I54" t="s">
        <v>386</v>
      </c>
      <c r="J54" t="s">
        <v>390</v>
      </c>
      <c r="K54" s="76">
        <f>VLOOKUP(B54,'[5]אג"ח קונצרני'!$B$508:$K$586,10,0)</f>
        <v>6.41</v>
      </c>
      <c r="L54" t="s">
        <v>109</v>
      </c>
      <c r="M54" s="76">
        <v>3.3</v>
      </c>
      <c r="N54" s="76">
        <v>0</v>
      </c>
      <c r="O54" s="76">
        <v>650000</v>
      </c>
      <c r="P54" s="76">
        <v>102.11150000000001</v>
      </c>
      <c r="Q54" s="76">
        <v>0</v>
      </c>
      <c r="R54" s="76">
        <v>2320.3817260000001</v>
      </c>
      <c r="S54" s="76">
        <v>0</v>
      </c>
      <c r="T54" s="76">
        <v>1.01</v>
      </c>
      <c r="U54" s="76">
        <v>0.22</v>
      </c>
    </row>
    <row r="55" spans="2:21">
      <c r="B55" t="s">
        <v>391</v>
      </c>
      <c r="C55" t="s">
        <v>392</v>
      </c>
      <c r="D55" t="s">
        <v>381</v>
      </c>
      <c r="E55" t="s">
        <v>382</v>
      </c>
      <c r="F55" t="s">
        <v>393</v>
      </c>
      <c r="G55" t="s">
        <v>384</v>
      </c>
      <c r="H55" t="s">
        <v>394</v>
      </c>
      <c r="I55" t="s">
        <v>386</v>
      </c>
      <c r="J55" t="s">
        <v>395</v>
      </c>
      <c r="K55" s="76">
        <f>VLOOKUP(B55,'[5]אג"ח קונצרני'!$B$508:$K$586,10,0)</f>
        <v>4.13</v>
      </c>
      <c r="L55" t="s">
        <v>109</v>
      </c>
      <c r="M55" s="76">
        <v>4.5</v>
      </c>
      <c r="N55" s="76">
        <v>0</v>
      </c>
      <c r="O55" s="76">
        <v>625000</v>
      </c>
      <c r="P55" s="76">
        <v>109.88200000000001</v>
      </c>
      <c r="Q55" s="76">
        <v>0</v>
      </c>
      <c r="R55" s="76">
        <v>2400.9216999999999</v>
      </c>
      <c r="S55" s="76">
        <v>0</v>
      </c>
      <c r="T55" s="76">
        <v>1.05</v>
      </c>
      <c r="U55" s="76">
        <v>0.23</v>
      </c>
    </row>
    <row r="56" spans="2:21">
      <c r="B56" t="s">
        <v>396</v>
      </c>
      <c r="C56" t="s">
        <v>397</v>
      </c>
      <c r="D56" t="s">
        <v>381</v>
      </c>
      <c r="E56" t="s">
        <v>382</v>
      </c>
      <c r="F56" t="s">
        <v>398</v>
      </c>
      <c r="G56" t="s">
        <v>399</v>
      </c>
      <c r="H56" t="s">
        <v>394</v>
      </c>
      <c r="I56" t="s">
        <v>386</v>
      </c>
      <c r="J56" t="s">
        <v>400</v>
      </c>
      <c r="K56" s="76">
        <f>VLOOKUP(B56,'[5]אג"ח קונצרני'!$B$508:$K$586,10,0)</f>
        <v>7.18</v>
      </c>
      <c r="L56" t="s">
        <v>109</v>
      </c>
      <c r="M56" s="76">
        <v>3.65</v>
      </c>
      <c r="N56" s="76">
        <v>0</v>
      </c>
      <c r="O56" s="76">
        <v>960000</v>
      </c>
      <c r="P56" s="76">
        <v>104.21369444791667</v>
      </c>
      <c r="Q56" s="76">
        <v>0</v>
      </c>
      <c r="R56" s="76">
        <v>3497.5783275832</v>
      </c>
      <c r="S56" s="76">
        <v>0</v>
      </c>
      <c r="T56" s="76">
        <v>1.53</v>
      </c>
      <c r="U56" s="76">
        <v>0.33</v>
      </c>
    </row>
    <row r="57" spans="2:21">
      <c r="B57" t="s">
        <v>401</v>
      </c>
      <c r="C57" t="s">
        <v>402</v>
      </c>
      <c r="D57" t="s">
        <v>381</v>
      </c>
      <c r="E57" t="s">
        <v>382</v>
      </c>
      <c r="F57" t="s">
        <v>393</v>
      </c>
      <c r="G57" t="s">
        <v>384</v>
      </c>
      <c r="H57" t="s">
        <v>394</v>
      </c>
      <c r="I57" t="s">
        <v>386</v>
      </c>
      <c r="J57" t="s">
        <v>387</v>
      </c>
      <c r="K57" s="76">
        <f>VLOOKUP(B57,'[5]אג"ח קונצרני'!$B$508:$K$586,10,0)</f>
        <v>6.71</v>
      </c>
      <c r="L57" t="s">
        <v>109</v>
      </c>
      <c r="M57" s="76">
        <v>3.9</v>
      </c>
      <c r="N57" s="76">
        <v>0</v>
      </c>
      <c r="O57" s="76">
        <v>1050000</v>
      </c>
      <c r="P57" s="76">
        <v>105.69450000000001</v>
      </c>
      <c r="Q57" s="76">
        <v>0</v>
      </c>
      <c r="R57" s="76">
        <v>3879.8337059999999</v>
      </c>
      <c r="S57" s="76">
        <v>0</v>
      </c>
      <c r="T57" s="76">
        <v>1.69</v>
      </c>
      <c r="U57" s="76">
        <v>0.36</v>
      </c>
    </row>
    <row r="58" spans="2:21">
      <c r="B58" t="s">
        <v>403</v>
      </c>
      <c r="C58" t="s">
        <v>404</v>
      </c>
      <c r="D58" t="s">
        <v>381</v>
      </c>
      <c r="E58" t="s">
        <v>382</v>
      </c>
      <c r="F58" t="s">
        <v>405</v>
      </c>
      <c r="G58" t="s">
        <v>384</v>
      </c>
      <c r="H58" t="s">
        <v>377</v>
      </c>
      <c r="I58" t="s">
        <v>386</v>
      </c>
      <c r="J58" t="s">
        <v>387</v>
      </c>
      <c r="K58" s="76">
        <f>VLOOKUP(B58,'[5]אג"ח קונצרני'!$B$508:$K$586,10,0)</f>
        <v>5.96</v>
      </c>
      <c r="L58" t="s">
        <v>109</v>
      </c>
      <c r="M58" s="76">
        <v>4</v>
      </c>
      <c r="N58" s="76">
        <v>0</v>
      </c>
      <c r="O58" s="76">
        <v>1100000</v>
      </c>
      <c r="P58" s="76">
        <v>105.5368888909091</v>
      </c>
      <c r="Q58" s="76">
        <v>0</v>
      </c>
      <c r="R58" s="76">
        <v>4058.5265991888</v>
      </c>
      <c r="S58" s="76">
        <v>0</v>
      </c>
      <c r="T58" s="76">
        <v>1.77</v>
      </c>
      <c r="U58" s="76">
        <v>0.38</v>
      </c>
    </row>
    <row r="59" spans="2:21">
      <c r="B59" t="s">
        <v>406</v>
      </c>
      <c r="C59" t="s">
        <v>407</v>
      </c>
      <c r="D59" t="s">
        <v>381</v>
      </c>
      <c r="E59" t="s">
        <v>382</v>
      </c>
      <c r="F59" t="s">
        <v>408</v>
      </c>
      <c r="G59" t="s">
        <v>384</v>
      </c>
      <c r="H59" t="s">
        <v>377</v>
      </c>
      <c r="I59" t="s">
        <v>386</v>
      </c>
      <c r="J59" t="s">
        <v>390</v>
      </c>
      <c r="K59" s="76">
        <f>VLOOKUP(B59,'[5]אג"ח קונצרני'!$B$508:$K$586,10,0)</f>
        <v>4.04</v>
      </c>
      <c r="L59" t="s">
        <v>109</v>
      </c>
      <c r="M59" s="76">
        <v>5.7</v>
      </c>
      <c r="N59" s="76">
        <v>0</v>
      </c>
      <c r="O59" s="76">
        <v>575000</v>
      </c>
      <c r="P59" s="76">
        <v>115.066</v>
      </c>
      <c r="Q59" s="76">
        <v>0</v>
      </c>
      <c r="R59" s="76">
        <v>2313.056732</v>
      </c>
      <c r="S59" s="76">
        <v>0</v>
      </c>
      <c r="T59" s="76">
        <v>1.01</v>
      </c>
      <c r="U59" s="76">
        <v>0.22</v>
      </c>
    </row>
    <row r="60" spans="2:21">
      <c r="B60" t="s">
        <v>409</v>
      </c>
      <c r="C60" t="s">
        <v>410</v>
      </c>
      <c r="D60" t="s">
        <v>381</v>
      </c>
      <c r="E60" t="s">
        <v>382</v>
      </c>
      <c r="F60" t="s">
        <v>411</v>
      </c>
      <c r="G60" t="s">
        <v>384</v>
      </c>
      <c r="H60" t="s">
        <v>377</v>
      </c>
      <c r="I60" t="s">
        <v>386</v>
      </c>
      <c r="J60" t="s">
        <v>390</v>
      </c>
      <c r="K60" s="76">
        <f>VLOOKUP(B60,'[5]אג"ח קונצרני'!$B$508:$K$586,10,0)</f>
        <v>4.0999999999999996</v>
      </c>
      <c r="L60" t="s">
        <v>109</v>
      </c>
      <c r="M60" s="76">
        <v>4.5</v>
      </c>
      <c r="N60" s="76">
        <v>0</v>
      </c>
      <c r="O60" s="76">
        <v>600000</v>
      </c>
      <c r="P60" s="76">
        <v>109.29</v>
      </c>
      <c r="Q60" s="76">
        <v>0</v>
      </c>
      <c r="R60" s="76">
        <v>2292.46704</v>
      </c>
      <c r="S60" s="76">
        <v>0</v>
      </c>
      <c r="T60" s="76">
        <v>1</v>
      </c>
      <c r="U60" s="76">
        <v>0.21</v>
      </c>
    </row>
    <row r="61" spans="2:21">
      <c r="B61" t="s">
        <v>412</v>
      </c>
      <c r="C61" t="s">
        <v>413</v>
      </c>
      <c r="D61" t="s">
        <v>381</v>
      </c>
      <c r="E61" t="s">
        <v>382</v>
      </c>
      <c r="F61" t="s">
        <v>411</v>
      </c>
      <c r="G61" t="s">
        <v>384</v>
      </c>
      <c r="H61" t="s">
        <v>377</v>
      </c>
      <c r="I61" t="s">
        <v>386</v>
      </c>
      <c r="J61" t="s">
        <v>387</v>
      </c>
      <c r="K61" s="76">
        <f>VLOOKUP(B61,'[5]אג"ח קונצרני'!$B$508:$K$586,10,0)</f>
        <v>7.29</v>
      </c>
      <c r="L61" t="s">
        <v>109</v>
      </c>
      <c r="M61" s="76">
        <v>3.7</v>
      </c>
      <c r="N61" s="76">
        <v>0</v>
      </c>
      <c r="O61" s="76">
        <v>1125000</v>
      </c>
      <c r="P61" s="76">
        <v>102.91066666666667</v>
      </c>
      <c r="Q61" s="76">
        <v>0</v>
      </c>
      <c r="R61" s="76">
        <v>4047.4765200000002</v>
      </c>
      <c r="S61" s="76">
        <v>0</v>
      </c>
      <c r="T61" s="76">
        <v>1.77</v>
      </c>
      <c r="U61" s="76">
        <v>0.38</v>
      </c>
    </row>
    <row r="62" spans="2:21">
      <c r="B62" t="s">
        <v>414</v>
      </c>
      <c r="C62" t="s">
        <v>415</v>
      </c>
      <c r="D62" t="s">
        <v>126</v>
      </c>
      <c r="E62" t="s">
        <v>382</v>
      </c>
      <c r="F62" t="s">
        <v>416</v>
      </c>
      <c r="G62" t="s">
        <v>417</v>
      </c>
      <c r="H62" t="s">
        <v>377</v>
      </c>
      <c r="I62" t="s">
        <v>386</v>
      </c>
      <c r="J62" t="s">
        <v>418</v>
      </c>
      <c r="K62" s="76">
        <f>VLOOKUP(B62,'[5]אג"ח קונצרני'!$B$508:$K$586,10,0)</f>
        <v>7.04</v>
      </c>
      <c r="L62" t="s">
        <v>109</v>
      </c>
      <c r="M62" s="76">
        <v>4.5</v>
      </c>
      <c r="N62" s="76">
        <v>0</v>
      </c>
      <c r="O62" s="76">
        <v>1045000</v>
      </c>
      <c r="P62" s="76">
        <v>98.967500000000001</v>
      </c>
      <c r="Q62" s="76">
        <v>0</v>
      </c>
      <c r="R62" s="76">
        <v>3615.599471</v>
      </c>
      <c r="S62" s="76">
        <v>0</v>
      </c>
      <c r="T62" s="76">
        <v>1.58</v>
      </c>
      <c r="U62" s="76">
        <v>0.34</v>
      </c>
    </row>
    <row r="63" spans="2:21">
      <c r="B63" s="79" t="s">
        <v>419</v>
      </c>
      <c r="C63" t="s">
        <v>728</v>
      </c>
      <c r="D63" t="s">
        <v>381</v>
      </c>
      <c r="E63" t="s">
        <v>382</v>
      </c>
      <c r="F63" t="s">
        <v>420</v>
      </c>
      <c r="G63" t="s">
        <v>421</v>
      </c>
      <c r="H63" t="s">
        <v>377</v>
      </c>
      <c r="I63" t="s">
        <v>386</v>
      </c>
      <c r="J63" t="s">
        <v>422</v>
      </c>
      <c r="K63" s="76">
        <f>VLOOKUP(B63,'[5]אג"ח קונצרני'!$B$508:$K$586,10,0)</f>
        <v>6.45</v>
      </c>
      <c r="L63" t="s">
        <v>109</v>
      </c>
      <c r="M63" s="76">
        <v>4.13</v>
      </c>
      <c r="N63" s="76">
        <v>0</v>
      </c>
      <c r="O63" s="76">
        <v>700000</v>
      </c>
      <c r="P63" s="76">
        <v>103.96912500000001</v>
      </c>
      <c r="Q63" s="76">
        <v>0</v>
      </c>
      <c r="R63" s="76">
        <v>2544.3324269999998</v>
      </c>
      <c r="S63" s="76">
        <v>0</v>
      </c>
      <c r="T63" s="76">
        <v>1.1100000000000001</v>
      </c>
      <c r="U63" s="76">
        <v>0.24</v>
      </c>
    </row>
    <row r="64" spans="2:21">
      <c r="B64" t="s">
        <v>423</v>
      </c>
      <c r="C64" t="s">
        <v>424</v>
      </c>
      <c r="D64" t="s">
        <v>381</v>
      </c>
      <c r="E64" t="s">
        <v>382</v>
      </c>
      <c r="F64" t="s">
        <v>425</v>
      </c>
      <c r="G64" t="s">
        <v>426</v>
      </c>
      <c r="H64" t="s">
        <v>427</v>
      </c>
      <c r="I64" t="s">
        <v>428</v>
      </c>
      <c r="J64" t="s">
        <v>400</v>
      </c>
      <c r="K64" s="76">
        <f>VLOOKUP(B64,'[5]אג"ח קונצרני'!$B$508:$K$586,10,0)</f>
        <v>6.72</v>
      </c>
      <c r="L64" t="s">
        <v>109</v>
      </c>
      <c r="M64" s="76">
        <v>3.6</v>
      </c>
      <c r="N64" s="76">
        <v>0</v>
      </c>
      <c r="O64" s="76">
        <v>490000</v>
      </c>
      <c r="P64" s="76">
        <v>102.59399999999999</v>
      </c>
      <c r="Q64" s="76">
        <v>0</v>
      </c>
      <c r="R64" s="76">
        <v>1757.4762576000001</v>
      </c>
      <c r="S64" s="76">
        <v>0</v>
      </c>
      <c r="T64" s="76">
        <v>0.77</v>
      </c>
      <c r="U64" s="76">
        <v>0.16</v>
      </c>
    </row>
    <row r="65" spans="2:21">
      <c r="B65" t="s">
        <v>429</v>
      </c>
      <c r="C65" t="s">
        <v>430</v>
      </c>
      <c r="D65" t="s">
        <v>381</v>
      </c>
      <c r="E65" t="s">
        <v>382</v>
      </c>
      <c r="F65" t="s">
        <v>431</v>
      </c>
      <c r="G65" t="s">
        <v>727</v>
      </c>
      <c r="H65" t="s">
        <v>432</v>
      </c>
      <c r="I65" t="s">
        <v>386</v>
      </c>
      <c r="J65" t="s">
        <v>433</v>
      </c>
      <c r="K65" s="76">
        <f>VLOOKUP(B65,'[5]אג"ח קונצרני'!$B$508:$K$586,10,0)</f>
        <v>6.08</v>
      </c>
      <c r="L65" t="s">
        <v>113</v>
      </c>
      <c r="M65" s="76">
        <v>3.75</v>
      </c>
      <c r="N65" s="76">
        <v>0</v>
      </c>
      <c r="O65" s="76">
        <v>600000</v>
      </c>
      <c r="P65" s="76">
        <v>105.79900000000001</v>
      </c>
      <c r="Q65" s="76">
        <v>89.682749999999999</v>
      </c>
      <c r="R65" s="76">
        <v>2619.9081546000002</v>
      </c>
      <c r="S65" s="76">
        <v>0</v>
      </c>
      <c r="T65" s="76">
        <v>1.1399999999999999</v>
      </c>
      <c r="U65" s="76">
        <v>0.25</v>
      </c>
    </row>
    <row r="66" spans="2:21">
      <c r="B66" t="s">
        <v>434</v>
      </c>
      <c r="C66" t="s">
        <v>435</v>
      </c>
      <c r="D66" t="s">
        <v>381</v>
      </c>
      <c r="E66" t="s">
        <v>382</v>
      </c>
      <c r="F66" t="s">
        <v>436</v>
      </c>
      <c r="G66" t="s">
        <v>437</v>
      </c>
      <c r="H66" t="s">
        <v>432</v>
      </c>
      <c r="I66" t="s">
        <v>386</v>
      </c>
      <c r="J66" t="s">
        <v>400</v>
      </c>
      <c r="K66" s="76">
        <f>VLOOKUP(B66,'[5]אג"ח קונצרני'!$B$508:$K$586,10,0)</f>
        <v>5.92</v>
      </c>
      <c r="L66" t="s">
        <v>109</v>
      </c>
      <c r="M66" s="76">
        <v>4.75</v>
      </c>
      <c r="N66" s="76">
        <v>0</v>
      </c>
      <c r="O66" s="76">
        <v>750000</v>
      </c>
      <c r="P66" s="76">
        <v>98.810388893333339</v>
      </c>
      <c r="Q66" s="76">
        <v>0</v>
      </c>
      <c r="R66" s="76">
        <v>2590.8083967831999</v>
      </c>
      <c r="S66" s="76">
        <v>0</v>
      </c>
      <c r="T66" s="76">
        <v>1.1299999999999999</v>
      </c>
      <c r="U66" s="76">
        <v>0.24</v>
      </c>
    </row>
    <row r="67" spans="2:21">
      <c r="B67" t="s">
        <v>438</v>
      </c>
      <c r="C67" t="s">
        <v>439</v>
      </c>
      <c r="D67" t="s">
        <v>381</v>
      </c>
      <c r="E67" t="s">
        <v>382</v>
      </c>
      <c r="F67" t="s">
        <v>440</v>
      </c>
      <c r="G67" t="s">
        <v>441</v>
      </c>
      <c r="H67" t="s">
        <v>432</v>
      </c>
      <c r="I67" t="s">
        <v>386</v>
      </c>
      <c r="J67" t="s">
        <v>400</v>
      </c>
      <c r="K67" s="76">
        <f>VLOOKUP(B67,'[5]אג"ח קונצרני'!$B$508:$K$586,10,0)</f>
        <v>6.65</v>
      </c>
      <c r="L67" t="s">
        <v>109</v>
      </c>
      <c r="M67" s="76">
        <v>3.4</v>
      </c>
      <c r="N67" s="76">
        <v>0</v>
      </c>
      <c r="O67" s="76">
        <v>450000</v>
      </c>
      <c r="P67" s="76">
        <v>99.364222222222224</v>
      </c>
      <c r="Q67" s="76">
        <v>0</v>
      </c>
      <c r="R67" s="76">
        <v>1563.197944</v>
      </c>
      <c r="S67" s="76">
        <v>0</v>
      </c>
      <c r="T67" s="76">
        <v>0.68</v>
      </c>
      <c r="U67" s="76">
        <v>0.15</v>
      </c>
    </row>
    <row r="68" spans="2:21">
      <c r="B68" t="s">
        <v>442</v>
      </c>
      <c r="C68" t="s">
        <v>443</v>
      </c>
      <c r="D68" t="s">
        <v>444</v>
      </c>
      <c r="E68" t="s">
        <v>382</v>
      </c>
      <c r="F68" t="s">
        <v>445</v>
      </c>
      <c r="G68" t="s">
        <v>446</v>
      </c>
      <c r="H68" t="s">
        <v>432</v>
      </c>
      <c r="I68" t="s">
        <v>386</v>
      </c>
      <c r="J68" t="s">
        <v>400</v>
      </c>
      <c r="K68" s="76">
        <f>VLOOKUP(B68,'[5]אג"ח קונצרני'!$B$508:$K$586,10,0)</f>
        <v>6.41</v>
      </c>
      <c r="L68" t="s">
        <v>109</v>
      </c>
      <c r="M68" s="76">
        <v>4.25</v>
      </c>
      <c r="N68" s="76">
        <v>0</v>
      </c>
      <c r="O68" s="76">
        <v>660000</v>
      </c>
      <c r="P68" s="76">
        <v>105.7643611060606</v>
      </c>
      <c r="Q68" s="76">
        <v>0</v>
      </c>
      <c r="R68" s="76">
        <v>2440.3645624167998</v>
      </c>
      <c r="S68" s="76">
        <v>0</v>
      </c>
      <c r="T68" s="76">
        <v>1.07</v>
      </c>
      <c r="U68" s="76">
        <v>0.23</v>
      </c>
    </row>
    <row r="69" spans="2:21">
      <c r="B69" t="s">
        <v>447</v>
      </c>
      <c r="C69" t="s">
        <v>448</v>
      </c>
      <c r="D69" t="s">
        <v>381</v>
      </c>
      <c r="E69" t="s">
        <v>382</v>
      </c>
      <c r="F69" t="s">
        <v>449</v>
      </c>
      <c r="G69" t="s">
        <v>426</v>
      </c>
      <c r="H69" t="s">
        <v>432</v>
      </c>
      <c r="I69" t="s">
        <v>386</v>
      </c>
      <c r="J69" t="s">
        <v>400</v>
      </c>
      <c r="K69" s="76">
        <f>VLOOKUP(B69,'[5]אג"ח קונצרני'!$B$508:$K$586,10,0)</f>
        <v>4.71</v>
      </c>
      <c r="L69" t="s">
        <v>109</v>
      </c>
      <c r="M69" s="76">
        <v>3.8</v>
      </c>
      <c r="N69" s="76">
        <v>0</v>
      </c>
      <c r="O69" s="76">
        <v>560000</v>
      </c>
      <c r="P69" s="76">
        <v>103.94526026785714</v>
      </c>
      <c r="Q69" s="76">
        <v>0</v>
      </c>
      <c r="R69" s="76">
        <v>2034.99872742</v>
      </c>
      <c r="S69" s="76">
        <v>0</v>
      </c>
      <c r="T69" s="76">
        <v>0.89</v>
      </c>
      <c r="U69" s="76">
        <v>0.19</v>
      </c>
    </row>
    <row r="70" spans="2:21">
      <c r="B70" t="s">
        <v>450</v>
      </c>
      <c r="C70" t="s">
        <v>451</v>
      </c>
      <c r="D70" t="s">
        <v>452</v>
      </c>
      <c r="E70" t="s">
        <v>382</v>
      </c>
      <c r="F70" t="s">
        <v>453</v>
      </c>
      <c r="G70" t="s">
        <v>454</v>
      </c>
      <c r="H70" t="s">
        <v>432</v>
      </c>
      <c r="I70" t="s">
        <v>386</v>
      </c>
      <c r="J70" t="s">
        <v>400</v>
      </c>
      <c r="K70" s="76">
        <f>VLOOKUP(B70,'[5]אג"ח קונצרני'!$B$508:$K$586,10,0)</f>
        <v>6.35</v>
      </c>
      <c r="L70" t="s">
        <v>109</v>
      </c>
      <c r="M70" s="76">
        <v>3.75</v>
      </c>
      <c r="N70" s="76">
        <v>0</v>
      </c>
      <c r="O70" s="76">
        <v>70000</v>
      </c>
      <c r="P70" s="76">
        <v>103.70408328571429</v>
      </c>
      <c r="Q70" s="76">
        <v>0</v>
      </c>
      <c r="R70" s="76">
        <v>253.7846326168</v>
      </c>
      <c r="S70" s="76">
        <v>0</v>
      </c>
      <c r="T70" s="76">
        <v>0.11</v>
      </c>
      <c r="U70" s="76">
        <v>0.02</v>
      </c>
    </row>
    <row r="71" spans="2:21">
      <c r="B71" t="s">
        <v>455</v>
      </c>
      <c r="C71" t="s">
        <v>456</v>
      </c>
      <c r="D71" t="s">
        <v>381</v>
      </c>
      <c r="E71" t="s">
        <v>382</v>
      </c>
      <c r="F71" t="s">
        <v>457</v>
      </c>
      <c r="G71" t="s">
        <v>417</v>
      </c>
      <c r="H71" t="s">
        <v>458</v>
      </c>
      <c r="I71" t="s">
        <v>386</v>
      </c>
      <c r="J71" t="s">
        <v>400</v>
      </c>
      <c r="K71" s="76">
        <f>VLOOKUP(B71,'[5]אג"ח קונצרני'!$B$508:$K$586,10,0)</f>
        <v>2.4500000000000002</v>
      </c>
      <c r="L71" t="s">
        <v>109</v>
      </c>
      <c r="M71" s="76">
        <v>4.88</v>
      </c>
      <c r="N71" s="76">
        <v>0</v>
      </c>
      <c r="O71" s="76">
        <v>625000</v>
      </c>
      <c r="P71" s="76">
        <v>102.18049999999999</v>
      </c>
      <c r="Q71" s="76">
        <v>0</v>
      </c>
      <c r="R71" s="76">
        <v>2232.6439249999999</v>
      </c>
      <c r="S71" s="76">
        <v>0</v>
      </c>
      <c r="T71" s="76">
        <v>0.98</v>
      </c>
      <c r="U71" s="76">
        <v>0.21</v>
      </c>
    </row>
    <row r="72" spans="2:21">
      <c r="B72" t="s">
        <v>459</v>
      </c>
      <c r="C72" t="s">
        <v>460</v>
      </c>
      <c r="D72" t="s">
        <v>126</v>
      </c>
      <c r="E72" t="s">
        <v>382</v>
      </c>
      <c r="F72" t="s">
        <v>461</v>
      </c>
      <c r="G72" t="s">
        <v>462</v>
      </c>
      <c r="H72" t="s">
        <v>458</v>
      </c>
      <c r="I72" t="s">
        <v>386</v>
      </c>
      <c r="J72" t="s">
        <v>387</v>
      </c>
      <c r="K72" s="76">
        <f>VLOOKUP(B72,'[5]אג"ח קונצרני'!$B$508:$K$586,10,0)</f>
        <v>4.46</v>
      </c>
      <c r="L72" t="s">
        <v>113</v>
      </c>
      <c r="M72" s="76">
        <v>3.75</v>
      </c>
      <c r="N72" s="76">
        <v>0</v>
      </c>
      <c r="O72" s="76">
        <v>425000</v>
      </c>
      <c r="P72" s="76">
        <v>106.398</v>
      </c>
      <c r="Q72" s="76">
        <v>0</v>
      </c>
      <c r="R72" s="76">
        <v>1802.3900998500001</v>
      </c>
      <c r="S72" s="76">
        <v>0</v>
      </c>
      <c r="T72" s="76">
        <v>0.79</v>
      </c>
      <c r="U72" s="76">
        <v>0.17</v>
      </c>
    </row>
    <row r="73" spans="2:21">
      <c r="B73" t="s">
        <v>463</v>
      </c>
      <c r="C73" t="s">
        <v>464</v>
      </c>
      <c r="D73" t="s">
        <v>381</v>
      </c>
      <c r="E73" t="s">
        <v>382</v>
      </c>
      <c r="F73" t="s">
        <v>465</v>
      </c>
      <c r="G73" t="s">
        <v>466</v>
      </c>
      <c r="H73" t="s">
        <v>467</v>
      </c>
      <c r="I73" t="s">
        <v>428</v>
      </c>
      <c r="J73" t="s">
        <v>400</v>
      </c>
      <c r="K73" s="76">
        <f>VLOOKUP(B73,'[5]אג"ח קונצרני'!$B$508:$K$586,10,0)</f>
        <v>3.84</v>
      </c>
      <c r="L73" t="s">
        <v>109</v>
      </c>
      <c r="M73" s="76">
        <v>3.75</v>
      </c>
      <c r="N73" s="76">
        <v>0</v>
      </c>
      <c r="O73" s="76">
        <v>634000</v>
      </c>
      <c r="P73" s="76">
        <v>96.401333328075708</v>
      </c>
      <c r="Q73" s="76">
        <v>0</v>
      </c>
      <c r="R73" s="76">
        <v>2136.7008487367998</v>
      </c>
      <c r="S73" s="76">
        <v>0</v>
      </c>
      <c r="T73" s="76">
        <v>0.93</v>
      </c>
      <c r="U73" s="76">
        <v>0.2</v>
      </c>
    </row>
    <row r="74" spans="2:21">
      <c r="B74" t="s">
        <v>468</v>
      </c>
      <c r="C74" t="s">
        <v>469</v>
      </c>
      <c r="D74" t="s">
        <v>381</v>
      </c>
      <c r="E74" t="s">
        <v>382</v>
      </c>
      <c r="F74" t="s">
        <v>470</v>
      </c>
      <c r="G74" t="s">
        <v>471</v>
      </c>
      <c r="H74" t="s">
        <v>467</v>
      </c>
      <c r="I74" t="s">
        <v>428</v>
      </c>
      <c r="J74" t="s">
        <v>472</v>
      </c>
      <c r="K74" s="76">
        <f>VLOOKUP(B74,'[5]אג"ח קונצרני'!$B$508:$K$586,10,0)</f>
        <v>4.67</v>
      </c>
      <c r="L74" t="s">
        <v>109</v>
      </c>
      <c r="M74" s="76">
        <v>7</v>
      </c>
      <c r="N74" s="76">
        <v>0</v>
      </c>
      <c r="O74" s="76">
        <v>586000</v>
      </c>
      <c r="P74" s="76">
        <v>102.60866667235494</v>
      </c>
      <c r="Q74" s="76">
        <v>0</v>
      </c>
      <c r="R74" s="76">
        <v>2102.0986063032001</v>
      </c>
      <c r="S74" s="76">
        <v>0</v>
      </c>
      <c r="T74" s="76">
        <v>0.92</v>
      </c>
      <c r="U74" s="76">
        <v>0.2</v>
      </c>
    </row>
    <row r="75" spans="2:21">
      <c r="B75" t="s">
        <v>473</v>
      </c>
      <c r="C75" t="s">
        <v>474</v>
      </c>
      <c r="D75" t="s">
        <v>126</v>
      </c>
      <c r="E75" t="s">
        <v>382</v>
      </c>
      <c r="F75" t="s">
        <v>475</v>
      </c>
      <c r="G75" t="s">
        <v>476</v>
      </c>
      <c r="H75" t="s">
        <v>477</v>
      </c>
      <c r="I75" t="s">
        <v>386</v>
      </c>
      <c r="J75" t="s">
        <v>387</v>
      </c>
      <c r="K75" s="76">
        <f>VLOOKUP(B75,'[5]אג"ח קונצרני'!$B$508:$K$586,10,0)</f>
        <v>1.1599999999999999</v>
      </c>
      <c r="L75" t="s">
        <v>113</v>
      </c>
      <c r="M75" s="76">
        <v>6.5</v>
      </c>
      <c r="N75" s="76">
        <v>0</v>
      </c>
      <c r="O75" s="76">
        <v>400000</v>
      </c>
      <c r="P75" s="76">
        <v>111.79266667500001</v>
      </c>
      <c r="Q75" s="76">
        <v>0</v>
      </c>
      <c r="R75" s="76">
        <v>1782.37756039953</v>
      </c>
      <c r="S75" s="76">
        <v>0</v>
      </c>
      <c r="T75" s="76">
        <v>0.78</v>
      </c>
      <c r="U75" s="76">
        <v>0.17</v>
      </c>
    </row>
    <row r="76" spans="2:21">
      <c r="B76" t="s">
        <v>221</v>
      </c>
      <c r="C76" s="16"/>
      <c r="D76" s="16"/>
      <c r="E76" s="16"/>
      <c r="F76" s="16"/>
    </row>
    <row r="77" spans="2:21">
      <c r="B77" t="s">
        <v>272</v>
      </c>
      <c r="C77" s="16"/>
      <c r="D77" s="16"/>
      <c r="E77" s="16"/>
      <c r="F77" s="16"/>
    </row>
    <row r="78" spans="2:21">
      <c r="B78" t="s">
        <v>273</v>
      </c>
      <c r="C78" s="16"/>
      <c r="D78" s="16"/>
      <c r="E78" s="16"/>
      <c r="F78" s="16"/>
    </row>
    <row r="79" spans="2:21">
      <c r="B79" t="s">
        <v>274</v>
      </c>
      <c r="C79" s="16"/>
      <c r="D79" s="16"/>
      <c r="E79" s="16"/>
      <c r="F79" s="16"/>
    </row>
    <row r="80" spans="2:21">
      <c r="B80" t="s">
        <v>478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1" workbookViewId="0">
      <selection activeCell="B51" sqref="B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7881447</v>
      </c>
      <c r="J11" s="7"/>
      <c r="K11" s="75">
        <v>188390.93075269999</v>
      </c>
      <c r="L11" s="7"/>
      <c r="M11" s="75">
        <v>100</v>
      </c>
      <c r="N11" s="75">
        <v>17.66</v>
      </c>
      <c r="BE11" s="16"/>
      <c r="BF11" s="19"/>
      <c r="BG11" s="16"/>
      <c r="BI11" s="16"/>
    </row>
    <row r="12" spans="2:61">
      <c r="B12" s="77" t="s">
        <v>202</v>
      </c>
      <c r="E12" s="16"/>
      <c r="F12" s="16"/>
      <c r="G12" s="16"/>
      <c r="I12" s="78">
        <v>7524798</v>
      </c>
      <c r="K12" s="78">
        <v>165993.11342800001</v>
      </c>
      <c r="M12" s="78">
        <v>88.11</v>
      </c>
      <c r="N12" s="78">
        <v>15.56</v>
      </c>
    </row>
    <row r="13" spans="2:61">
      <c r="B13" s="77" t="s">
        <v>479</v>
      </c>
      <c r="E13" s="16"/>
      <c r="F13" s="16"/>
      <c r="G13" s="16"/>
      <c r="I13" s="78">
        <v>5493983</v>
      </c>
      <c r="K13" s="78">
        <v>133784.88524</v>
      </c>
      <c r="M13" s="78">
        <v>71.010000000000005</v>
      </c>
      <c r="N13" s="78">
        <v>12.54</v>
      </c>
    </row>
    <row r="14" spans="2:61">
      <c r="B14" t="s">
        <v>480</v>
      </c>
      <c r="C14" t="s">
        <v>481</v>
      </c>
      <c r="D14" t="s">
        <v>103</v>
      </c>
      <c r="E14" t="s">
        <v>126</v>
      </c>
      <c r="F14" t="s">
        <v>482</v>
      </c>
      <c r="G14" t="s">
        <v>282</v>
      </c>
      <c r="H14" t="s">
        <v>105</v>
      </c>
      <c r="I14" s="76">
        <v>1260000</v>
      </c>
      <c r="J14" s="76">
        <v>919.9</v>
      </c>
      <c r="K14" s="76">
        <v>11590.74</v>
      </c>
      <c r="L14" s="76">
        <v>0.11</v>
      </c>
      <c r="M14" s="76">
        <v>6.15</v>
      </c>
      <c r="N14" s="76">
        <v>1.0900000000000001</v>
      </c>
    </row>
    <row r="15" spans="2:61">
      <c r="B15" t="s">
        <v>483</v>
      </c>
      <c r="C15" t="s">
        <v>484</v>
      </c>
      <c r="D15" t="s">
        <v>103</v>
      </c>
      <c r="E15" t="s">
        <v>126</v>
      </c>
      <c r="F15" t="s">
        <v>299</v>
      </c>
      <c r="G15" t="s">
        <v>282</v>
      </c>
      <c r="H15" t="s">
        <v>105</v>
      </c>
      <c r="I15" s="76">
        <v>123703</v>
      </c>
      <c r="J15" s="76">
        <v>6326</v>
      </c>
      <c r="K15" s="76">
        <v>7825.4517800000003</v>
      </c>
      <c r="L15" s="76">
        <v>0.12</v>
      </c>
      <c r="M15" s="76">
        <v>4.1500000000000004</v>
      </c>
      <c r="N15" s="76">
        <v>0.73</v>
      </c>
    </row>
    <row r="16" spans="2:61">
      <c r="B16" t="s">
        <v>485</v>
      </c>
      <c r="C16" t="s">
        <v>486</v>
      </c>
      <c r="D16" t="s">
        <v>103</v>
      </c>
      <c r="E16" t="s">
        <v>126</v>
      </c>
      <c r="F16" t="s">
        <v>281</v>
      </c>
      <c r="G16" t="s">
        <v>282</v>
      </c>
      <c r="H16" t="s">
        <v>105</v>
      </c>
      <c r="I16" s="76">
        <v>1515000</v>
      </c>
      <c r="J16" s="76">
        <v>1697</v>
      </c>
      <c r="K16" s="76">
        <v>25709.55</v>
      </c>
      <c r="L16" s="76">
        <v>0.1</v>
      </c>
      <c r="M16" s="76">
        <v>13.65</v>
      </c>
      <c r="N16" s="76">
        <v>2.41</v>
      </c>
    </row>
    <row r="17" spans="2:14">
      <c r="B17" t="s">
        <v>487</v>
      </c>
      <c r="C17" t="s">
        <v>488</v>
      </c>
      <c r="D17" t="s">
        <v>103</v>
      </c>
      <c r="E17" t="s">
        <v>126</v>
      </c>
      <c r="F17" t="s">
        <v>285</v>
      </c>
      <c r="G17" t="s">
        <v>282</v>
      </c>
      <c r="H17" t="s">
        <v>105</v>
      </c>
      <c r="I17" s="76">
        <v>95781</v>
      </c>
      <c r="J17" s="76">
        <v>6350</v>
      </c>
      <c r="K17" s="76">
        <v>6082.0934999999999</v>
      </c>
      <c r="L17" s="76">
        <v>0.04</v>
      </c>
      <c r="M17" s="76">
        <v>3.23</v>
      </c>
      <c r="N17" s="76">
        <v>0.56999999999999995</v>
      </c>
    </row>
    <row r="18" spans="2:14">
      <c r="B18" t="s">
        <v>489</v>
      </c>
      <c r="C18" t="s">
        <v>490</v>
      </c>
      <c r="D18" t="s">
        <v>103</v>
      </c>
      <c r="E18" t="s">
        <v>126</v>
      </c>
      <c r="F18" t="s">
        <v>293</v>
      </c>
      <c r="G18" t="s">
        <v>282</v>
      </c>
      <c r="H18" t="s">
        <v>105</v>
      </c>
      <c r="I18" s="76">
        <v>893500</v>
      </c>
      <c r="J18" s="76">
        <v>2354</v>
      </c>
      <c r="K18" s="76">
        <v>21032.99</v>
      </c>
      <c r="L18" s="76">
        <v>7.0000000000000007E-2</v>
      </c>
      <c r="M18" s="76">
        <v>11.16</v>
      </c>
      <c r="N18" s="76">
        <v>1.97</v>
      </c>
    </row>
    <row r="19" spans="2:14">
      <c r="B19" t="s">
        <v>491</v>
      </c>
      <c r="C19" t="s">
        <v>492</v>
      </c>
      <c r="D19" t="s">
        <v>103</v>
      </c>
      <c r="E19" t="s">
        <v>126</v>
      </c>
      <c r="F19" t="s">
        <v>368</v>
      </c>
      <c r="G19" t="s">
        <v>493</v>
      </c>
      <c r="H19" t="s">
        <v>105</v>
      </c>
      <c r="I19" s="76">
        <v>8373</v>
      </c>
      <c r="J19" s="76">
        <v>59610</v>
      </c>
      <c r="K19" s="76">
        <v>4991.1453000000001</v>
      </c>
      <c r="L19" s="76">
        <v>7.0000000000000007E-2</v>
      </c>
      <c r="M19" s="76">
        <v>2.65</v>
      </c>
      <c r="N19" s="76">
        <v>0.47</v>
      </c>
    </row>
    <row r="20" spans="2:14">
      <c r="B20" t="s">
        <v>494</v>
      </c>
      <c r="C20" t="s">
        <v>495</v>
      </c>
      <c r="D20" t="s">
        <v>103</v>
      </c>
      <c r="E20" t="s">
        <v>126</v>
      </c>
      <c r="F20" t="s">
        <v>327</v>
      </c>
      <c r="G20" t="s">
        <v>310</v>
      </c>
      <c r="H20" t="s">
        <v>105</v>
      </c>
      <c r="I20" s="76">
        <v>443914</v>
      </c>
      <c r="J20" s="76">
        <v>3529</v>
      </c>
      <c r="K20" s="76">
        <v>15665.725060000001</v>
      </c>
      <c r="L20" s="76">
        <v>0.28999999999999998</v>
      </c>
      <c r="M20" s="76">
        <v>8.32</v>
      </c>
      <c r="N20" s="76">
        <v>1.47</v>
      </c>
    </row>
    <row r="21" spans="2:14">
      <c r="B21" t="s">
        <v>496</v>
      </c>
      <c r="C21" t="s">
        <v>497</v>
      </c>
      <c r="D21" t="s">
        <v>103</v>
      </c>
      <c r="E21" t="s">
        <v>126</v>
      </c>
      <c r="F21" t="s">
        <v>335</v>
      </c>
      <c r="G21" t="s">
        <v>310</v>
      </c>
      <c r="H21" t="s">
        <v>105</v>
      </c>
      <c r="I21" s="76">
        <v>382412</v>
      </c>
      <c r="J21" s="76">
        <v>1830</v>
      </c>
      <c r="K21" s="76">
        <v>6998.1396000000004</v>
      </c>
      <c r="L21" s="76">
        <v>0.12</v>
      </c>
      <c r="M21" s="76">
        <v>3.71</v>
      </c>
      <c r="N21" s="76">
        <v>0.66</v>
      </c>
    </row>
    <row r="22" spans="2:14">
      <c r="B22" t="s">
        <v>498</v>
      </c>
      <c r="C22" t="s">
        <v>499</v>
      </c>
      <c r="D22" t="s">
        <v>103</v>
      </c>
      <c r="E22" t="s">
        <v>126</v>
      </c>
      <c r="F22" t="s">
        <v>340</v>
      </c>
      <c r="G22" t="s">
        <v>310</v>
      </c>
      <c r="H22" t="s">
        <v>105</v>
      </c>
      <c r="I22" s="76">
        <v>120000</v>
      </c>
      <c r="J22" s="76">
        <v>3372</v>
      </c>
      <c r="K22" s="76">
        <v>4046.4</v>
      </c>
      <c r="L22" s="76">
        <v>0.06</v>
      </c>
      <c r="M22" s="76">
        <v>2.15</v>
      </c>
      <c r="N22" s="76">
        <v>0.38</v>
      </c>
    </row>
    <row r="23" spans="2:14">
      <c r="B23" t="s">
        <v>500</v>
      </c>
      <c r="C23" t="s">
        <v>501</v>
      </c>
      <c r="D23" t="s">
        <v>103</v>
      </c>
      <c r="E23" t="s">
        <v>126</v>
      </c>
      <c r="F23" t="s">
        <v>346</v>
      </c>
      <c r="G23" t="s">
        <v>310</v>
      </c>
      <c r="H23" t="s">
        <v>105</v>
      </c>
      <c r="I23" s="76">
        <v>50000</v>
      </c>
      <c r="J23" s="76">
        <v>18350</v>
      </c>
      <c r="K23" s="76">
        <v>9175</v>
      </c>
      <c r="L23" s="76">
        <v>0.11</v>
      </c>
      <c r="M23" s="76">
        <v>4.87</v>
      </c>
      <c r="N23" s="76">
        <v>0.86</v>
      </c>
    </row>
    <row r="24" spans="2:14">
      <c r="B24" t="s">
        <v>502</v>
      </c>
      <c r="C24" t="s">
        <v>503</v>
      </c>
      <c r="D24" t="s">
        <v>103</v>
      </c>
      <c r="E24" t="s">
        <v>126</v>
      </c>
      <c r="F24" t="s">
        <v>309</v>
      </c>
      <c r="G24" t="s">
        <v>310</v>
      </c>
      <c r="H24" t="s">
        <v>105</v>
      </c>
      <c r="I24" s="76">
        <v>91300</v>
      </c>
      <c r="J24" s="76">
        <v>19400</v>
      </c>
      <c r="K24" s="76">
        <v>17712.2</v>
      </c>
      <c r="L24" s="76">
        <v>0.08</v>
      </c>
      <c r="M24" s="76">
        <v>9.4</v>
      </c>
      <c r="N24" s="76">
        <v>1.66</v>
      </c>
    </row>
    <row r="25" spans="2:14">
      <c r="B25" t="s">
        <v>504</v>
      </c>
      <c r="C25" t="s">
        <v>505</v>
      </c>
      <c r="D25" t="s">
        <v>103</v>
      </c>
      <c r="E25" t="s">
        <v>126</v>
      </c>
      <c r="F25" t="s">
        <v>506</v>
      </c>
      <c r="G25" t="s">
        <v>135</v>
      </c>
      <c r="H25" t="s">
        <v>105</v>
      </c>
      <c r="I25" s="76">
        <v>510000</v>
      </c>
      <c r="J25" s="76">
        <v>579.5</v>
      </c>
      <c r="K25" s="76">
        <v>2955.45</v>
      </c>
      <c r="L25" s="76">
        <v>0.02</v>
      </c>
      <c r="M25" s="76">
        <v>1.57</v>
      </c>
      <c r="N25" s="76">
        <v>0.28000000000000003</v>
      </c>
    </row>
    <row r="26" spans="2:14">
      <c r="B26" s="77" t="s">
        <v>507</v>
      </c>
      <c r="E26" s="16"/>
      <c r="F26" s="16"/>
      <c r="G26" s="16"/>
      <c r="I26" s="78">
        <v>2030815</v>
      </c>
      <c r="K26" s="78">
        <v>32208.228188000001</v>
      </c>
      <c r="M26" s="78">
        <v>17.100000000000001</v>
      </c>
      <c r="N26" s="78">
        <v>3.02</v>
      </c>
    </row>
    <row r="27" spans="2:14">
      <c r="B27" t="s">
        <v>508</v>
      </c>
      <c r="C27" t="s">
        <v>509</v>
      </c>
      <c r="D27" t="s">
        <v>103</v>
      </c>
      <c r="E27" t="s">
        <v>126</v>
      </c>
      <c r="F27" t="s">
        <v>510</v>
      </c>
      <c r="G27" t="s">
        <v>511</v>
      </c>
      <c r="H27" t="s">
        <v>105</v>
      </c>
      <c r="I27" s="76">
        <v>245000</v>
      </c>
      <c r="J27" s="76">
        <v>1830</v>
      </c>
      <c r="K27" s="76">
        <v>4483.5</v>
      </c>
      <c r="L27" s="76">
        <v>0.11</v>
      </c>
      <c r="M27" s="76">
        <v>2.38</v>
      </c>
      <c r="N27" s="76">
        <v>0.42</v>
      </c>
    </row>
    <row r="28" spans="2:14">
      <c r="B28" t="s">
        <v>512</v>
      </c>
      <c r="C28" t="s">
        <v>513</v>
      </c>
      <c r="D28" t="s">
        <v>103</v>
      </c>
      <c r="E28" t="s">
        <v>126</v>
      </c>
      <c r="F28" t="s">
        <v>514</v>
      </c>
      <c r="G28" t="s">
        <v>515</v>
      </c>
      <c r="H28" t="s">
        <v>105</v>
      </c>
      <c r="I28" s="76">
        <v>259704</v>
      </c>
      <c r="J28" s="76">
        <v>1664</v>
      </c>
      <c r="K28" s="76">
        <v>4321.4745599999997</v>
      </c>
      <c r="L28" s="76">
        <v>0.24</v>
      </c>
      <c r="M28" s="76">
        <v>2.29</v>
      </c>
      <c r="N28" s="76">
        <v>0.41</v>
      </c>
    </row>
    <row r="29" spans="2:14">
      <c r="B29" t="s">
        <v>516</v>
      </c>
      <c r="C29" t="s">
        <v>517</v>
      </c>
      <c r="D29" t="s">
        <v>103</v>
      </c>
      <c r="E29" t="s">
        <v>126</v>
      </c>
      <c r="F29" t="s">
        <v>518</v>
      </c>
      <c r="G29" t="s">
        <v>515</v>
      </c>
      <c r="H29" t="s">
        <v>105</v>
      </c>
      <c r="I29" s="76">
        <v>421637</v>
      </c>
      <c r="J29" s="76">
        <v>1107</v>
      </c>
      <c r="K29" s="76">
        <v>4667.5215900000003</v>
      </c>
      <c r="L29" s="76">
        <v>0.12</v>
      </c>
      <c r="M29" s="76">
        <v>2.48</v>
      </c>
      <c r="N29" s="76">
        <v>0.44</v>
      </c>
    </row>
    <row r="30" spans="2:14">
      <c r="B30" t="s">
        <v>519</v>
      </c>
      <c r="C30" t="s">
        <v>520</v>
      </c>
      <c r="D30" t="s">
        <v>103</v>
      </c>
      <c r="E30" t="s">
        <v>126</v>
      </c>
      <c r="F30" t="s">
        <v>521</v>
      </c>
      <c r="G30" t="s">
        <v>310</v>
      </c>
      <c r="H30" t="s">
        <v>105</v>
      </c>
      <c r="I30" s="76">
        <v>3210</v>
      </c>
      <c r="J30" s="76">
        <v>35370</v>
      </c>
      <c r="K30" s="76">
        <v>1135.377</v>
      </c>
      <c r="L30" s="76">
        <v>0.04</v>
      </c>
      <c r="M30" s="76">
        <v>0.6</v>
      </c>
      <c r="N30" s="76">
        <v>0.11</v>
      </c>
    </row>
    <row r="31" spans="2:14">
      <c r="B31" t="s">
        <v>522</v>
      </c>
      <c r="C31" t="s">
        <v>523</v>
      </c>
      <c r="D31" t="s">
        <v>103</v>
      </c>
      <c r="E31" t="s">
        <v>126</v>
      </c>
      <c r="F31" t="s">
        <v>524</v>
      </c>
      <c r="G31" t="s">
        <v>310</v>
      </c>
      <c r="H31" t="s">
        <v>105</v>
      </c>
      <c r="I31" s="76">
        <v>2883</v>
      </c>
      <c r="J31" s="76">
        <v>155500</v>
      </c>
      <c r="K31" s="76">
        <v>4483.0649999999996</v>
      </c>
      <c r="L31" s="76">
        <v>0.14000000000000001</v>
      </c>
      <c r="M31" s="76">
        <v>2.38</v>
      </c>
      <c r="N31" s="76">
        <v>0.42</v>
      </c>
    </row>
    <row r="32" spans="2:14">
      <c r="B32" t="s">
        <v>525</v>
      </c>
      <c r="C32" t="s">
        <v>526</v>
      </c>
      <c r="D32" t="s">
        <v>103</v>
      </c>
      <c r="E32" t="s">
        <v>126</v>
      </c>
      <c r="F32" t="s">
        <v>527</v>
      </c>
      <c r="G32" t="s">
        <v>310</v>
      </c>
      <c r="H32" t="s">
        <v>105</v>
      </c>
      <c r="I32" s="76">
        <v>12198</v>
      </c>
      <c r="J32" s="76">
        <v>9988</v>
      </c>
      <c r="K32" s="76">
        <v>1218.3362400000001</v>
      </c>
      <c r="L32" s="76">
        <v>0.05</v>
      </c>
      <c r="M32" s="76">
        <v>0.65</v>
      </c>
      <c r="N32" s="76">
        <v>0.11</v>
      </c>
    </row>
    <row r="33" spans="2:14">
      <c r="B33" t="s">
        <v>528</v>
      </c>
      <c r="C33" t="s">
        <v>529</v>
      </c>
      <c r="D33" t="s">
        <v>103</v>
      </c>
      <c r="E33" t="s">
        <v>126</v>
      </c>
      <c r="F33" t="s">
        <v>530</v>
      </c>
      <c r="G33" t="s">
        <v>310</v>
      </c>
      <c r="H33" t="s">
        <v>105</v>
      </c>
      <c r="I33" s="76">
        <v>645468</v>
      </c>
      <c r="J33" s="76">
        <v>886.7</v>
      </c>
      <c r="K33" s="76">
        <v>5723.3647559999999</v>
      </c>
      <c r="L33" s="76">
        <v>0.25</v>
      </c>
      <c r="M33" s="76">
        <v>3.04</v>
      </c>
      <c r="N33" s="76">
        <v>0.54</v>
      </c>
    </row>
    <row r="34" spans="2:14">
      <c r="B34" t="s">
        <v>531</v>
      </c>
      <c r="C34" t="s">
        <v>532</v>
      </c>
      <c r="D34" t="s">
        <v>103</v>
      </c>
      <c r="E34" t="s">
        <v>126</v>
      </c>
      <c r="F34" t="s">
        <v>533</v>
      </c>
      <c r="G34" t="s">
        <v>310</v>
      </c>
      <c r="H34" t="s">
        <v>105</v>
      </c>
      <c r="I34" s="76">
        <v>13000</v>
      </c>
      <c r="J34" s="76">
        <v>5528</v>
      </c>
      <c r="K34" s="76">
        <v>718.64</v>
      </c>
      <c r="L34" s="76">
        <v>0.1</v>
      </c>
      <c r="M34" s="76">
        <v>0.38</v>
      </c>
      <c r="N34" s="76">
        <v>7.0000000000000007E-2</v>
      </c>
    </row>
    <row r="35" spans="2:14">
      <c r="B35" t="s">
        <v>534</v>
      </c>
      <c r="C35" t="s">
        <v>535</v>
      </c>
      <c r="D35" t="s">
        <v>103</v>
      </c>
      <c r="E35" t="s">
        <v>126</v>
      </c>
      <c r="F35" t="s">
        <v>536</v>
      </c>
      <c r="G35" t="s">
        <v>310</v>
      </c>
      <c r="H35" t="s">
        <v>105</v>
      </c>
      <c r="I35" s="76">
        <v>234951</v>
      </c>
      <c r="J35" s="76">
        <v>598.20000000000005</v>
      </c>
      <c r="K35" s="76">
        <v>1405.4768819999999</v>
      </c>
      <c r="L35" s="76">
        <v>0.16</v>
      </c>
      <c r="M35" s="76">
        <v>0.75</v>
      </c>
      <c r="N35" s="76">
        <v>0.13</v>
      </c>
    </row>
    <row r="36" spans="2:14">
      <c r="B36" t="s">
        <v>537</v>
      </c>
      <c r="C36" t="s">
        <v>538</v>
      </c>
      <c r="D36" t="s">
        <v>103</v>
      </c>
      <c r="E36" t="s">
        <v>126</v>
      </c>
      <c r="F36" t="s">
        <v>539</v>
      </c>
      <c r="G36" t="s">
        <v>310</v>
      </c>
      <c r="H36" t="s">
        <v>105</v>
      </c>
      <c r="I36" s="76">
        <v>176000</v>
      </c>
      <c r="J36" s="76">
        <v>1305</v>
      </c>
      <c r="K36" s="76">
        <v>2296.8000000000002</v>
      </c>
      <c r="L36" s="76">
        <v>0.11</v>
      </c>
      <c r="M36" s="76">
        <v>1.22</v>
      </c>
      <c r="N36" s="76">
        <v>0.22</v>
      </c>
    </row>
    <row r="37" spans="2:14">
      <c r="B37" t="s">
        <v>540</v>
      </c>
      <c r="C37" t="s">
        <v>541</v>
      </c>
      <c r="D37" t="s">
        <v>103</v>
      </c>
      <c r="E37" t="s">
        <v>126</v>
      </c>
      <c r="F37" t="s">
        <v>542</v>
      </c>
      <c r="G37" t="s">
        <v>130</v>
      </c>
      <c r="H37" t="s">
        <v>105</v>
      </c>
      <c r="I37" s="76">
        <v>10000</v>
      </c>
      <c r="J37" s="76">
        <v>16570</v>
      </c>
      <c r="K37" s="76">
        <v>1657</v>
      </c>
      <c r="L37" s="76">
        <v>0.19</v>
      </c>
      <c r="M37" s="76">
        <v>0.88</v>
      </c>
      <c r="N37" s="76">
        <v>0.16</v>
      </c>
    </row>
    <row r="38" spans="2:14">
      <c r="B38" t="s">
        <v>543</v>
      </c>
      <c r="C38" t="s">
        <v>544</v>
      </c>
      <c r="D38" t="s">
        <v>103</v>
      </c>
      <c r="E38" t="s">
        <v>126</v>
      </c>
      <c r="F38" t="s">
        <v>545</v>
      </c>
      <c r="G38" t="s">
        <v>131</v>
      </c>
      <c r="H38" t="s">
        <v>105</v>
      </c>
      <c r="I38" s="76">
        <v>6764</v>
      </c>
      <c r="J38" s="76">
        <v>1444</v>
      </c>
      <c r="K38" s="76">
        <v>97.672160000000005</v>
      </c>
      <c r="L38" s="76">
        <v>0.01</v>
      </c>
      <c r="M38" s="76">
        <v>0.05</v>
      </c>
      <c r="N38" s="76">
        <v>0.01</v>
      </c>
    </row>
    <row r="39" spans="2:14">
      <c r="B39" s="77" t="s">
        <v>546</v>
      </c>
      <c r="E39" s="16"/>
      <c r="F39" s="16"/>
      <c r="G39" s="16"/>
      <c r="I39" s="78">
        <v>0</v>
      </c>
      <c r="K39" s="78">
        <v>0</v>
      </c>
      <c r="M39" s="78">
        <v>0</v>
      </c>
      <c r="N39" s="78">
        <v>0</v>
      </c>
    </row>
    <row r="40" spans="2:14">
      <c r="B40" t="s">
        <v>214</v>
      </c>
      <c r="C40" t="s">
        <v>214</v>
      </c>
      <c r="E40" s="16"/>
      <c r="F40" s="16"/>
      <c r="G40" t="s">
        <v>214</v>
      </c>
      <c r="H40" t="s">
        <v>214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547</v>
      </c>
      <c r="E41" s="16"/>
      <c r="F41" s="16"/>
      <c r="G41" s="16"/>
      <c r="I41" s="78">
        <v>0</v>
      </c>
      <c r="K41" s="78">
        <v>0</v>
      </c>
      <c r="M41" s="78">
        <v>0</v>
      </c>
      <c r="N41" s="78">
        <v>0</v>
      </c>
    </row>
    <row r="42" spans="2:14">
      <c r="B42" t="s">
        <v>214</v>
      </c>
      <c r="C42" t="s">
        <v>214</v>
      </c>
      <c r="E42" s="16"/>
      <c r="F42" s="16"/>
      <c r="G42" t="s">
        <v>214</v>
      </c>
      <c r="H42" t="s">
        <v>214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219</v>
      </c>
      <c r="E43" s="16"/>
      <c r="F43" s="16"/>
      <c r="G43" s="16"/>
      <c r="I43" s="78">
        <v>356649</v>
      </c>
      <c r="K43" s="78">
        <v>22397.817324700001</v>
      </c>
      <c r="M43" s="78">
        <v>11.89</v>
      </c>
      <c r="N43" s="78">
        <v>2.1</v>
      </c>
    </row>
    <row r="44" spans="2:14">
      <c r="B44" s="77" t="s">
        <v>277</v>
      </c>
      <c r="E44" s="16"/>
      <c r="F44" s="16"/>
      <c r="G44" s="16"/>
      <c r="I44" s="78">
        <v>0</v>
      </c>
      <c r="K44" s="78">
        <v>0</v>
      </c>
      <c r="M44" s="78">
        <v>0</v>
      </c>
      <c r="N44" s="78">
        <v>0</v>
      </c>
    </row>
    <row r="45" spans="2:14">
      <c r="B45" t="s">
        <v>214</v>
      </c>
      <c r="C45" t="s">
        <v>214</v>
      </c>
      <c r="E45" s="16"/>
      <c r="F45" s="16"/>
      <c r="G45" t="s">
        <v>214</v>
      </c>
      <c r="H45" t="s">
        <v>214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278</v>
      </c>
      <c r="E46" s="16"/>
      <c r="F46" s="16"/>
      <c r="G46" s="16"/>
      <c r="I46" s="78">
        <v>356649</v>
      </c>
      <c r="K46" s="78">
        <v>22397.817324700001</v>
      </c>
      <c r="M46" s="78">
        <v>11.89</v>
      </c>
      <c r="N46" s="78">
        <v>2.1</v>
      </c>
    </row>
    <row r="47" spans="2:14">
      <c r="B47" t="s">
        <v>548</v>
      </c>
      <c r="C47" t="s">
        <v>549</v>
      </c>
      <c r="D47" t="s">
        <v>381</v>
      </c>
      <c r="E47" t="s">
        <v>382</v>
      </c>
      <c r="F47" t="s">
        <v>550</v>
      </c>
      <c r="G47" t="s">
        <v>551</v>
      </c>
      <c r="H47" t="s">
        <v>109</v>
      </c>
      <c r="I47" s="76">
        <v>8306</v>
      </c>
      <c r="J47" s="76">
        <v>19775</v>
      </c>
      <c r="K47" s="76">
        <v>5742.2202040000002</v>
      </c>
      <c r="L47" s="76">
        <v>0</v>
      </c>
      <c r="M47" s="76">
        <v>3.05</v>
      </c>
      <c r="N47" s="76">
        <v>0.54</v>
      </c>
    </row>
    <row r="48" spans="2:14">
      <c r="B48" t="s">
        <v>552</v>
      </c>
      <c r="C48" t="s">
        <v>553</v>
      </c>
      <c r="D48" t="s">
        <v>126</v>
      </c>
      <c r="E48" t="s">
        <v>382</v>
      </c>
      <c r="F48" t="s">
        <v>554</v>
      </c>
      <c r="G48" t="s">
        <v>441</v>
      </c>
      <c r="H48" t="s">
        <v>113</v>
      </c>
      <c r="I48" s="76">
        <v>130000</v>
      </c>
      <c r="J48" s="76">
        <v>390.9</v>
      </c>
      <c r="K48" s="76">
        <v>2025.514803</v>
      </c>
      <c r="L48" s="76">
        <v>0</v>
      </c>
      <c r="M48" s="76">
        <v>1.08</v>
      </c>
      <c r="N48" s="76">
        <v>0.19</v>
      </c>
    </row>
    <row r="49" spans="2:14">
      <c r="B49" t="s">
        <v>555</v>
      </c>
      <c r="C49" t="s">
        <v>556</v>
      </c>
      <c r="D49" t="s">
        <v>126</v>
      </c>
      <c r="E49" t="s">
        <v>382</v>
      </c>
      <c r="F49" t="s">
        <v>557</v>
      </c>
      <c r="G49" t="s">
        <v>558</v>
      </c>
      <c r="H49" t="s">
        <v>113</v>
      </c>
      <c r="I49" s="76">
        <v>3768</v>
      </c>
      <c r="J49" s="76">
        <v>13975</v>
      </c>
      <c r="K49" s="76">
        <v>2098.8872501999999</v>
      </c>
      <c r="L49" s="76">
        <v>0</v>
      </c>
      <c r="M49" s="76">
        <v>1.1100000000000001</v>
      </c>
      <c r="N49" s="76">
        <v>0.2</v>
      </c>
    </row>
    <row r="50" spans="2:14">
      <c r="B50" t="s">
        <v>559</v>
      </c>
      <c r="C50" t="s">
        <v>560</v>
      </c>
      <c r="D50" t="s">
        <v>381</v>
      </c>
      <c r="E50" t="s">
        <v>382</v>
      </c>
      <c r="F50" t="s">
        <v>561</v>
      </c>
      <c r="G50" t="s">
        <v>562</v>
      </c>
      <c r="H50" t="s">
        <v>109</v>
      </c>
      <c r="I50" s="76">
        <v>12500</v>
      </c>
      <c r="J50" s="76">
        <v>5374</v>
      </c>
      <c r="K50" s="76">
        <v>2348.4380000000001</v>
      </c>
      <c r="L50" s="76">
        <v>0</v>
      </c>
      <c r="M50" s="76">
        <v>1.25</v>
      </c>
      <c r="N50" s="76">
        <v>0.22</v>
      </c>
    </row>
    <row r="51" spans="2:14">
      <c r="B51" t="s">
        <v>563</v>
      </c>
      <c r="C51" t="s">
        <v>564</v>
      </c>
      <c r="D51" t="s">
        <v>381</v>
      </c>
      <c r="E51" t="s">
        <v>382</v>
      </c>
      <c r="F51" t="s">
        <v>565</v>
      </c>
      <c r="G51" t="s">
        <v>562</v>
      </c>
      <c r="H51" t="s">
        <v>109</v>
      </c>
      <c r="I51" s="76">
        <v>10500</v>
      </c>
      <c r="J51" s="76">
        <v>6214</v>
      </c>
      <c r="K51" s="76">
        <v>2281.03512</v>
      </c>
      <c r="L51" s="76">
        <v>0</v>
      </c>
      <c r="M51" s="76">
        <v>1.21</v>
      </c>
      <c r="N51" s="76">
        <v>0.21</v>
      </c>
    </row>
    <row r="52" spans="2:14">
      <c r="B52" t="s">
        <v>566</v>
      </c>
      <c r="C52" t="s">
        <v>567</v>
      </c>
      <c r="D52" t="s">
        <v>126</v>
      </c>
      <c r="E52" t="s">
        <v>382</v>
      </c>
      <c r="F52" t="s">
        <v>568</v>
      </c>
      <c r="G52" t="s">
        <v>471</v>
      </c>
      <c r="H52" t="s">
        <v>116</v>
      </c>
      <c r="I52" s="76">
        <v>190000</v>
      </c>
      <c r="J52" s="76">
        <v>255.25</v>
      </c>
      <c r="K52" s="76">
        <v>2202.8049474999998</v>
      </c>
      <c r="L52" s="76">
        <v>0</v>
      </c>
      <c r="M52" s="76">
        <v>1.17</v>
      </c>
      <c r="N52" s="76">
        <v>0.21</v>
      </c>
    </row>
    <row r="53" spans="2:14">
      <c r="B53" s="79" t="s">
        <v>569</v>
      </c>
      <c r="C53" t="s">
        <v>730</v>
      </c>
      <c r="D53" t="s">
        <v>381</v>
      </c>
      <c r="E53" t="s">
        <v>382</v>
      </c>
      <c r="F53" t="s">
        <v>570</v>
      </c>
      <c r="G53" t="s">
        <v>729</v>
      </c>
      <c r="H53" t="s">
        <v>109</v>
      </c>
      <c r="I53" s="76">
        <v>1575</v>
      </c>
      <c r="J53" s="76">
        <v>103500</v>
      </c>
      <c r="K53" s="76">
        <v>5698.9170000000004</v>
      </c>
      <c r="L53" s="76">
        <v>0</v>
      </c>
      <c r="M53" s="76">
        <v>3.03</v>
      </c>
      <c r="N53" s="76">
        <v>0.53</v>
      </c>
    </row>
    <row r="54" spans="2:14">
      <c r="B54" t="s">
        <v>221</v>
      </c>
      <c r="E54" s="16"/>
      <c r="F54" s="16"/>
      <c r="G54" s="16"/>
    </row>
    <row r="55" spans="2:14">
      <c r="B55" t="s">
        <v>272</v>
      </c>
      <c r="E55" s="16"/>
      <c r="F55" s="16"/>
      <c r="G55" s="16"/>
    </row>
    <row r="56" spans="2:14">
      <c r="B56" t="s">
        <v>273</v>
      </c>
      <c r="E56" s="16"/>
      <c r="F56" s="16"/>
      <c r="G56" s="16"/>
    </row>
    <row r="57" spans="2:14">
      <c r="B57" t="s">
        <v>274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337350</v>
      </c>
      <c r="I11" s="7"/>
      <c r="J11" s="75">
        <v>0</v>
      </c>
      <c r="K11" s="75">
        <v>73130.561508400002</v>
      </c>
      <c r="L11" s="7"/>
      <c r="M11" s="75">
        <v>100</v>
      </c>
      <c r="N11" s="75">
        <v>6.85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150500</v>
      </c>
      <c r="J12" s="78">
        <v>0</v>
      </c>
      <c r="K12" s="78">
        <v>18052.7</v>
      </c>
      <c r="M12" s="78">
        <v>24.69</v>
      </c>
      <c r="N12" s="78">
        <v>1.69</v>
      </c>
    </row>
    <row r="13" spans="2:63">
      <c r="B13" s="77" t="s">
        <v>571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572</v>
      </c>
      <c r="D15" s="16"/>
      <c r="E15" s="16"/>
      <c r="F15" s="16"/>
      <c r="G15" s="16"/>
      <c r="H15" s="78">
        <v>150500</v>
      </c>
      <c r="J15" s="78">
        <v>0</v>
      </c>
      <c r="K15" s="78">
        <v>18052.7</v>
      </c>
      <c r="M15" s="78">
        <v>24.69</v>
      </c>
      <c r="N15" s="78">
        <v>1.69</v>
      </c>
    </row>
    <row r="16" spans="2:63">
      <c r="B16" t="s">
        <v>573</v>
      </c>
      <c r="C16" t="s">
        <v>574</v>
      </c>
      <c r="D16" t="s">
        <v>103</v>
      </c>
      <c r="E16" t="s">
        <v>575</v>
      </c>
      <c r="F16" t="s">
        <v>576</v>
      </c>
      <c r="G16" t="s">
        <v>105</v>
      </c>
      <c r="H16" s="76">
        <v>22000</v>
      </c>
      <c r="I16" s="76">
        <v>11920</v>
      </c>
      <c r="J16" s="76">
        <v>0</v>
      </c>
      <c r="K16" s="76">
        <v>2622.4</v>
      </c>
      <c r="L16" s="76">
        <v>0.19</v>
      </c>
      <c r="M16" s="76">
        <v>3.59</v>
      </c>
      <c r="N16" s="76">
        <v>0.25</v>
      </c>
    </row>
    <row r="17" spans="2:14">
      <c r="B17" t="s">
        <v>577</v>
      </c>
      <c r="C17" t="s">
        <v>578</v>
      </c>
      <c r="D17" t="s">
        <v>103</v>
      </c>
      <c r="E17" t="s">
        <v>579</v>
      </c>
      <c r="F17" t="s">
        <v>576</v>
      </c>
      <c r="G17" t="s">
        <v>105</v>
      </c>
      <c r="H17" s="76">
        <v>8500</v>
      </c>
      <c r="I17" s="76">
        <v>11980</v>
      </c>
      <c r="J17" s="76">
        <v>0</v>
      </c>
      <c r="K17" s="76">
        <v>1018.3</v>
      </c>
      <c r="L17" s="76">
        <v>0.04</v>
      </c>
      <c r="M17" s="76">
        <v>1.39</v>
      </c>
      <c r="N17" s="76">
        <v>0.1</v>
      </c>
    </row>
    <row r="18" spans="2:14">
      <c r="B18" t="s">
        <v>580</v>
      </c>
      <c r="C18" t="s">
        <v>581</v>
      </c>
      <c r="D18" t="s">
        <v>103</v>
      </c>
      <c r="E18" t="s">
        <v>582</v>
      </c>
      <c r="F18" t="s">
        <v>576</v>
      </c>
      <c r="G18" t="s">
        <v>105</v>
      </c>
      <c r="H18" s="76">
        <v>120000</v>
      </c>
      <c r="I18" s="76">
        <v>12010</v>
      </c>
      <c r="J18" s="76">
        <v>0</v>
      </c>
      <c r="K18" s="76">
        <v>14412</v>
      </c>
      <c r="L18" s="76">
        <v>0.79</v>
      </c>
      <c r="M18" s="76">
        <v>19.71</v>
      </c>
      <c r="N18" s="76">
        <v>1.35</v>
      </c>
    </row>
    <row r="19" spans="2:14">
      <c r="B19" s="77" t="s">
        <v>583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584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379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585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219</v>
      </c>
      <c r="D27" s="16"/>
      <c r="E27" s="16"/>
      <c r="F27" s="16"/>
      <c r="G27" s="16"/>
      <c r="H27" s="78">
        <v>186850</v>
      </c>
      <c r="J27" s="78">
        <v>0</v>
      </c>
      <c r="K27" s="78">
        <v>55077.861508399998</v>
      </c>
      <c r="M27" s="78">
        <v>75.31</v>
      </c>
      <c r="N27" s="78">
        <v>5.16</v>
      </c>
    </row>
    <row r="28" spans="2:14">
      <c r="B28" s="77" t="s">
        <v>586</v>
      </c>
      <c r="D28" s="16"/>
      <c r="E28" s="16"/>
      <c r="F28" s="16"/>
      <c r="G28" s="16"/>
      <c r="H28" s="78">
        <v>186850</v>
      </c>
      <c r="J28" s="78">
        <v>0</v>
      </c>
      <c r="K28" s="78">
        <v>55077.861508399998</v>
      </c>
      <c r="M28" s="78">
        <v>75.31</v>
      </c>
      <c r="N28" s="78">
        <v>5.16</v>
      </c>
    </row>
    <row r="29" spans="2:14">
      <c r="B29" t="s">
        <v>587</v>
      </c>
      <c r="C29" t="s">
        <v>588</v>
      </c>
      <c r="D29" t="s">
        <v>381</v>
      </c>
      <c r="E29" t="s">
        <v>589</v>
      </c>
      <c r="F29" t="s">
        <v>417</v>
      </c>
      <c r="G29" t="s">
        <v>109</v>
      </c>
      <c r="H29" s="76">
        <v>23550</v>
      </c>
      <c r="I29" s="76">
        <v>6492</v>
      </c>
      <c r="J29" s="76">
        <v>0</v>
      </c>
      <c r="K29" s="76">
        <v>5344.9155360000004</v>
      </c>
      <c r="L29" s="76">
        <v>0</v>
      </c>
      <c r="M29" s="76">
        <v>7.31</v>
      </c>
      <c r="N29" s="76">
        <v>0.5</v>
      </c>
    </row>
    <row r="30" spans="2:14">
      <c r="B30" t="s">
        <v>590</v>
      </c>
      <c r="C30" t="s">
        <v>591</v>
      </c>
      <c r="D30" t="s">
        <v>592</v>
      </c>
      <c r="E30" t="s">
        <v>593</v>
      </c>
      <c r="F30" t="s">
        <v>454</v>
      </c>
      <c r="G30" t="s">
        <v>113</v>
      </c>
      <c r="H30" s="76">
        <v>47500</v>
      </c>
      <c r="I30" s="76">
        <v>10734</v>
      </c>
      <c r="J30" s="76">
        <v>0</v>
      </c>
      <c r="K30" s="76">
        <v>20322.709035</v>
      </c>
      <c r="L30" s="76">
        <v>0</v>
      </c>
      <c r="M30" s="76">
        <v>27.79</v>
      </c>
      <c r="N30" s="76">
        <v>1.9</v>
      </c>
    </row>
    <row r="31" spans="2:14">
      <c r="B31" t="s">
        <v>594</v>
      </c>
      <c r="C31" t="s">
        <v>595</v>
      </c>
      <c r="D31" t="s">
        <v>444</v>
      </c>
      <c r="E31" t="s">
        <v>596</v>
      </c>
      <c r="F31" t="s">
        <v>454</v>
      </c>
      <c r="G31" t="s">
        <v>109</v>
      </c>
      <c r="H31" s="76">
        <v>13500</v>
      </c>
      <c r="I31" s="76">
        <v>13764</v>
      </c>
      <c r="J31" s="76">
        <v>0</v>
      </c>
      <c r="K31" s="76">
        <v>6496.0574399999996</v>
      </c>
      <c r="L31" s="76">
        <v>0</v>
      </c>
      <c r="M31" s="76">
        <v>8.8800000000000008</v>
      </c>
      <c r="N31" s="76">
        <v>0.61</v>
      </c>
    </row>
    <row r="32" spans="2:14">
      <c r="B32" t="s">
        <v>597</v>
      </c>
      <c r="C32" t="s">
        <v>598</v>
      </c>
      <c r="D32" t="s">
        <v>381</v>
      </c>
      <c r="E32" t="s">
        <v>599</v>
      </c>
      <c r="F32" t="s">
        <v>454</v>
      </c>
      <c r="G32" t="s">
        <v>109</v>
      </c>
      <c r="H32" s="76">
        <v>6000</v>
      </c>
      <c r="I32" s="76">
        <v>22206</v>
      </c>
      <c r="J32" s="76">
        <v>0</v>
      </c>
      <c r="K32" s="76">
        <v>4657.9305599999998</v>
      </c>
      <c r="L32" s="76">
        <v>0</v>
      </c>
      <c r="M32" s="76">
        <v>6.37</v>
      </c>
      <c r="N32" s="76">
        <v>0.44</v>
      </c>
    </row>
    <row r="33" spans="2:14">
      <c r="B33" s="79" t="s">
        <v>600</v>
      </c>
      <c r="C33" t="s">
        <v>731</v>
      </c>
      <c r="D33" t="s">
        <v>381</v>
      </c>
      <c r="E33" t="s">
        <v>593</v>
      </c>
      <c r="F33" t="s">
        <v>454</v>
      </c>
      <c r="G33" t="s">
        <v>109</v>
      </c>
      <c r="H33" s="76">
        <v>74500</v>
      </c>
      <c r="I33" s="76">
        <v>3414</v>
      </c>
      <c r="J33" s="76">
        <v>0</v>
      </c>
      <c r="K33" s="76">
        <v>8891.8312800000003</v>
      </c>
      <c r="L33" s="76">
        <v>0</v>
      </c>
      <c r="M33" s="76">
        <v>12.16</v>
      </c>
      <c r="N33" s="76">
        <v>0.83</v>
      </c>
    </row>
    <row r="34" spans="2:14">
      <c r="B34" t="s">
        <v>601</v>
      </c>
      <c r="C34" t="s">
        <v>591</v>
      </c>
      <c r="D34" t="s">
        <v>592</v>
      </c>
      <c r="E34" t="s">
        <v>602</v>
      </c>
      <c r="F34" t="s">
        <v>454</v>
      </c>
      <c r="G34" t="s">
        <v>113</v>
      </c>
      <c r="H34" s="76">
        <v>21800</v>
      </c>
      <c r="I34" s="76">
        <v>10777</v>
      </c>
      <c r="J34" s="76">
        <v>0</v>
      </c>
      <c r="K34" s="76">
        <v>9364.4176573999994</v>
      </c>
      <c r="L34" s="76">
        <v>0</v>
      </c>
      <c r="M34" s="76">
        <v>12.81</v>
      </c>
      <c r="N34" s="76">
        <v>0.88</v>
      </c>
    </row>
    <row r="35" spans="2:14">
      <c r="B35" s="77" t="s">
        <v>603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379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214</v>
      </c>
      <c r="C38" t="s">
        <v>214</v>
      </c>
      <c r="D38" s="16"/>
      <c r="E38" s="16"/>
      <c r="F38" t="s">
        <v>214</v>
      </c>
      <c r="G38" t="s">
        <v>214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585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t="s">
        <v>221</v>
      </c>
      <c r="D41" s="16"/>
      <c r="E41" s="16"/>
      <c r="F41" s="16"/>
      <c r="G41" s="16"/>
    </row>
    <row r="42" spans="2:14">
      <c r="B42" t="s">
        <v>272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B44" t="s">
        <v>274</v>
      </c>
      <c r="D44" s="16"/>
      <c r="E44" s="16"/>
      <c r="F44" s="16"/>
      <c r="G44" s="16"/>
    </row>
    <row r="45" spans="2:14">
      <c r="B45" t="s">
        <v>478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32675000</v>
      </c>
      <c r="K11" s="7"/>
      <c r="L11" s="75">
        <v>39707.32</v>
      </c>
      <c r="M11" s="7"/>
      <c r="N11" s="75">
        <v>100</v>
      </c>
      <c r="O11" s="75">
        <v>3.72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32675000</v>
      </c>
      <c r="L12" s="78">
        <v>39707.32</v>
      </c>
      <c r="N12" s="78">
        <v>100</v>
      </c>
      <c r="O12" s="78">
        <v>3.72</v>
      </c>
    </row>
    <row r="13" spans="2:65">
      <c r="B13" s="77" t="s">
        <v>604</v>
      </c>
      <c r="C13" s="16"/>
      <c r="D13" s="16"/>
      <c r="E13" s="16"/>
      <c r="J13" s="78">
        <v>32675000</v>
      </c>
      <c r="L13" s="78">
        <v>39707.32</v>
      </c>
      <c r="N13" s="78">
        <v>100</v>
      </c>
      <c r="O13" s="78">
        <v>3.72</v>
      </c>
    </row>
    <row r="14" spans="2:65">
      <c r="B14" t="s">
        <v>605</v>
      </c>
      <c r="C14" t="s">
        <v>606</v>
      </c>
      <c r="D14" t="s">
        <v>103</v>
      </c>
      <c r="E14" t="s">
        <v>607</v>
      </c>
      <c r="F14" t="s">
        <v>126</v>
      </c>
      <c r="G14" t="s">
        <v>207</v>
      </c>
      <c r="H14" t="s">
        <v>152</v>
      </c>
      <c r="I14" t="s">
        <v>105</v>
      </c>
      <c r="J14" s="76">
        <v>15000000</v>
      </c>
      <c r="K14" s="76">
        <v>136.22999999999999</v>
      </c>
      <c r="L14" s="76">
        <v>20434.5</v>
      </c>
      <c r="M14" s="76">
        <v>0</v>
      </c>
      <c r="N14" s="76">
        <v>51.46</v>
      </c>
      <c r="O14" s="76">
        <v>1.92</v>
      </c>
    </row>
    <row r="15" spans="2:65">
      <c r="B15" t="s">
        <v>608</v>
      </c>
      <c r="C15" t="s">
        <v>609</v>
      </c>
      <c r="D15" t="s">
        <v>103</v>
      </c>
      <c r="E15" t="s">
        <v>607</v>
      </c>
      <c r="F15" t="s">
        <v>126</v>
      </c>
      <c r="G15" t="s">
        <v>385</v>
      </c>
      <c r="H15" t="s">
        <v>152</v>
      </c>
      <c r="I15" t="s">
        <v>105</v>
      </c>
      <c r="J15" s="76">
        <v>17675000</v>
      </c>
      <c r="K15" s="76">
        <v>109.04</v>
      </c>
      <c r="L15" s="76">
        <v>19272.82</v>
      </c>
      <c r="M15" s="76">
        <v>0</v>
      </c>
      <c r="N15" s="76">
        <v>48.54</v>
      </c>
      <c r="O15" s="76">
        <v>1.81</v>
      </c>
    </row>
    <row r="16" spans="2:65">
      <c r="B16" s="77" t="s">
        <v>219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610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221</v>
      </c>
      <c r="C19" s="16"/>
      <c r="D19" s="16"/>
      <c r="E19" s="16"/>
    </row>
    <row r="20" spans="2:15">
      <c r="B20" t="s">
        <v>272</v>
      </c>
      <c r="C20" s="16"/>
      <c r="D20" s="16"/>
      <c r="E20" s="16"/>
    </row>
    <row r="21" spans="2:15">
      <c r="B21" t="s">
        <v>273</v>
      </c>
      <c r="C21" s="16"/>
      <c r="D21" s="16"/>
      <c r="E21" s="16"/>
    </row>
    <row r="22" spans="2:15">
      <c r="B22" t="s">
        <v>274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73973</v>
      </c>
      <c r="H11" s="7"/>
      <c r="I11" s="75">
        <v>335.43647499999997</v>
      </c>
      <c r="J11" s="25"/>
      <c r="K11" s="75">
        <v>100</v>
      </c>
      <c r="L11" s="75">
        <v>0.03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73973</v>
      </c>
      <c r="I12" s="78">
        <v>335.43647499999997</v>
      </c>
      <c r="K12" s="78">
        <v>100</v>
      </c>
      <c r="L12" s="78">
        <v>0.03</v>
      </c>
    </row>
    <row r="13" spans="2:60">
      <c r="B13" s="77" t="s">
        <v>611</v>
      </c>
      <c r="D13" s="16"/>
      <c r="E13" s="16"/>
      <c r="G13" s="78">
        <v>73973</v>
      </c>
      <c r="I13" s="78">
        <v>335.43647499999997</v>
      </c>
      <c r="K13" s="78">
        <v>100</v>
      </c>
      <c r="L13" s="78">
        <v>0.03</v>
      </c>
    </row>
    <row r="14" spans="2:60">
      <c r="B14" t="s">
        <v>612</v>
      </c>
      <c r="C14" t="s">
        <v>613</v>
      </c>
      <c r="D14" t="s">
        <v>103</v>
      </c>
      <c r="E14" t="s">
        <v>310</v>
      </c>
      <c r="F14" t="s">
        <v>105</v>
      </c>
      <c r="G14" s="76">
        <v>1175</v>
      </c>
      <c r="H14" s="76">
        <v>667.7</v>
      </c>
      <c r="I14" s="76">
        <v>7.8454750000000004</v>
      </c>
      <c r="J14" s="76">
        <v>0.39</v>
      </c>
      <c r="K14" s="76">
        <v>2.34</v>
      </c>
      <c r="L14" s="76">
        <v>0</v>
      </c>
    </row>
    <row r="15" spans="2:60">
      <c r="B15" t="s">
        <v>614</v>
      </c>
      <c r="C15" t="s">
        <v>615</v>
      </c>
      <c r="D15" t="s">
        <v>103</v>
      </c>
      <c r="E15" t="s">
        <v>310</v>
      </c>
      <c r="F15" t="s">
        <v>105</v>
      </c>
      <c r="G15" s="76">
        <v>72798</v>
      </c>
      <c r="H15" s="76">
        <v>450</v>
      </c>
      <c r="I15" s="76">
        <v>327.59100000000001</v>
      </c>
      <c r="J15" s="76">
        <v>0.17</v>
      </c>
      <c r="K15" s="76">
        <v>97.66</v>
      </c>
      <c r="L15" s="76">
        <v>0.03</v>
      </c>
    </row>
    <row r="16" spans="2:60">
      <c r="B16" s="77" t="s">
        <v>219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616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B22" t="s">
        <v>274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47D8AC-D568-4539-BC2D-40D71655BB80}"/>
</file>

<file path=customXml/itemProps2.xml><?xml version="1.0" encoding="utf-8"?>
<ds:datastoreItem xmlns:ds="http://schemas.openxmlformats.org/officeDocument/2006/customXml" ds:itemID="{BAA6B3CB-E07E-43DF-9C79-A0E1ADA82024}"/>
</file>

<file path=customXml/itemProps3.xml><?xml version="1.0" encoding="utf-8"?>
<ds:datastoreItem xmlns:ds="http://schemas.openxmlformats.org/officeDocument/2006/customXml" ds:itemID="{4716BD5E-9CB6-4FF1-823F-045689D7E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520042177_b143_0217</dc:title>
  <dc:creator>Yuli</dc:creator>
  <cp:lastModifiedBy>עוז סגל</cp:lastModifiedBy>
  <dcterms:created xsi:type="dcterms:W3CDTF">2015-11-10T09:34:27Z</dcterms:created>
  <dcterms:modified xsi:type="dcterms:W3CDTF">2017-07-13T16:40:51Z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