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5" i="9" l="1"/>
  <c r="K14" i="9"/>
  <c r="K24" i="10"/>
  <c r="K25" i="10"/>
  <c r="K26" i="10"/>
  <c r="K23" i="10"/>
  <c r="L12" i="9" l="1"/>
  <c r="L13" i="9"/>
  <c r="K11" i="9" l="1"/>
  <c r="C20" i="1" l="1"/>
  <c r="C19" i="1"/>
  <c r="L11" i="9"/>
  <c r="I11" i="9"/>
  <c r="G11" i="9"/>
  <c r="L11" i="10"/>
  <c r="I11" i="10"/>
  <c r="L21" i="10"/>
  <c r="K21" i="10"/>
  <c r="K11" i="10" s="1"/>
  <c r="I21" i="10"/>
  <c r="G21" i="10"/>
  <c r="G11" i="10"/>
  <c r="L22" i="10"/>
  <c r="G22" i="10"/>
  <c r="I22" i="10"/>
  <c r="J14" i="2" l="1"/>
  <c r="I11" i="26"/>
  <c r="I16" i="26"/>
  <c r="C37" i="1"/>
  <c r="C11" i="1"/>
  <c r="J13" i="2" l="1"/>
  <c r="J12" i="2" s="1"/>
  <c r="J11" i="2" s="1"/>
  <c r="C42" i="1"/>
</calcChain>
</file>

<file path=xl/sharedStrings.xml><?xml version="1.0" encoding="utf-8"?>
<sst xmlns="http://schemas.openxmlformats.org/spreadsheetml/2006/main" count="3260" uniqueCount="690">
  <si>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</si>
  <si>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</si>
  <si>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</si>
  <si>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</si>
  <si>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</si>
  <si>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</si>
  <si>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</si>
  <si>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</si>
  <si>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</si>
  <si>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</si>
  <si>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</si>
  <si>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</si>
  <si>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</si>
  <si>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</si>
  <si>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</si>
  <si>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</si>
  <si>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</si>
  <si>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</si>
  <si>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</si>
  <si>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</si>
  <si>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</si>
  <si>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</si>
  <si>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</si>
  <si>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</si>
  <si>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</si>
  <si>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</si>
  <si>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</si>
  <si>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</si>
  <si>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</si>
  <si>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</si>
  <si>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</si>
  <si>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</si>
  <si>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</si>
  <si>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</si>
  <si>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</si>
  <si>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</si>
  <si>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</si>
  <si>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</si>
  <si>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</si>
  <si>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</si>
  <si>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</si>
  <si>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</si>
  <si>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</si>
  <si>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</si>
  <si>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</si>
  <si>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</si>
  <si>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</si>
  <si>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</si>
  <si>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</si>
  <si>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</si>
  <si>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</si>
  <si>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</si>
  <si>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</si>
  <si>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</si>
  <si>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</si>
  <si>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</si>
  <si>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</si>
  <si>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</si>
  <si>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</si>
  <si>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</si>
  <si>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</si>
  <si>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</si>
  <si>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</si>
  <si>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</si>
  <si>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</si>
  <si>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</si>
  <si>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</si>
  <si>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</si>
  <si>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</si>
  <si>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</si>
  <si>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</si>
  <si>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</si>
  <si>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</si>
  <si>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</si>
  <si>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</si>
  <si>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</si>
  <si>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</si>
  <si>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</si>
  <si>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</si>
  <si>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</si>
  <si>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</si>
  <si>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</si>
  <si>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</si>
  <si>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</si>
  <si>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</si>
  <si>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</si>
  <si>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</si>
  <si>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</si>
  <si>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</si>
  <si>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</si>
  <si>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</si>
  <si>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</si>
  <si>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</si>
  <si>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</si>
  <si>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</si>
  <si>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</si>
  <si>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</si>
  <si>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</si>
  <si>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</si>
  <si>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</si>
  <si>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</si>
  <si>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</si>
  <si>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</si>
  <si>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</si>
  <si>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</si>
  <si>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</si>
  <si>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</si>
  <si>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</si>
  <si>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</si>
  <si>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</si>
  <si>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</si>
  <si>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</si>
  <si>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</si>
  <si>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</si>
  <si>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</si>
  <si>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</si>
  <si>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</si>
  <si>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</si>
  <si>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</si>
  <si>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</si>
  <si>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</si>
  <si>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</si>
  <si>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</si>
  <si>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</si>
  <si>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</si>
  <si>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</si>
  <si>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</si>
  <si>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</si>
  <si>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</si>
  <si>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</si>
  <si>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</si>
  <si>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</si>
  <si>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</si>
  <si>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</si>
  <si>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</si>
  <si>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</si>
  <si>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</si>
  <si>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</si>
  <si>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</si>
  <si>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</si>
  <si>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</si>
  <si>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</si>
  <si>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</si>
  <si>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</si>
  <si>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</si>
  <si>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</si>
  <si>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</si>
  <si>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</si>
  <si>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</si>
  <si>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</si>
  <si>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</si>
  <si>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</si>
  <si>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</si>
  <si>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</si>
  <si>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</si>
  <si>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</si>
  <si>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</si>
  <si>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</si>
  <si>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</si>
  <si>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</si>
  <si>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</si>
  <si>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</si>
  <si>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</si>
  <si>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</si>
  <si>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</si>
  <si>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</si>
  <si>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</si>
  <si>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</si>
  <si>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</si>
  <si>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</si>
  <si>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</si>
  <si>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</si>
  <si>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</si>
  <si>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</si>
  <si>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</si>
  <si>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</si>
  <si>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</si>
  <si>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</si>
  <si>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</si>
  <si>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</si>
  <si>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</si>
  <si>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</si>
  <si>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</si>
  <si>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</si>
  <si>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</si>
  <si>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</si>
  <si>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</si>
  <si>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</si>
  <si>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</si>
  <si>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</si>
  <si>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</si>
  <si>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</si>
  <si>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</si>
  <si>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</si>
  <si>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</si>
  <si>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</si>
  <si>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</si>
  <si>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מסלולית מניות</t>
  </si>
  <si>
    <t>הכשרה מניות 291807</t>
  </si>
  <si>
    <t>58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</si>
  <si>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</si>
  <si>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</si>
  <si>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</si>
  <si>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</si>
  <si>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</si>
  <si>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</si>
  <si>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</si>
  <si>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</si>
  <si>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</si>
  <si>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</si>
  <si>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</si>
  <si>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</si>
  <si>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</si>
  <si>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</si>
  <si>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</si>
  <si>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</si>
  <si>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</si>
  <si>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</si>
  <si>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</si>
  <si>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</si>
  <si>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</si>
  <si>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</si>
  <si>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</si>
  <si>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</si>
  <si>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</si>
  <si>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</si>
  <si>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</si>
  <si>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</si>
  <si>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</si>
  <si>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</si>
  <si>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</si>
  <si>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</si>
  <si>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</si>
  <si>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</si>
  <si>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</si>
  <si>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</si>
  <si>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</si>
  <si>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</si>
  <si>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</si>
  <si>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</si>
  <si>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</si>
  <si>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</si>
  <si>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</si>
  <si>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</si>
  <si>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</si>
  <si>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</si>
  <si>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</si>
  <si>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</si>
  <si>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</si>
  <si>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</si>
  <si>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</si>
  <si>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</si>
  <si>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</si>
  <si>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</si>
  <si>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</si>
  <si>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</si>
  <si>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</si>
  <si>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</si>
  <si>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</si>
  <si>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</si>
  <si>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</si>
  <si>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</si>
  <si>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</si>
  <si>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</si>
  <si>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</si>
  <si>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</si>
  <si>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</si>
  <si>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</si>
  <si>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</si>
  <si>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</si>
  <si>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</si>
  <si>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</si>
  <si>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</si>
  <si>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</si>
  <si>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</si>
  <si>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</si>
  <si>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</si>
  <si>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</si>
  <si>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</si>
  <si>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</si>
  <si>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</si>
  <si>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</si>
  <si>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</si>
  <si>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</si>
  <si>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</si>
  <si>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</si>
  <si>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</si>
  <si>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</si>
  <si>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</si>
  <si>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</si>
  <si>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</si>
  <si>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מסחר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</si>
  <si>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</si>
  <si>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</si>
  <si>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</si>
  <si>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</si>
  <si>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</si>
  <si>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</si>
  <si>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</si>
  <si>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</si>
  <si>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</si>
  <si>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</si>
  <si>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</si>
  <si>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</si>
  <si>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</si>
  <si>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</si>
  <si>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</si>
  <si>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</si>
  <si>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</si>
  <si>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</si>
  <si>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</si>
  <si>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</si>
  <si>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</si>
  <si>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</si>
  <si>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</si>
  <si>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</si>
  <si>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</si>
  <si>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</si>
  <si>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</si>
  <si>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</si>
  <si>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</si>
  <si>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</si>
  <si>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</si>
  <si>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</si>
  <si>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</si>
  <si>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</si>
  <si>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</si>
  <si>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</si>
  <si>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</si>
  <si>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</si>
  <si>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</si>
  <si>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</si>
  <si>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</si>
  <si>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</si>
  <si>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</si>
  <si>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</si>
  <si>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</si>
  <si>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אגוד- בנק אגוד</t>
  </si>
  <si>
    <t>722314</t>
  </si>
  <si>
    <t>722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</si>
  <si>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</si>
  <si>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</si>
  <si>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</si>
  <si>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</si>
  <si>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</si>
  <si>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</si>
  <si>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</si>
  <si>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</si>
  <si>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</si>
  <si>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</si>
  <si>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</si>
  <si>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</si>
  <si>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</si>
  <si>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</si>
  <si>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</si>
  <si>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</si>
  <si>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</si>
  <si>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</si>
  <si>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</si>
  <si>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</si>
  <si>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סאני תקשורת - סיירן</t>
  </si>
  <si>
    <t>1082353</t>
  </si>
  <si>
    <t>2155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</si>
  <si>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</si>
  <si>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</si>
  <si>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</si>
  <si>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</si>
  <si>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</si>
  <si>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</si>
  <si>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</si>
  <si>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</si>
  <si>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</si>
  <si>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</si>
  <si>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</si>
  <si>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</si>
  <si>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</si>
  <si>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</si>
  <si>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</si>
  <si>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</si>
  <si>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</si>
  <si>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</si>
  <si>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</si>
  <si>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</si>
  <si>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</si>
  <si>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</si>
  <si>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</si>
  <si>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</si>
  <si>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</si>
  <si>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</si>
  <si>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</si>
  <si>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</si>
  <si>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</si>
  <si>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</si>
  <si>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</si>
  <si>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</si>
  <si>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</si>
  <si>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</si>
  <si>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גילת- גילת</t>
  </si>
  <si>
    <t>1082510</t>
  </si>
  <si>
    <t>2030</t>
  </si>
  <si>
    <t>ציוד תקשורת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</si>
  <si>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</si>
  <si>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</si>
  <si>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</si>
  <si>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</si>
  <si>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</si>
  <si>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</si>
  <si>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</si>
  <si>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</si>
  <si>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</si>
  <si>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</si>
  <si>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לפידות- לפידות</t>
  </si>
  <si>
    <t>642017</t>
  </si>
  <si>
    <t>642</t>
  </si>
  <si>
    <t>ישראל קנדה</t>
  </si>
  <si>
    <t>434019</t>
  </si>
  <si>
    <t>אאורה</t>
  </si>
  <si>
    <t>373019</t>
  </si>
  <si>
    <t>373</t>
  </si>
  <si>
    <t>אביב- אביב</t>
  </si>
  <si>
    <t>444018</t>
  </si>
  <si>
    <t>106</t>
  </si>
  <si>
    <t>אלקטרה נדלן- אלקטרה נדל"ן</t>
  </si>
  <si>
    <t>1094044</t>
  </si>
  <si>
    <t>1264</t>
  </si>
  <si>
    <t>אספן גרופ- אספן גרופ</t>
  </si>
  <si>
    <t>313015</t>
  </si>
  <si>
    <t>313</t>
  </si>
  <si>
    <t>בית  זהב- בית הזהב</t>
  </si>
  <si>
    <t>235010</t>
  </si>
  <si>
    <t>235</t>
  </si>
  <si>
    <t>הכשרת ישוב- גולף</t>
  </si>
  <si>
    <t>612010</t>
  </si>
  <si>
    <t>1310</t>
  </si>
  <si>
    <t>חג'ג' נדל"ן- חג'ג' נדלן</t>
  </si>
  <si>
    <t>823013</t>
  </si>
  <si>
    <t>823</t>
  </si>
  <si>
    <t>לסיכו- לסיכו</t>
  </si>
  <si>
    <t>1140946</t>
  </si>
  <si>
    <t>4833</t>
  </si>
  <si>
    <t>מגוריט- מגוריט</t>
  </si>
  <si>
    <t>1139195</t>
  </si>
  <si>
    <t>1668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</si>
  <si>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</si>
  <si>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</si>
  <si>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</si>
  <si>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</si>
  <si>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</si>
  <si>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</si>
  <si>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</si>
  <si>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</si>
  <si>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אלגומייזר- אלגומייזר</t>
  </si>
  <si>
    <t>744011</t>
  </si>
  <si>
    <t>744</t>
  </si>
  <si>
    <t>פורסייט- פורסייט</t>
  </si>
  <si>
    <t>199018</t>
  </si>
  <si>
    <t>199</t>
  </si>
  <si>
    <t>סה"כ call 001 אופציות</t>
  </si>
  <si>
    <t>KEYCORP</t>
  </si>
  <si>
    <t>US4932671088</t>
  </si>
  <si>
    <t>NYSE</t>
  </si>
  <si>
    <t>בלומברג</t>
  </si>
  <si>
    <t>4844</t>
  </si>
  <si>
    <t>Banks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</si>
  <si>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</si>
  <si>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</si>
  <si>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</si>
  <si>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</si>
  <si>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</si>
  <si>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</si>
  <si>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</si>
  <si>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</si>
  <si>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</si>
  <si>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</si>
  <si>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</si>
  <si>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</si>
  <si>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</si>
  <si>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</si>
  <si>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</si>
  <si>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</si>
  <si>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</si>
  <si>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</si>
  <si>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</si>
  <si>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</si>
  <si>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</si>
  <si>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</si>
  <si>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</si>
  <si>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</si>
  <si>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</si>
  <si>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</si>
  <si>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</si>
  <si>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</si>
  <si>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</si>
  <si>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</si>
  <si>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</si>
  <si>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</si>
  <si>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</si>
  <si>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GOOGL - Google A Class- GOOGLE</t>
  </si>
  <si>
    <t>US38259P5089</t>
  </si>
  <si>
    <t>960</t>
  </si>
  <si>
    <t>Technology Hardware &amp; Equipment</t>
  </si>
  <si>
    <t>SOLAREDGE</t>
  </si>
  <si>
    <t>US83417M1045</t>
  </si>
  <si>
    <t>4744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</si>
  <si>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</si>
  <si>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</si>
  <si>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</si>
  <si>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</si>
  <si>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</si>
  <si>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</si>
  <si>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</si>
  <si>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</si>
  <si>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מגדל תא-SME 150- מגדל בטוח</t>
  </si>
  <si>
    <t>5124714</t>
  </si>
  <si>
    <t>1041</t>
  </si>
  <si>
    <t>קסם יתר 50- קסם תעודות סל ומוצרי מדדים בע"מ</t>
  </si>
  <si>
    <t>1116938</t>
  </si>
  <si>
    <t>1224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</si>
  <si>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</si>
  <si>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</si>
  <si>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</si>
  <si>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</si>
  <si>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</si>
  <si>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אירופה מוטה יצוא בנטרול החשיפה המטבעית- פסגות תעודות סל בע"מ</t>
  </si>
  <si>
    <t>1137991</t>
  </si>
  <si>
    <t>1108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</si>
  <si>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</si>
  <si>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</si>
  <si>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</si>
  <si>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</si>
  <si>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</si>
  <si>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</si>
  <si>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</si>
  <si>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</si>
  <si>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</si>
  <si>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</si>
  <si>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</si>
  <si>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</si>
  <si>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</si>
  <si>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</si>
  <si>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דאקס שקלי</t>
  </si>
  <si>
    <t>1121441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</si>
  <si>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</si>
  <si>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</si>
  <si>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</si>
  <si>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</si>
  <si>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1223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</si>
  <si>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</si>
  <si>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</si>
  <si>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</si>
  <si>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</si>
  <si>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</si>
  <si>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</si>
  <si>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</si>
  <si>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</si>
  <si>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</si>
  <si>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</si>
  <si>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תעשיות בטחוניות ארה"ב S&amp;P- תכלית תעודות סל בע"מ</t>
  </si>
  <si>
    <t>1140334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</si>
  <si>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</si>
  <si>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</si>
  <si>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</si>
  <si>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</si>
  <si>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</si>
  <si>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</si>
  <si>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</si>
  <si>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Emerging Markets - EEM</t>
  </si>
  <si>
    <t>US4642872349</t>
  </si>
  <si>
    <t>2235</t>
  </si>
  <si>
    <t>EWP - MSCI SPAIN- BlackRock Fund Advisors</t>
  </si>
  <si>
    <t>US4642867646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</si>
  <si>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</si>
  <si>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</si>
  <si>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</si>
  <si>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</si>
  <si>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</si>
  <si>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</si>
  <si>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</si>
  <si>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</si>
  <si>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</si>
  <si>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</si>
  <si>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</si>
  <si>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</si>
  <si>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IE00B94ZB998</t>
  </si>
  <si>
    <t>LSE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</si>
  <si>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</si>
  <si>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</si>
  <si>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</si>
  <si>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</si>
  <si>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</si>
  <si>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</si>
  <si>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DXJ - WISDOM TREE JAPAN- WISDOM TREE</t>
  </si>
  <si>
    <t>US97717W8516</t>
  </si>
  <si>
    <t>3115</t>
  </si>
  <si>
    <t>WISDOMTREE INDIA</t>
  </si>
  <si>
    <t>US97717W422</t>
  </si>
  <si>
    <t>ISHARES S&amp;P TEC</t>
  </si>
  <si>
    <t>us4642875151</t>
  </si>
  <si>
    <t>4831</t>
  </si>
  <si>
    <t>FDN-INTERNET INDEX</t>
  </si>
  <si>
    <t>US33733E3027</t>
  </si>
  <si>
    <t>3165</t>
  </si>
  <si>
    <t>GAMR US GAMING ETF</t>
  </si>
  <si>
    <t>US26924G7060</t>
  </si>
  <si>
    <t>4839</t>
  </si>
  <si>
    <t>GLOBAL X FINTEC</t>
  </si>
  <si>
    <t>US37954Y8140</t>
  </si>
  <si>
    <t>4838</t>
  </si>
  <si>
    <t>source esb-s7xe</t>
  </si>
  <si>
    <t>IE00B3Q19T94</t>
  </si>
  <si>
    <t>FWB</t>
  </si>
  <si>
    <t>4822</t>
  </si>
  <si>
    <t>סה"כ שמחקות מדדים אחרים</t>
  </si>
  <si>
    <t>סה"כ תעודות השתתפות בקרנות נאמנות בישראל</t>
  </si>
  <si>
    <t>מגדל MTF טכנולוגיה ארה"ב מגודרת מט"ח- מגדל בטוח</t>
  </si>
  <si>
    <t>5121934</t>
  </si>
  <si>
    <t>לא מדורג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</si>
  <si>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</si>
  <si>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</si>
  <si>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</si>
  <si>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</si>
  <si>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</si>
  <si>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</si>
  <si>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</si>
  <si>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</si>
  <si>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</si>
  <si>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</si>
  <si>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</si>
  <si>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</si>
  <si>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</si>
  <si>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SPX PUT 2300 21</t>
  </si>
  <si>
    <t>275339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</si>
  <si>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</si>
  <si>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</si>
  <si>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</si>
  <si>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</si>
  <si>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</si>
  <si>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</si>
  <si>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</si>
  <si>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</si>
  <si>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</si>
  <si>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</si>
  <si>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</si>
  <si>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</si>
  <si>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</si>
  <si>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</si>
  <si>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</si>
  <si>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</si>
  <si>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</si>
  <si>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</si>
  <si>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</si>
  <si>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</si>
  <si>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</si>
  <si>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</si>
  <si>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</si>
  <si>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</si>
  <si>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</si>
  <si>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</si>
  <si>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</si>
  <si>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3.9621 12/09/07</t>
  </si>
  <si>
    <t>152874</t>
  </si>
  <si>
    <t>27/06/17</t>
  </si>
  <si>
    <t>פורוורד דולר/שקל 3.5076 12/09/17</t>
  </si>
  <si>
    <t>152867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</si>
  <si>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</si>
  <si>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</si>
  <si>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</si>
  <si>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</si>
  <si>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</si>
  <si>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</si>
  <si>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</si>
  <si>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</si>
  <si>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</si>
  <si>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</si>
  <si>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</si>
  <si>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</si>
  <si>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</si>
  <si>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</si>
  <si>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</si>
  <si>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</si>
  <si>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</si>
  <si>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</si>
  <si>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</si>
  <si>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</si>
  <si>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</si>
  <si>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</si>
  <si>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</si>
  <si>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</si>
  <si>
    <t>MLPS LN</t>
  </si>
  <si>
    <t>IL0011334468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</si>
</sst>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9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3931.867443619+45-145</f>
        <v>3831.8674436189999</v>
      </c>
      <c r="D11" s="75">
        <v>9.83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17151.563110160001</v>
      </c>
      <c r="D16" s="76">
        <v>42.87</v>
      </c>
    </row>
    <row r="17" spans="1:4">
      <c r="A17" s="10" t="s">
        <v>13</v>
      </c>
      <c r="B17" s="70" t="s">
        <v>20</v>
      </c>
      <c r="C17" s="76">
        <v>18635.556263145001</v>
      </c>
      <c r="D17" s="76">
        <v>46.57</v>
      </c>
    </row>
    <row r="18" spans="1:4">
      <c r="A18" s="10" t="s">
        <v>13</v>
      </c>
      <c r="B18" s="70" t="s">
        <v>21</v>
      </c>
      <c r="C18" s="76">
        <v>389.24796600000002</v>
      </c>
      <c r="D18" s="76">
        <v>0.97</v>
      </c>
    </row>
    <row r="19" spans="1:4">
      <c r="A19" s="10" t="s">
        <v>13</v>
      </c>
      <c r="B19" s="70" t="s">
        <v>22</v>
      </c>
      <c r="C19" s="76">
        <f>'כתבי אופציה'!I11</f>
        <v>2.1482999999999999</v>
      </c>
      <c r="D19" s="76">
        <v>0</v>
      </c>
    </row>
    <row r="20" spans="1:4">
      <c r="A20" s="10" t="s">
        <v>13</v>
      </c>
      <c r="B20" s="70" t="s">
        <v>23</v>
      </c>
      <c r="C20" s="76">
        <f>אופציות!I11</f>
        <v>43.865505699999993</v>
      </c>
      <c r="D20" s="76">
        <v>0.12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-11.84445171533085</v>
      </c>
      <c r="D31" s="76">
        <v>-0.03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-130.08008512+145</f>
        <v>14.919914879999993</v>
      </c>
      <c r="D37" s="76">
        <v>-0.33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40057.324051788681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8"/>
  <sheetViews>
    <sheetView rightToLeft="1" topLeftCell="A7" workbookViewId="0">
      <selection activeCell="K23" sqref="K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f>G21</f>
        <v>1400</v>
      </c>
      <c r="H11" s="7"/>
      <c r="I11" s="75">
        <f>I21</f>
        <v>43.865505699999993</v>
      </c>
      <c r="J11" s="25"/>
      <c r="K11" s="75">
        <f>K21</f>
        <v>100</v>
      </c>
      <c r="L11" s="75">
        <f>L21</f>
        <v>0.12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632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633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634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f>G22</f>
        <v>1400</v>
      </c>
      <c r="I21" s="78">
        <f>I22</f>
        <v>43.865505699999993</v>
      </c>
      <c r="K21" s="78">
        <f>K22</f>
        <v>100</v>
      </c>
      <c r="L21" s="78">
        <f>L22</f>
        <v>0.12</v>
      </c>
    </row>
    <row r="22" spans="2:12">
      <c r="B22" s="77" t="s">
        <v>632</v>
      </c>
      <c r="C22" s="16"/>
      <c r="D22" s="16"/>
      <c r="E22" s="16"/>
      <c r="G22" s="78">
        <f>SUM(G23:G26)</f>
        <v>1400</v>
      </c>
      <c r="I22" s="78">
        <f>SUM(I23:I26)</f>
        <v>43.865505699999993</v>
      </c>
      <c r="K22" s="78">
        <v>100</v>
      </c>
      <c r="L22" s="78">
        <f>SUM(L23:L26)</f>
        <v>0.12</v>
      </c>
    </row>
    <row r="23" spans="2:12">
      <c r="B23" t="s">
        <v>624</v>
      </c>
      <c r="C23" t="s">
        <v>625</v>
      </c>
      <c r="D23" t="s">
        <v>610</v>
      </c>
      <c r="E23" t="s">
        <v>479</v>
      </c>
      <c r="F23" t="s">
        <v>113</v>
      </c>
      <c r="G23" s="76">
        <v>600</v>
      </c>
      <c r="H23" s="76">
        <v>613.5</v>
      </c>
      <c r="I23" s="76">
        <v>14.672097900000001</v>
      </c>
      <c r="J23" s="76">
        <v>0</v>
      </c>
      <c r="K23" s="76">
        <f>I23/$I$22*100</f>
        <v>33.447916912992532</v>
      </c>
      <c r="L23" s="76">
        <v>0.04</v>
      </c>
    </row>
    <row r="24" spans="2:12">
      <c r="B24" t="s">
        <v>626</v>
      </c>
      <c r="C24" t="s">
        <v>627</v>
      </c>
      <c r="D24" t="s">
        <v>460</v>
      </c>
      <c r="E24" t="s">
        <v>479</v>
      </c>
      <c r="F24" t="s">
        <v>113</v>
      </c>
      <c r="G24" s="76">
        <v>400</v>
      </c>
      <c r="H24" s="76">
        <v>1210.5</v>
      </c>
      <c r="I24" s="76">
        <v>19.299727799999999</v>
      </c>
      <c r="J24" s="76">
        <v>0</v>
      </c>
      <c r="K24" s="76">
        <f t="shared" ref="K24:K26" si="0">I24/$I$22*100</f>
        <v>43.997504398997506</v>
      </c>
      <c r="L24" s="76">
        <v>0.05</v>
      </c>
    </row>
    <row r="25" spans="2:12">
      <c r="B25" t="s">
        <v>628</v>
      </c>
      <c r="C25" t="s">
        <v>629</v>
      </c>
      <c r="D25" t="s">
        <v>460</v>
      </c>
      <c r="E25" t="s">
        <v>479</v>
      </c>
      <c r="F25" t="s">
        <v>109</v>
      </c>
      <c r="G25" s="76">
        <v>100</v>
      </c>
      <c r="H25" s="76">
        <v>1960</v>
      </c>
      <c r="I25" s="76">
        <v>6.8521599999999996</v>
      </c>
      <c r="J25" s="76">
        <v>0</v>
      </c>
      <c r="K25" s="76">
        <f t="shared" si="0"/>
        <v>15.620838949999841</v>
      </c>
      <c r="L25" s="76">
        <v>0.02</v>
      </c>
    </row>
    <row r="26" spans="2:12">
      <c r="B26" t="s">
        <v>630</v>
      </c>
      <c r="C26" t="s">
        <v>631</v>
      </c>
      <c r="D26" t="s">
        <v>460</v>
      </c>
      <c r="E26" t="s">
        <v>479</v>
      </c>
      <c r="F26" t="s">
        <v>109</v>
      </c>
      <c r="G26" s="76">
        <v>300</v>
      </c>
      <c r="H26" s="76">
        <v>290</v>
      </c>
      <c r="I26" s="76">
        <v>3.0415199999999998</v>
      </c>
      <c r="J26" s="76">
        <v>0</v>
      </c>
      <c r="K26" s="76">
        <f t="shared" si="0"/>
        <v>6.9337397380101331</v>
      </c>
      <c r="L26" s="76">
        <v>0.01</v>
      </c>
    </row>
    <row r="27" spans="2:12">
      <c r="B27" s="77" t="s">
        <v>635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634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636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233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213</v>
      </c>
      <c r="C34" t="s">
        <v>213</v>
      </c>
      <c r="D34" s="16"/>
      <c r="E34" t="s">
        <v>213</v>
      </c>
      <c r="F34" t="s">
        <v>213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220</v>
      </c>
      <c r="C35" s="16"/>
      <c r="D35" s="16"/>
      <c r="E35" s="16"/>
    </row>
    <row r="36" spans="2:12">
      <c r="B36" t="s">
        <v>226</v>
      </c>
      <c r="C36" s="16"/>
      <c r="D36" s="16"/>
      <c r="E36" s="16"/>
    </row>
    <row r="37" spans="2:12">
      <c r="B37" t="s">
        <v>227</v>
      </c>
      <c r="C37" s="16"/>
      <c r="D37" s="16"/>
      <c r="E37" s="16"/>
    </row>
    <row r="38" spans="2:12">
      <c r="B38" t="s">
        <v>228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  <row r="558" spans="3:5">
      <c r="C558" s="16"/>
      <c r="D558" s="16"/>
      <c r="E558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637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638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639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637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638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639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640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641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642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643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644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645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646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647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648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645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646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649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650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651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652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653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654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656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657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623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632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633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658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634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632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635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634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636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3831.8674436190004</v>
      </c>
      <c r="K11" s="75">
        <v>100</v>
      </c>
      <c r="L11" s="75">
        <v>9.83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3831.8674436190004</v>
      </c>
      <c r="K12" s="78">
        <v>100</v>
      </c>
      <c r="L12" s="78">
        <v>9.83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2916.8048800000001</v>
      </c>
      <c r="K13" s="78">
        <v>76.73</v>
      </c>
      <c r="L13" s="78">
        <v>7.54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3016.80488+45-145</f>
        <v>2916.8048800000001</v>
      </c>
      <c r="K14" s="76">
        <v>76.73</v>
      </c>
      <c r="L14" s="76">
        <v>7.54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915.062563619</v>
      </c>
      <c r="K15" s="78">
        <v>23.27</v>
      </c>
      <c r="L15" s="78">
        <v>2.29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-133.19279454100001</v>
      </c>
      <c r="K16" s="76">
        <v>-3.39</v>
      </c>
      <c r="L16" s="76">
        <v>-0.33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1048.25535816</v>
      </c>
      <c r="K17" s="76">
        <v>26.66</v>
      </c>
      <c r="L17" s="76">
        <v>2.62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20000</v>
      </c>
      <c r="H11" s="7"/>
      <c r="I11" s="75">
        <v>-11.84445171533085</v>
      </c>
      <c r="J11" s="75">
        <v>100</v>
      </c>
      <c r="K11" s="75">
        <v>-0.03</v>
      </c>
      <c r="AW11" s="16"/>
    </row>
    <row r="12" spans="2:49">
      <c r="B12" s="77" t="s">
        <v>201</v>
      </c>
      <c r="C12" s="16"/>
      <c r="D12" s="16"/>
      <c r="G12" s="78">
        <v>20000</v>
      </c>
      <c r="I12" s="78">
        <v>-11.84445171533085</v>
      </c>
      <c r="J12" s="78">
        <v>100</v>
      </c>
      <c r="K12" s="78">
        <v>-0.03</v>
      </c>
    </row>
    <row r="13" spans="2:49">
      <c r="B13" s="77" t="s">
        <v>632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633</v>
      </c>
      <c r="C15" s="16"/>
      <c r="D15" s="16"/>
      <c r="G15" s="78">
        <v>20000</v>
      </c>
      <c r="I15" s="78">
        <v>-11.84445171533085</v>
      </c>
      <c r="J15" s="78">
        <v>100</v>
      </c>
      <c r="K15" s="78">
        <v>-0.03</v>
      </c>
    </row>
    <row r="16" spans="2:49">
      <c r="B16" t="s">
        <v>659</v>
      </c>
      <c r="C16" t="s">
        <v>660</v>
      </c>
      <c r="D16" t="s">
        <v>126</v>
      </c>
      <c r="E16" t="s">
        <v>113</v>
      </c>
      <c r="F16" t="s">
        <v>661</v>
      </c>
      <c r="G16" s="76">
        <v>-230000</v>
      </c>
      <c r="H16" s="76">
        <v>2.7983204356860085</v>
      </c>
      <c r="I16" s="76">
        <v>-6.4361370020778201</v>
      </c>
      <c r="J16" s="76">
        <v>54.34</v>
      </c>
      <c r="K16" s="76">
        <v>-0.02</v>
      </c>
    </row>
    <row r="17" spans="2:11">
      <c r="B17" t="s">
        <v>662</v>
      </c>
      <c r="C17" t="s">
        <v>663</v>
      </c>
      <c r="D17" t="s">
        <v>126</v>
      </c>
      <c r="E17" t="s">
        <v>109</v>
      </c>
      <c r="F17" t="s">
        <v>661</v>
      </c>
      <c r="G17" s="76">
        <v>250000</v>
      </c>
      <c r="H17" s="76">
        <v>-2.1633258853012118</v>
      </c>
      <c r="I17" s="76">
        <v>-5.4083147132530298</v>
      </c>
      <c r="J17" s="76">
        <v>45.66</v>
      </c>
      <c r="K17" s="76">
        <v>-0.01</v>
      </c>
    </row>
    <row r="18" spans="2:11">
      <c r="B18" s="77" t="s">
        <v>658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634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233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632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635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634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233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220</v>
      </c>
      <c r="C33" s="16"/>
      <c r="D33" s="16"/>
    </row>
    <row r="34" spans="2:4">
      <c r="B34" t="s">
        <v>226</v>
      </c>
      <c r="C34" s="16"/>
      <c r="D34" s="16"/>
    </row>
    <row r="35" spans="2:4">
      <c r="B35" t="s">
        <v>227</v>
      </c>
      <c r="C35" s="16"/>
      <c r="D35" s="16"/>
    </row>
    <row r="36" spans="2:4">
      <c r="B36" t="s">
        <v>228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637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638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639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637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638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639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664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665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667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668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669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670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671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672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673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674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666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667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673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645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646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675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676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677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678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677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678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15.590159120000001</v>
      </c>
      <c r="J11" s="75">
        <v>100</v>
      </c>
      <c r="K11" s="75">
        <v>-0.33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12.360150000000001</v>
      </c>
      <c r="J12" s="78">
        <v>-9.5</v>
      </c>
      <c r="K12" s="78">
        <v>0.03</v>
      </c>
    </row>
    <row r="13" spans="2:60">
      <c r="B13" t="s">
        <v>679</v>
      </c>
      <c r="C13" t="s">
        <v>237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3.1360000000000001</v>
      </c>
      <c r="J13" s="76">
        <v>-2.41</v>
      </c>
      <c r="K13" s="76">
        <v>0.01</v>
      </c>
    </row>
    <row r="14" spans="2:60">
      <c r="B14" t="s">
        <v>680</v>
      </c>
      <c r="C14" t="s">
        <v>358</v>
      </c>
      <c r="D14" t="s">
        <v>213</v>
      </c>
      <c r="E14" t="s">
        <v>616</v>
      </c>
      <c r="F14" s="76">
        <v>0</v>
      </c>
      <c r="G14" t="s">
        <v>105</v>
      </c>
      <c r="H14" s="76">
        <v>0</v>
      </c>
      <c r="I14" s="76">
        <v>8.2956000000000003</v>
      </c>
      <c r="J14" s="76">
        <v>-6.38</v>
      </c>
      <c r="K14" s="76">
        <v>0.02</v>
      </c>
    </row>
    <row r="15" spans="2:60">
      <c r="B15" t="s">
        <v>681</v>
      </c>
      <c r="C15" t="s">
        <v>306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0.92854999999999999</v>
      </c>
      <c r="J15" s="76">
        <v>-0.71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f>I17+I18+I19</f>
        <v>3.2300091200000001</v>
      </c>
      <c r="J16" s="78">
        <v>109.5</v>
      </c>
      <c r="K16" s="78">
        <v>-0.36</v>
      </c>
    </row>
    <row r="17" spans="2:11">
      <c r="B17" t="s">
        <v>682</v>
      </c>
      <c r="C17" t="s">
        <v>683</v>
      </c>
      <c r="D17" t="s">
        <v>213</v>
      </c>
      <c r="E17" t="s">
        <v>616</v>
      </c>
      <c r="F17" s="76">
        <v>0</v>
      </c>
      <c r="G17" t="s">
        <v>109</v>
      </c>
      <c r="H17" s="76">
        <v>0</v>
      </c>
      <c r="I17" s="76">
        <v>1.93230912</v>
      </c>
      <c r="J17" s="76">
        <v>-1.49</v>
      </c>
      <c r="K17" s="76">
        <v>0</v>
      </c>
    </row>
    <row r="18" spans="2:11">
      <c r="B18" t="s">
        <v>684</v>
      </c>
      <c r="C18" t="s">
        <v>685</v>
      </c>
      <c r="D18" t="s">
        <v>213</v>
      </c>
      <c r="E18" t="s">
        <v>616</v>
      </c>
      <c r="F18" s="76">
        <v>0</v>
      </c>
      <c r="G18" t="s">
        <v>109</v>
      </c>
      <c r="H18" s="76">
        <v>0</v>
      </c>
      <c r="I18" s="76">
        <v>0.93440000000000001</v>
      </c>
      <c r="J18" s="76">
        <v>-0.72</v>
      </c>
      <c r="K18" s="76">
        <v>0</v>
      </c>
    </row>
    <row r="19" spans="2:11">
      <c r="B19" t="s">
        <v>686</v>
      </c>
      <c r="C19" t="s">
        <v>687</v>
      </c>
      <c r="D19" t="s">
        <v>213</v>
      </c>
      <c r="E19" t="s">
        <v>616</v>
      </c>
      <c r="F19" s="76">
        <v>0</v>
      </c>
      <c r="G19" t="s">
        <v>109</v>
      </c>
      <c r="H19" s="76">
        <v>0</v>
      </c>
      <c r="I19" s="76">
        <v>0.36330000000000001</v>
      </c>
      <c r="J19" s="76">
        <v>-0.28000000000000003</v>
      </c>
      <c r="K19" s="76">
        <v>0</v>
      </c>
    </row>
    <row r="20" spans="2:11">
      <c r="B20"/>
      <c r="C20"/>
      <c r="D20"/>
      <c r="E20"/>
      <c r="F20" s="76"/>
      <c r="G20"/>
      <c r="H20" s="76"/>
      <c r="I20" s="76"/>
      <c r="J20" s="76"/>
      <c r="K20" s="76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645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646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226</v>
      </c>
      <c r="C26" s="16"/>
      <c r="D26" s="16"/>
    </row>
    <row r="27" spans="2:17">
      <c r="B27" t="s">
        <v>227</v>
      </c>
      <c r="C27" s="16"/>
      <c r="D27" s="16"/>
    </row>
    <row r="28" spans="2:17">
      <c r="B28" t="s">
        <v>228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645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646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F37" sqref="F37:G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226</v>
      </c>
      <c r="C25" s="16"/>
      <c r="D25" s="16"/>
      <c r="E25" s="16"/>
      <c r="F25" s="16"/>
      <c r="G25" s="16"/>
    </row>
    <row r="26" spans="2:20">
      <c r="B26" t="s">
        <v>227</v>
      </c>
      <c r="C26" s="16"/>
      <c r="D26" s="16"/>
      <c r="E26" s="16"/>
      <c r="F26" s="16"/>
      <c r="G26" s="16"/>
    </row>
    <row r="27" spans="2:20">
      <c r="B27" t="s">
        <v>228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82" workbookViewId="0">
      <selection activeCell="B93" sqref="B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1976473.36</v>
      </c>
      <c r="J11" s="7"/>
      <c r="K11" s="75">
        <v>17151.563110160001</v>
      </c>
      <c r="L11" s="7"/>
      <c r="M11" s="75">
        <v>100</v>
      </c>
      <c r="N11" s="75">
        <v>42.87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1962991.36</v>
      </c>
      <c r="K12" s="78">
        <v>15169.7514692</v>
      </c>
      <c r="M12" s="78">
        <v>88.45</v>
      </c>
      <c r="N12" s="78">
        <v>37.909999999999997</v>
      </c>
    </row>
    <row r="13" spans="2:61">
      <c r="B13" s="77" t="s">
        <v>235</v>
      </c>
      <c r="E13" s="16"/>
      <c r="F13" s="16"/>
      <c r="G13" s="16"/>
      <c r="I13" s="78">
        <v>1061055.79</v>
      </c>
      <c r="K13" s="78">
        <v>7470.1587872999999</v>
      </c>
      <c r="M13" s="78">
        <v>43.55</v>
      </c>
      <c r="N13" s="78">
        <v>18.670000000000002</v>
      </c>
    </row>
    <row r="14" spans="2:61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6">
        <v>4480</v>
      </c>
      <c r="J14" s="76">
        <v>2067</v>
      </c>
      <c r="K14" s="76">
        <v>92.601600000000005</v>
      </c>
      <c r="L14" s="76">
        <v>0</v>
      </c>
      <c r="M14" s="76">
        <v>0.54</v>
      </c>
      <c r="N14" s="76">
        <v>0.23</v>
      </c>
    </row>
    <row r="15" spans="2:61">
      <c r="B15" t="s">
        <v>240</v>
      </c>
      <c r="C15" t="s">
        <v>241</v>
      </c>
      <c r="D15" t="s">
        <v>103</v>
      </c>
      <c r="E15" t="s">
        <v>126</v>
      </c>
      <c r="F15" t="s">
        <v>242</v>
      </c>
      <c r="G15" t="s">
        <v>243</v>
      </c>
      <c r="H15" t="s">
        <v>105</v>
      </c>
      <c r="I15" s="76">
        <v>626</v>
      </c>
      <c r="J15" s="76">
        <v>43030</v>
      </c>
      <c r="K15" s="76">
        <v>269.36779999999999</v>
      </c>
      <c r="L15" s="76">
        <v>0</v>
      </c>
      <c r="M15" s="76">
        <v>1.57</v>
      </c>
      <c r="N15" s="76">
        <v>0.67</v>
      </c>
    </row>
    <row r="16" spans="2:61">
      <c r="B16" t="s">
        <v>244</v>
      </c>
      <c r="C16" t="s">
        <v>245</v>
      </c>
      <c r="D16" t="s">
        <v>103</v>
      </c>
      <c r="E16" t="s">
        <v>126</v>
      </c>
      <c r="F16" t="s">
        <v>246</v>
      </c>
      <c r="G16" t="s">
        <v>247</v>
      </c>
      <c r="H16" t="s">
        <v>105</v>
      </c>
      <c r="I16" s="76">
        <v>66482</v>
      </c>
      <c r="J16" s="76">
        <v>919.9</v>
      </c>
      <c r="K16" s="76">
        <v>611.56791799999996</v>
      </c>
      <c r="L16" s="76">
        <v>0.01</v>
      </c>
      <c r="M16" s="76">
        <v>3.57</v>
      </c>
      <c r="N16" s="76">
        <v>1.53</v>
      </c>
    </row>
    <row r="17" spans="2:14">
      <c r="B17" t="s">
        <v>248</v>
      </c>
      <c r="C17" t="s">
        <v>249</v>
      </c>
      <c r="D17" t="s">
        <v>103</v>
      </c>
      <c r="E17" t="s">
        <v>126</v>
      </c>
      <c r="F17" t="s">
        <v>250</v>
      </c>
      <c r="G17" t="s">
        <v>247</v>
      </c>
      <c r="H17" t="s">
        <v>105</v>
      </c>
      <c r="I17" s="76">
        <v>1537</v>
      </c>
      <c r="J17" s="76">
        <v>6326</v>
      </c>
      <c r="K17" s="76">
        <v>97.230620000000002</v>
      </c>
      <c r="L17" s="76">
        <v>0</v>
      </c>
      <c r="M17" s="76">
        <v>0.56999999999999995</v>
      </c>
      <c r="N17" s="76">
        <v>0.24</v>
      </c>
    </row>
    <row r="18" spans="2:14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247</v>
      </c>
      <c r="H18" t="s">
        <v>105</v>
      </c>
      <c r="I18" s="76">
        <v>21661</v>
      </c>
      <c r="J18" s="76">
        <v>1697</v>
      </c>
      <c r="K18" s="76">
        <v>367.58717000000001</v>
      </c>
      <c r="L18" s="76">
        <v>0</v>
      </c>
      <c r="M18" s="76">
        <v>2.14</v>
      </c>
      <c r="N18" s="76">
        <v>0.92</v>
      </c>
    </row>
    <row r="19" spans="2:14">
      <c r="B19" t="s">
        <v>254</v>
      </c>
      <c r="C19" t="s">
        <v>255</v>
      </c>
      <c r="D19" t="s">
        <v>103</v>
      </c>
      <c r="E19" t="s">
        <v>126</v>
      </c>
      <c r="F19" t="s">
        <v>256</v>
      </c>
      <c r="G19" t="s">
        <v>247</v>
      </c>
      <c r="H19" t="s">
        <v>105</v>
      </c>
      <c r="I19" s="76">
        <v>2287</v>
      </c>
      <c r="J19" s="76">
        <v>6350</v>
      </c>
      <c r="K19" s="76">
        <v>145.22450000000001</v>
      </c>
      <c r="L19" s="76">
        <v>0</v>
      </c>
      <c r="M19" s="76">
        <v>0.85</v>
      </c>
      <c r="N19" s="76">
        <v>0.36</v>
      </c>
    </row>
    <row r="20" spans="2:14">
      <c r="B20" t="s">
        <v>257</v>
      </c>
      <c r="C20" t="s">
        <v>258</v>
      </c>
      <c r="D20" t="s">
        <v>103</v>
      </c>
      <c r="E20" t="s">
        <v>126</v>
      </c>
      <c r="F20" t="s">
        <v>259</v>
      </c>
      <c r="G20" t="s">
        <v>247</v>
      </c>
      <c r="H20" t="s">
        <v>105</v>
      </c>
      <c r="I20" s="76">
        <v>14071</v>
      </c>
      <c r="J20" s="76">
        <v>2354</v>
      </c>
      <c r="K20" s="76">
        <v>331.23133999999999</v>
      </c>
      <c r="L20" s="76">
        <v>0</v>
      </c>
      <c r="M20" s="76">
        <v>1.93</v>
      </c>
      <c r="N20" s="76">
        <v>0.83</v>
      </c>
    </row>
    <row r="21" spans="2:14">
      <c r="B21" t="s">
        <v>260</v>
      </c>
      <c r="C21" t="s">
        <v>261</v>
      </c>
      <c r="D21" t="s">
        <v>103</v>
      </c>
      <c r="E21" t="s">
        <v>126</v>
      </c>
      <c r="F21" t="s">
        <v>262</v>
      </c>
      <c r="G21" t="s">
        <v>115</v>
      </c>
      <c r="H21" t="s">
        <v>105</v>
      </c>
      <c r="I21" s="76">
        <v>286</v>
      </c>
      <c r="J21" s="76">
        <v>76310</v>
      </c>
      <c r="K21" s="76">
        <v>218.2466</v>
      </c>
      <c r="L21" s="76">
        <v>0</v>
      </c>
      <c r="M21" s="76">
        <v>1.27</v>
      </c>
      <c r="N21" s="76">
        <v>0.55000000000000004</v>
      </c>
    </row>
    <row r="22" spans="2:14">
      <c r="B22" t="s">
        <v>263</v>
      </c>
      <c r="C22" t="s">
        <v>264</v>
      </c>
      <c r="D22" t="s">
        <v>103</v>
      </c>
      <c r="E22" t="s">
        <v>126</v>
      </c>
      <c r="F22" t="s">
        <v>265</v>
      </c>
      <c r="G22" t="s">
        <v>266</v>
      </c>
      <c r="H22" t="s">
        <v>105</v>
      </c>
      <c r="I22" s="76">
        <v>38566.910000000003</v>
      </c>
      <c r="J22" s="76">
        <v>1383</v>
      </c>
      <c r="K22" s="76">
        <v>533.38036529999999</v>
      </c>
      <c r="L22" s="76">
        <v>0.01</v>
      </c>
      <c r="M22" s="76">
        <v>3.11</v>
      </c>
      <c r="N22" s="76">
        <v>1.33</v>
      </c>
    </row>
    <row r="23" spans="2:14">
      <c r="B23" t="s">
        <v>267</v>
      </c>
      <c r="C23" t="s">
        <v>268</v>
      </c>
      <c r="D23" t="s">
        <v>103</v>
      </c>
      <c r="E23" t="s">
        <v>126</v>
      </c>
      <c r="F23" t="s">
        <v>269</v>
      </c>
      <c r="G23" t="s">
        <v>266</v>
      </c>
      <c r="H23" t="s">
        <v>105</v>
      </c>
      <c r="I23" s="76">
        <v>826080</v>
      </c>
      <c r="J23" s="76">
        <v>52.5</v>
      </c>
      <c r="K23" s="76">
        <v>433.69200000000001</v>
      </c>
      <c r="L23" s="76">
        <v>0.01</v>
      </c>
      <c r="M23" s="76">
        <v>2.5299999999999998</v>
      </c>
      <c r="N23" s="76">
        <v>1.08</v>
      </c>
    </row>
    <row r="24" spans="2:14">
      <c r="B24" t="s">
        <v>270</v>
      </c>
      <c r="C24" t="s">
        <v>271</v>
      </c>
      <c r="D24" t="s">
        <v>103</v>
      </c>
      <c r="E24" t="s">
        <v>126</v>
      </c>
      <c r="F24" t="s">
        <v>272</v>
      </c>
      <c r="G24" t="s">
        <v>266</v>
      </c>
      <c r="H24" t="s">
        <v>105</v>
      </c>
      <c r="I24" s="76">
        <v>376</v>
      </c>
      <c r="J24" s="76">
        <v>59610</v>
      </c>
      <c r="K24" s="76">
        <v>224.1336</v>
      </c>
      <c r="L24" s="76">
        <v>0</v>
      </c>
      <c r="M24" s="76">
        <v>1.31</v>
      </c>
      <c r="N24" s="76">
        <v>0.56000000000000005</v>
      </c>
    </row>
    <row r="25" spans="2:14">
      <c r="B25" t="s">
        <v>273</v>
      </c>
      <c r="C25" t="s">
        <v>274</v>
      </c>
      <c r="D25" t="s">
        <v>103</v>
      </c>
      <c r="E25" t="s">
        <v>126</v>
      </c>
      <c r="F25" t="s">
        <v>275</v>
      </c>
      <c r="G25" t="s">
        <v>276</v>
      </c>
      <c r="H25" t="s">
        <v>105</v>
      </c>
      <c r="I25" s="76">
        <v>2581</v>
      </c>
      <c r="J25" s="76">
        <v>11540</v>
      </c>
      <c r="K25" s="76">
        <v>297.84739999999999</v>
      </c>
      <c r="L25" s="76">
        <v>0</v>
      </c>
      <c r="M25" s="76">
        <v>1.74</v>
      </c>
      <c r="N25" s="76">
        <v>0.74</v>
      </c>
    </row>
    <row r="26" spans="2:14">
      <c r="B26" t="s">
        <v>277</v>
      </c>
      <c r="C26" t="s">
        <v>278</v>
      </c>
      <c r="D26" t="s">
        <v>103</v>
      </c>
      <c r="E26" t="s">
        <v>126</v>
      </c>
      <c r="F26" t="s">
        <v>279</v>
      </c>
      <c r="G26" t="s">
        <v>280</v>
      </c>
      <c r="H26" t="s">
        <v>105</v>
      </c>
      <c r="I26" s="76">
        <v>5311</v>
      </c>
      <c r="J26" s="76">
        <v>8416</v>
      </c>
      <c r="K26" s="76">
        <v>446.97376000000003</v>
      </c>
      <c r="L26" s="76">
        <v>0.01</v>
      </c>
      <c r="M26" s="76">
        <v>2.61</v>
      </c>
      <c r="N26" s="76">
        <v>1.1200000000000001</v>
      </c>
    </row>
    <row r="27" spans="2:14">
      <c r="B27" t="s">
        <v>281</v>
      </c>
      <c r="C27" t="s">
        <v>282</v>
      </c>
      <c r="D27" t="s">
        <v>103</v>
      </c>
      <c r="E27" t="s">
        <v>126</v>
      </c>
      <c r="F27" t="s">
        <v>283</v>
      </c>
      <c r="G27" t="s">
        <v>284</v>
      </c>
      <c r="H27" t="s">
        <v>105</v>
      </c>
      <c r="I27" s="76">
        <v>1338</v>
      </c>
      <c r="J27" s="76">
        <v>24410</v>
      </c>
      <c r="K27" s="76">
        <v>326.60579999999999</v>
      </c>
      <c r="L27" s="76">
        <v>0</v>
      </c>
      <c r="M27" s="76">
        <v>1.9</v>
      </c>
      <c r="N27" s="76">
        <v>0.82</v>
      </c>
    </row>
    <row r="28" spans="2:14">
      <c r="B28" t="s">
        <v>285</v>
      </c>
      <c r="C28" t="s">
        <v>286</v>
      </c>
      <c r="D28" t="s">
        <v>103</v>
      </c>
      <c r="E28" t="s">
        <v>126</v>
      </c>
      <c r="F28" t="s">
        <v>287</v>
      </c>
      <c r="G28" t="s">
        <v>284</v>
      </c>
      <c r="H28" t="s">
        <v>105</v>
      </c>
      <c r="I28" s="76">
        <v>3730</v>
      </c>
      <c r="J28" s="76">
        <v>6833</v>
      </c>
      <c r="K28" s="76">
        <v>254.87090000000001</v>
      </c>
      <c r="L28" s="76">
        <v>0</v>
      </c>
      <c r="M28" s="76">
        <v>1.49</v>
      </c>
      <c r="N28" s="76">
        <v>0.64</v>
      </c>
    </row>
    <row r="29" spans="2:14">
      <c r="B29" t="s">
        <v>288</v>
      </c>
      <c r="C29" t="s">
        <v>289</v>
      </c>
      <c r="D29" t="s">
        <v>103</v>
      </c>
      <c r="E29" t="s">
        <v>126</v>
      </c>
      <c r="F29" t="s">
        <v>290</v>
      </c>
      <c r="G29" t="s">
        <v>291</v>
      </c>
      <c r="H29" t="s">
        <v>105</v>
      </c>
      <c r="I29" s="76">
        <v>1632</v>
      </c>
      <c r="J29" s="76">
        <v>13590</v>
      </c>
      <c r="K29" s="76">
        <v>221.78880000000001</v>
      </c>
      <c r="L29" s="76">
        <v>0</v>
      </c>
      <c r="M29" s="76">
        <v>1.29</v>
      </c>
      <c r="N29" s="76">
        <v>0.55000000000000004</v>
      </c>
    </row>
    <row r="30" spans="2:14">
      <c r="B30" t="s">
        <v>292</v>
      </c>
      <c r="C30" t="s">
        <v>293</v>
      </c>
      <c r="D30" t="s">
        <v>103</v>
      </c>
      <c r="E30" t="s">
        <v>126</v>
      </c>
      <c r="F30" t="s">
        <v>294</v>
      </c>
      <c r="G30" t="s">
        <v>295</v>
      </c>
      <c r="H30" t="s">
        <v>105</v>
      </c>
      <c r="I30" s="76">
        <v>2735.88</v>
      </c>
      <c r="J30" s="76">
        <v>4830</v>
      </c>
      <c r="K30" s="76">
        <v>132.14300399999999</v>
      </c>
      <c r="L30" s="76">
        <v>0</v>
      </c>
      <c r="M30" s="76">
        <v>0.77</v>
      </c>
      <c r="N30" s="76">
        <v>0.33</v>
      </c>
    </row>
    <row r="31" spans="2:14">
      <c r="B31" t="s">
        <v>296</v>
      </c>
      <c r="C31" t="s">
        <v>297</v>
      </c>
      <c r="D31" t="s">
        <v>103</v>
      </c>
      <c r="E31" t="s">
        <v>126</v>
      </c>
      <c r="F31" t="s">
        <v>298</v>
      </c>
      <c r="G31" t="s">
        <v>295</v>
      </c>
      <c r="H31" t="s">
        <v>105</v>
      </c>
      <c r="I31" s="76">
        <v>10188</v>
      </c>
      <c r="J31" s="76">
        <v>3529</v>
      </c>
      <c r="K31" s="76">
        <v>359.53451999999999</v>
      </c>
      <c r="L31" s="76">
        <v>0.01</v>
      </c>
      <c r="M31" s="76">
        <v>2.1</v>
      </c>
      <c r="N31" s="76">
        <v>0.9</v>
      </c>
    </row>
    <row r="32" spans="2:14">
      <c r="B32" t="s">
        <v>299</v>
      </c>
      <c r="C32" t="s">
        <v>300</v>
      </c>
      <c r="D32" t="s">
        <v>103</v>
      </c>
      <c r="E32" t="s">
        <v>126</v>
      </c>
      <c r="F32" t="s">
        <v>301</v>
      </c>
      <c r="G32" t="s">
        <v>295</v>
      </c>
      <c r="H32" t="s">
        <v>105</v>
      </c>
      <c r="I32" s="76">
        <v>29801</v>
      </c>
      <c r="J32" s="76">
        <v>1830</v>
      </c>
      <c r="K32" s="76">
        <v>545.35829999999999</v>
      </c>
      <c r="L32" s="76">
        <v>0.01</v>
      </c>
      <c r="M32" s="76">
        <v>3.18</v>
      </c>
      <c r="N32" s="76">
        <v>1.36</v>
      </c>
    </row>
    <row r="33" spans="2:14">
      <c r="B33" t="s">
        <v>302</v>
      </c>
      <c r="C33" t="s">
        <v>303</v>
      </c>
      <c r="D33" t="s">
        <v>103</v>
      </c>
      <c r="E33" t="s">
        <v>126</v>
      </c>
      <c r="F33" t="s">
        <v>304</v>
      </c>
      <c r="G33" t="s">
        <v>295</v>
      </c>
      <c r="H33" t="s">
        <v>105</v>
      </c>
      <c r="I33" s="76">
        <v>716</v>
      </c>
      <c r="J33" s="76">
        <v>24800</v>
      </c>
      <c r="K33" s="76">
        <v>177.56800000000001</v>
      </c>
      <c r="L33" s="76">
        <v>0.01</v>
      </c>
      <c r="M33" s="76">
        <v>1.04</v>
      </c>
      <c r="N33" s="76">
        <v>0.44</v>
      </c>
    </row>
    <row r="34" spans="2:14">
      <c r="B34" t="s">
        <v>305</v>
      </c>
      <c r="C34" t="s">
        <v>306</v>
      </c>
      <c r="D34" t="s">
        <v>103</v>
      </c>
      <c r="E34" t="s">
        <v>126</v>
      </c>
      <c r="F34" t="s">
        <v>307</v>
      </c>
      <c r="G34" t="s">
        <v>295</v>
      </c>
      <c r="H34" t="s">
        <v>105</v>
      </c>
      <c r="I34" s="76">
        <v>12873</v>
      </c>
      <c r="J34" s="76">
        <v>3372</v>
      </c>
      <c r="K34" s="76">
        <v>434.07756000000001</v>
      </c>
      <c r="L34" s="76">
        <v>0.01</v>
      </c>
      <c r="M34" s="76">
        <v>2.5299999999999998</v>
      </c>
      <c r="N34" s="76">
        <v>1.08</v>
      </c>
    </row>
    <row r="35" spans="2:14">
      <c r="B35" t="s">
        <v>308</v>
      </c>
      <c r="C35" t="s">
        <v>309</v>
      </c>
      <c r="D35" t="s">
        <v>103</v>
      </c>
      <c r="E35" t="s">
        <v>126</v>
      </c>
      <c r="F35" t="s">
        <v>310</v>
      </c>
      <c r="G35" t="s">
        <v>295</v>
      </c>
      <c r="H35" t="s">
        <v>105</v>
      </c>
      <c r="I35" s="76">
        <v>2076</v>
      </c>
      <c r="J35" s="76">
        <v>18350</v>
      </c>
      <c r="K35" s="76">
        <v>380.94600000000003</v>
      </c>
      <c r="L35" s="76">
        <v>0</v>
      </c>
      <c r="M35" s="76">
        <v>2.2200000000000002</v>
      </c>
      <c r="N35" s="76">
        <v>0.95</v>
      </c>
    </row>
    <row r="36" spans="2:14">
      <c r="B36" t="s">
        <v>311</v>
      </c>
      <c r="C36" t="s">
        <v>312</v>
      </c>
      <c r="D36" t="s">
        <v>103</v>
      </c>
      <c r="E36" t="s">
        <v>126</v>
      </c>
      <c r="F36" t="s">
        <v>313</v>
      </c>
      <c r="G36" t="s">
        <v>295</v>
      </c>
      <c r="H36" t="s">
        <v>105</v>
      </c>
      <c r="I36" s="76">
        <v>303</v>
      </c>
      <c r="J36" s="76">
        <v>19400</v>
      </c>
      <c r="K36" s="76">
        <v>58.781999999999996</v>
      </c>
      <c r="L36" s="76">
        <v>0</v>
      </c>
      <c r="M36" s="76">
        <v>0.34</v>
      </c>
      <c r="N36" s="76">
        <v>0.15</v>
      </c>
    </row>
    <row r="37" spans="2:14">
      <c r="B37" t="s">
        <v>314</v>
      </c>
      <c r="C37" t="s">
        <v>315</v>
      </c>
      <c r="D37" t="s">
        <v>103</v>
      </c>
      <c r="E37" t="s">
        <v>126</v>
      </c>
      <c r="F37" t="s">
        <v>316</v>
      </c>
      <c r="G37" t="s">
        <v>132</v>
      </c>
      <c r="H37" t="s">
        <v>105</v>
      </c>
      <c r="I37" s="76">
        <v>1147</v>
      </c>
      <c r="J37" s="76">
        <v>27980</v>
      </c>
      <c r="K37" s="76">
        <v>320.93060000000003</v>
      </c>
      <c r="L37" s="76">
        <v>0</v>
      </c>
      <c r="M37" s="76">
        <v>1.87</v>
      </c>
      <c r="N37" s="76">
        <v>0.8</v>
      </c>
    </row>
    <row r="38" spans="2:14">
      <c r="B38" t="s">
        <v>317</v>
      </c>
      <c r="C38" t="s">
        <v>318</v>
      </c>
      <c r="D38" t="s">
        <v>103</v>
      </c>
      <c r="E38" t="s">
        <v>126</v>
      </c>
      <c r="F38" t="s">
        <v>319</v>
      </c>
      <c r="G38" t="s">
        <v>135</v>
      </c>
      <c r="H38" t="s">
        <v>105</v>
      </c>
      <c r="I38" s="76">
        <v>10171</v>
      </c>
      <c r="J38" s="76">
        <v>1853</v>
      </c>
      <c r="K38" s="76">
        <v>188.46862999999999</v>
      </c>
      <c r="L38" s="76">
        <v>0.01</v>
      </c>
      <c r="M38" s="76">
        <v>1.1000000000000001</v>
      </c>
      <c r="N38" s="76">
        <v>0.47</v>
      </c>
    </row>
    <row r="39" spans="2:14">
      <c r="B39" s="77" t="s">
        <v>320</v>
      </c>
      <c r="E39" s="16"/>
      <c r="F39" s="16"/>
      <c r="G39" s="16"/>
      <c r="I39" s="78">
        <v>425298.57</v>
      </c>
      <c r="K39" s="78">
        <v>5022.4149418999996</v>
      </c>
      <c r="M39" s="78">
        <v>29.28</v>
      </c>
      <c r="N39" s="78">
        <v>12.55</v>
      </c>
    </row>
    <row r="40" spans="2:14">
      <c r="B40" t="s">
        <v>321</v>
      </c>
      <c r="C40" t="s">
        <v>322</v>
      </c>
      <c r="D40" t="s">
        <v>103</v>
      </c>
      <c r="E40" t="s">
        <v>126</v>
      </c>
      <c r="F40" t="s">
        <v>323</v>
      </c>
      <c r="G40" t="s">
        <v>324</v>
      </c>
      <c r="H40" t="s">
        <v>105</v>
      </c>
      <c r="I40" s="76">
        <v>13613.17</v>
      </c>
      <c r="J40" s="76">
        <v>1367</v>
      </c>
      <c r="K40" s="76">
        <v>186.09203389999999</v>
      </c>
      <c r="L40" s="76">
        <v>0.01</v>
      </c>
      <c r="M40" s="76">
        <v>1.08</v>
      </c>
      <c r="N40" s="76">
        <v>0.47</v>
      </c>
    </row>
    <row r="41" spans="2:14">
      <c r="B41" t="s">
        <v>325</v>
      </c>
      <c r="C41" t="s">
        <v>326</v>
      </c>
      <c r="D41" t="s">
        <v>103</v>
      </c>
      <c r="E41" t="s">
        <v>126</v>
      </c>
      <c r="F41" t="s">
        <v>327</v>
      </c>
      <c r="G41" t="s">
        <v>239</v>
      </c>
      <c r="H41" t="s">
        <v>105</v>
      </c>
      <c r="I41" s="76">
        <v>1344</v>
      </c>
      <c r="J41" s="76">
        <v>20350</v>
      </c>
      <c r="K41" s="76">
        <v>273.50400000000002</v>
      </c>
      <c r="L41" s="76">
        <v>0.01</v>
      </c>
      <c r="M41" s="76">
        <v>1.59</v>
      </c>
      <c r="N41" s="76">
        <v>0.68</v>
      </c>
    </row>
    <row r="42" spans="2:14">
      <c r="B42" t="s">
        <v>328</v>
      </c>
      <c r="C42" t="s">
        <v>329</v>
      </c>
      <c r="D42" t="s">
        <v>103</v>
      </c>
      <c r="E42" t="s">
        <v>126</v>
      </c>
      <c r="F42" t="s">
        <v>330</v>
      </c>
      <c r="G42" t="s">
        <v>239</v>
      </c>
      <c r="H42" t="s">
        <v>105</v>
      </c>
      <c r="I42" s="76">
        <v>5839</v>
      </c>
      <c r="J42" s="76">
        <v>1484</v>
      </c>
      <c r="K42" s="76">
        <v>86.650760000000005</v>
      </c>
      <c r="L42" s="76">
        <v>0</v>
      </c>
      <c r="M42" s="76">
        <v>0.51</v>
      </c>
      <c r="N42" s="76">
        <v>0.22</v>
      </c>
    </row>
    <row r="43" spans="2:14">
      <c r="B43" t="s">
        <v>331</v>
      </c>
      <c r="C43" t="s">
        <v>332</v>
      </c>
      <c r="D43" t="s">
        <v>103</v>
      </c>
      <c r="E43" t="s">
        <v>126</v>
      </c>
      <c r="F43" t="s">
        <v>333</v>
      </c>
      <c r="G43" t="s">
        <v>239</v>
      </c>
      <c r="H43" t="s">
        <v>105</v>
      </c>
      <c r="I43" s="76">
        <v>1771</v>
      </c>
      <c r="J43" s="76">
        <v>5900</v>
      </c>
      <c r="K43" s="76">
        <v>104.489</v>
      </c>
      <c r="L43" s="76">
        <v>0</v>
      </c>
      <c r="M43" s="76">
        <v>0.61</v>
      </c>
      <c r="N43" s="76">
        <v>0.26</v>
      </c>
    </row>
    <row r="44" spans="2:14">
      <c r="B44" t="s">
        <v>334</v>
      </c>
      <c r="C44" t="s">
        <v>335</v>
      </c>
      <c r="D44" t="s">
        <v>103</v>
      </c>
      <c r="E44" t="s">
        <v>126</v>
      </c>
      <c r="F44" t="s">
        <v>336</v>
      </c>
      <c r="G44" t="s">
        <v>239</v>
      </c>
      <c r="H44" t="s">
        <v>105</v>
      </c>
      <c r="I44" s="76">
        <v>4079</v>
      </c>
      <c r="J44" s="76">
        <v>4395</v>
      </c>
      <c r="K44" s="76">
        <v>179.27205000000001</v>
      </c>
      <c r="L44" s="76">
        <v>0.01</v>
      </c>
      <c r="M44" s="76">
        <v>1.05</v>
      </c>
      <c r="N44" s="76">
        <v>0.45</v>
      </c>
    </row>
    <row r="45" spans="2:14">
      <c r="B45" t="s">
        <v>337</v>
      </c>
      <c r="C45" t="s">
        <v>338</v>
      </c>
      <c r="D45" t="s">
        <v>103</v>
      </c>
      <c r="E45" t="s">
        <v>126</v>
      </c>
      <c r="F45" t="s">
        <v>339</v>
      </c>
      <c r="G45" t="s">
        <v>247</v>
      </c>
      <c r="H45" t="s">
        <v>105</v>
      </c>
      <c r="I45" s="76">
        <v>11614</v>
      </c>
      <c r="J45" s="76">
        <v>1661</v>
      </c>
      <c r="K45" s="76">
        <v>192.90853999999999</v>
      </c>
      <c r="L45" s="76">
        <v>0.02</v>
      </c>
      <c r="M45" s="76">
        <v>1.1200000000000001</v>
      </c>
      <c r="N45" s="76">
        <v>0.48</v>
      </c>
    </row>
    <row r="46" spans="2:14">
      <c r="B46" t="s">
        <v>340</v>
      </c>
      <c r="C46" t="s">
        <v>341</v>
      </c>
      <c r="D46" t="s">
        <v>103</v>
      </c>
      <c r="E46" t="s">
        <v>126</v>
      </c>
      <c r="F46" t="s">
        <v>342</v>
      </c>
      <c r="G46" t="s">
        <v>115</v>
      </c>
      <c r="H46" t="s">
        <v>105</v>
      </c>
      <c r="I46" s="76">
        <v>243</v>
      </c>
      <c r="J46" s="76">
        <v>69970</v>
      </c>
      <c r="K46" s="76">
        <v>170.02709999999999</v>
      </c>
      <c r="L46" s="76">
        <v>0.01</v>
      </c>
      <c r="M46" s="76">
        <v>0.99</v>
      </c>
      <c r="N46" s="76">
        <v>0.42</v>
      </c>
    </row>
    <row r="47" spans="2:14">
      <c r="B47" t="s">
        <v>343</v>
      </c>
      <c r="C47" t="s">
        <v>344</v>
      </c>
      <c r="D47" t="s">
        <v>103</v>
      </c>
      <c r="E47" t="s">
        <v>126</v>
      </c>
      <c r="F47" t="s">
        <v>345</v>
      </c>
      <c r="G47" t="s">
        <v>115</v>
      </c>
      <c r="H47" t="s">
        <v>105</v>
      </c>
      <c r="I47" s="76">
        <v>2124</v>
      </c>
      <c r="J47" s="76">
        <v>3759</v>
      </c>
      <c r="K47" s="76">
        <v>79.841160000000002</v>
      </c>
      <c r="L47" s="76">
        <v>0</v>
      </c>
      <c r="M47" s="76">
        <v>0.47</v>
      </c>
      <c r="N47" s="76">
        <v>0.2</v>
      </c>
    </row>
    <row r="48" spans="2:14">
      <c r="B48" t="s">
        <v>346</v>
      </c>
      <c r="C48" t="s">
        <v>347</v>
      </c>
      <c r="D48" t="s">
        <v>103</v>
      </c>
      <c r="E48" t="s">
        <v>126</v>
      </c>
      <c r="F48" t="s">
        <v>348</v>
      </c>
      <c r="G48" t="s">
        <v>115</v>
      </c>
      <c r="H48" t="s">
        <v>105</v>
      </c>
      <c r="I48" s="76">
        <v>992</v>
      </c>
      <c r="J48" s="76">
        <v>20940</v>
      </c>
      <c r="K48" s="76">
        <v>207.72479999999999</v>
      </c>
      <c r="L48" s="76">
        <v>0.01</v>
      </c>
      <c r="M48" s="76">
        <v>1.21</v>
      </c>
      <c r="N48" s="76">
        <v>0.52</v>
      </c>
    </row>
    <row r="49" spans="2:14">
      <c r="B49" t="s">
        <v>349</v>
      </c>
      <c r="C49" t="s">
        <v>350</v>
      </c>
      <c r="D49" t="s">
        <v>103</v>
      </c>
      <c r="E49" t="s">
        <v>126</v>
      </c>
      <c r="F49" t="s">
        <v>351</v>
      </c>
      <c r="G49" t="s">
        <v>266</v>
      </c>
      <c r="H49" t="s">
        <v>105</v>
      </c>
      <c r="I49" s="76">
        <v>3516</v>
      </c>
      <c r="J49" s="76">
        <v>2769</v>
      </c>
      <c r="K49" s="76">
        <v>97.358040000000003</v>
      </c>
      <c r="L49" s="76">
        <v>0</v>
      </c>
      <c r="M49" s="76">
        <v>0.56999999999999995</v>
      </c>
      <c r="N49" s="76">
        <v>0.24</v>
      </c>
    </row>
    <row r="50" spans="2:14">
      <c r="B50" t="s">
        <v>352</v>
      </c>
      <c r="C50" t="s">
        <v>353</v>
      </c>
      <c r="D50" t="s">
        <v>103</v>
      </c>
      <c r="E50" t="s">
        <v>126</v>
      </c>
      <c r="F50" t="s">
        <v>354</v>
      </c>
      <c r="G50" t="s">
        <v>266</v>
      </c>
      <c r="H50" t="s">
        <v>105</v>
      </c>
      <c r="I50" s="76">
        <v>73739</v>
      </c>
      <c r="J50" s="76">
        <v>245.2</v>
      </c>
      <c r="K50" s="76">
        <v>180.80802800000001</v>
      </c>
      <c r="L50" s="76">
        <v>0.01</v>
      </c>
      <c r="M50" s="76">
        <v>1.05</v>
      </c>
      <c r="N50" s="76">
        <v>0.45</v>
      </c>
    </row>
    <row r="51" spans="2:14">
      <c r="B51" t="s">
        <v>355</v>
      </c>
      <c r="C51" t="s">
        <v>356</v>
      </c>
      <c r="D51" t="s">
        <v>103</v>
      </c>
      <c r="E51" t="s">
        <v>126</v>
      </c>
      <c r="F51" t="s">
        <v>342</v>
      </c>
      <c r="G51" t="s">
        <v>291</v>
      </c>
      <c r="H51" t="s">
        <v>105</v>
      </c>
      <c r="I51" s="76">
        <v>1753</v>
      </c>
      <c r="J51" s="76">
        <v>7000</v>
      </c>
      <c r="K51" s="76">
        <v>122.71</v>
      </c>
      <c r="L51" s="76">
        <v>0.01</v>
      </c>
      <c r="M51" s="76">
        <v>0.72</v>
      </c>
      <c r="N51" s="76">
        <v>0.31</v>
      </c>
    </row>
    <row r="52" spans="2:14">
      <c r="B52" t="s">
        <v>357</v>
      </c>
      <c r="C52" t="s">
        <v>358</v>
      </c>
      <c r="D52" t="s">
        <v>103</v>
      </c>
      <c r="E52" t="s">
        <v>126</v>
      </c>
      <c r="F52" t="s">
        <v>359</v>
      </c>
      <c r="G52" t="s">
        <v>291</v>
      </c>
      <c r="H52" t="s">
        <v>105</v>
      </c>
      <c r="I52" s="76">
        <v>7760</v>
      </c>
      <c r="J52" s="76">
        <v>2839</v>
      </c>
      <c r="K52" s="76">
        <v>220.3064</v>
      </c>
      <c r="L52" s="76">
        <v>0.01</v>
      </c>
      <c r="M52" s="76">
        <v>1.28</v>
      </c>
      <c r="N52" s="76">
        <v>0.55000000000000004</v>
      </c>
    </row>
    <row r="53" spans="2:14">
      <c r="B53" t="s">
        <v>360</v>
      </c>
      <c r="C53" t="s">
        <v>361</v>
      </c>
      <c r="D53" t="s">
        <v>103</v>
      </c>
      <c r="E53" t="s">
        <v>126</v>
      </c>
      <c r="F53" t="s">
        <v>362</v>
      </c>
      <c r="G53" t="s">
        <v>291</v>
      </c>
      <c r="H53" t="s">
        <v>105</v>
      </c>
      <c r="I53" s="76">
        <v>38710</v>
      </c>
      <c r="J53" s="76">
        <v>237</v>
      </c>
      <c r="K53" s="76">
        <v>91.742699999999999</v>
      </c>
      <c r="L53" s="76">
        <v>0.02</v>
      </c>
      <c r="M53" s="76">
        <v>0.53</v>
      </c>
      <c r="N53" s="76">
        <v>0.23</v>
      </c>
    </row>
    <row r="54" spans="2:14">
      <c r="B54" t="s">
        <v>363</v>
      </c>
      <c r="C54" t="s">
        <v>364</v>
      </c>
      <c r="D54" t="s">
        <v>103</v>
      </c>
      <c r="E54" t="s">
        <v>126</v>
      </c>
      <c r="F54" t="s">
        <v>365</v>
      </c>
      <c r="G54" t="s">
        <v>291</v>
      </c>
      <c r="H54" t="s">
        <v>105</v>
      </c>
      <c r="I54" s="76">
        <v>8777</v>
      </c>
      <c r="J54" s="76">
        <v>1830</v>
      </c>
      <c r="K54" s="76">
        <v>160.6191</v>
      </c>
      <c r="L54" s="76">
        <v>0</v>
      </c>
      <c r="M54" s="76">
        <v>0.94</v>
      </c>
      <c r="N54" s="76">
        <v>0.4</v>
      </c>
    </row>
    <row r="55" spans="2:14">
      <c r="B55" t="s">
        <v>366</v>
      </c>
      <c r="C55" t="s">
        <v>367</v>
      </c>
      <c r="D55" t="s">
        <v>103</v>
      </c>
      <c r="E55" t="s">
        <v>126</v>
      </c>
      <c r="F55" t="s">
        <v>368</v>
      </c>
      <c r="G55" t="s">
        <v>369</v>
      </c>
      <c r="H55" t="s">
        <v>105</v>
      </c>
      <c r="I55" s="76">
        <v>24972</v>
      </c>
      <c r="J55" s="76">
        <v>1664</v>
      </c>
      <c r="K55" s="76">
        <v>415.53408000000002</v>
      </c>
      <c r="L55" s="76">
        <v>0.02</v>
      </c>
      <c r="M55" s="76">
        <v>2.42</v>
      </c>
      <c r="N55" s="76">
        <v>1.04</v>
      </c>
    </row>
    <row r="56" spans="2:14">
      <c r="B56" t="s">
        <v>370</v>
      </c>
      <c r="C56" t="s">
        <v>371</v>
      </c>
      <c r="D56" t="s">
        <v>103</v>
      </c>
      <c r="E56" t="s">
        <v>126</v>
      </c>
      <c r="F56" t="s">
        <v>372</v>
      </c>
      <c r="G56" t="s">
        <v>369</v>
      </c>
      <c r="H56" t="s">
        <v>105</v>
      </c>
      <c r="I56" s="76">
        <v>16459</v>
      </c>
      <c r="J56" s="76">
        <v>1107</v>
      </c>
      <c r="K56" s="76">
        <v>182.20113000000001</v>
      </c>
      <c r="L56" s="76">
        <v>0</v>
      </c>
      <c r="M56" s="76">
        <v>1.06</v>
      </c>
      <c r="N56" s="76">
        <v>0.46</v>
      </c>
    </row>
    <row r="57" spans="2:14">
      <c r="B57" t="s">
        <v>373</v>
      </c>
      <c r="C57" t="s">
        <v>374</v>
      </c>
      <c r="D57" t="s">
        <v>103</v>
      </c>
      <c r="E57" t="s">
        <v>126</v>
      </c>
      <c r="F57" t="s">
        <v>375</v>
      </c>
      <c r="G57" t="s">
        <v>295</v>
      </c>
      <c r="H57" t="s">
        <v>105</v>
      </c>
      <c r="I57" s="76">
        <v>60508</v>
      </c>
      <c r="J57" s="76">
        <v>379.3</v>
      </c>
      <c r="K57" s="76">
        <v>229.506844</v>
      </c>
      <c r="L57" s="76">
        <v>0.03</v>
      </c>
      <c r="M57" s="76">
        <v>1.34</v>
      </c>
      <c r="N57" s="76">
        <v>0.56999999999999995</v>
      </c>
    </row>
    <row r="58" spans="2:14">
      <c r="B58" t="s">
        <v>376</v>
      </c>
      <c r="C58" t="s">
        <v>377</v>
      </c>
      <c r="D58" t="s">
        <v>103</v>
      </c>
      <c r="E58" t="s">
        <v>126</v>
      </c>
      <c r="F58" t="s">
        <v>378</v>
      </c>
      <c r="G58" t="s">
        <v>295</v>
      </c>
      <c r="H58" t="s">
        <v>105</v>
      </c>
      <c r="I58" s="76">
        <v>2831.4</v>
      </c>
      <c r="J58" s="76">
        <v>4784</v>
      </c>
      <c r="K58" s="76">
        <v>135.45417599999999</v>
      </c>
      <c r="L58" s="76">
        <v>0.01</v>
      </c>
      <c r="M58" s="76">
        <v>0.79</v>
      </c>
      <c r="N58" s="76">
        <v>0.34</v>
      </c>
    </row>
    <row r="59" spans="2:14">
      <c r="B59" t="s">
        <v>379</v>
      </c>
      <c r="C59" t="s">
        <v>380</v>
      </c>
      <c r="D59" t="s">
        <v>103</v>
      </c>
      <c r="E59" t="s">
        <v>126</v>
      </c>
      <c r="F59" t="s">
        <v>381</v>
      </c>
      <c r="G59" t="s">
        <v>295</v>
      </c>
      <c r="H59" t="s">
        <v>105</v>
      </c>
      <c r="I59" s="76">
        <v>4880</v>
      </c>
      <c r="J59" s="76">
        <v>7135</v>
      </c>
      <c r="K59" s="76">
        <v>348.18799999999999</v>
      </c>
      <c r="L59" s="76">
        <v>0.04</v>
      </c>
      <c r="M59" s="76">
        <v>2.0299999999999998</v>
      </c>
      <c r="N59" s="76">
        <v>0.87</v>
      </c>
    </row>
    <row r="60" spans="2:14">
      <c r="B60" t="s">
        <v>382</v>
      </c>
      <c r="C60" t="s">
        <v>383</v>
      </c>
      <c r="D60" t="s">
        <v>103</v>
      </c>
      <c r="E60" t="s">
        <v>126</v>
      </c>
      <c r="F60" t="s">
        <v>384</v>
      </c>
      <c r="G60" t="s">
        <v>295</v>
      </c>
      <c r="H60" t="s">
        <v>105</v>
      </c>
      <c r="I60" s="76">
        <v>211</v>
      </c>
      <c r="J60" s="76">
        <v>35370</v>
      </c>
      <c r="K60" s="76">
        <v>74.630700000000004</v>
      </c>
      <c r="L60" s="76">
        <v>0</v>
      </c>
      <c r="M60" s="76">
        <v>0.44</v>
      </c>
      <c r="N60" s="76">
        <v>0.19</v>
      </c>
    </row>
    <row r="61" spans="2:14">
      <c r="B61" t="s">
        <v>385</v>
      </c>
      <c r="C61" t="s">
        <v>386</v>
      </c>
      <c r="D61" t="s">
        <v>103</v>
      </c>
      <c r="E61" t="s">
        <v>126</v>
      </c>
      <c r="F61" t="s">
        <v>387</v>
      </c>
      <c r="G61" t="s">
        <v>295</v>
      </c>
      <c r="H61" t="s">
        <v>105</v>
      </c>
      <c r="I61" s="76">
        <v>20514</v>
      </c>
      <c r="J61" s="76">
        <v>886.7</v>
      </c>
      <c r="K61" s="76">
        <v>181.897638</v>
      </c>
      <c r="L61" s="76">
        <v>0.01</v>
      </c>
      <c r="M61" s="76">
        <v>1.06</v>
      </c>
      <c r="N61" s="76">
        <v>0.45</v>
      </c>
    </row>
    <row r="62" spans="2:14">
      <c r="B62" t="s">
        <v>388</v>
      </c>
      <c r="C62" t="s">
        <v>389</v>
      </c>
      <c r="D62" t="s">
        <v>103</v>
      </c>
      <c r="E62" t="s">
        <v>126</v>
      </c>
      <c r="F62" t="s">
        <v>390</v>
      </c>
      <c r="G62" t="s">
        <v>295</v>
      </c>
      <c r="H62" t="s">
        <v>105</v>
      </c>
      <c r="I62" s="76">
        <v>23082</v>
      </c>
      <c r="J62" s="76">
        <v>676.2</v>
      </c>
      <c r="K62" s="76">
        <v>156.08048400000001</v>
      </c>
      <c r="L62" s="76">
        <v>0.02</v>
      </c>
      <c r="M62" s="76">
        <v>0.91</v>
      </c>
      <c r="N62" s="76">
        <v>0.39</v>
      </c>
    </row>
    <row r="63" spans="2:14">
      <c r="B63" t="s">
        <v>391</v>
      </c>
      <c r="C63" t="s">
        <v>392</v>
      </c>
      <c r="D63" t="s">
        <v>103</v>
      </c>
      <c r="E63" t="s">
        <v>126</v>
      </c>
      <c r="F63" t="s">
        <v>393</v>
      </c>
      <c r="G63" t="s">
        <v>295</v>
      </c>
      <c r="H63" t="s">
        <v>105</v>
      </c>
      <c r="I63" s="76">
        <v>19058</v>
      </c>
      <c r="J63" s="76">
        <v>1305</v>
      </c>
      <c r="K63" s="76">
        <v>248.70689999999999</v>
      </c>
      <c r="L63" s="76">
        <v>0.01</v>
      </c>
      <c r="M63" s="76">
        <v>1.45</v>
      </c>
      <c r="N63" s="76">
        <v>0.62</v>
      </c>
    </row>
    <row r="64" spans="2:14">
      <c r="B64" t="s">
        <v>394</v>
      </c>
      <c r="C64" t="s">
        <v>395</v>
      </c>
      <c r="D64" t="s">
        <v>103</v>
      </c>
      <c r="E64" t="s">
        <v>126</v>
      </c>
      <c r="F64" t="s">
        <v>396</v>
      </c>
      <c r="G64" t="s">
        <v>295</v>
      </c>
      <c r="H64" t="s">
        <v>105</v>
      </c>
      <c r="I64" s="76">
        <v>14437</v>
      </c>
      <c r="J64" s="76">
        <v>906.8</v>
      </c>
      <c r="K64" s="76">
        <v>130.914716</v>
      </c>
      <c r="L64" s="76">
        <v>0</v>
      </c>
      <c r="M64" s="76">
        <v>0.76</v>
      </c>
      <c r="N64" s="76">
        <v>0.33</v>
      </c>
    </row>
    <row r="65" spans="2:14">
      <c r="B65" t="s">
        <v>397</v>
      </c>
      <c r="C65" t="s">
        <v>398</v>
      </c>
      <c r="D65" t="s">
        <v>103</v>
      </c>
      <c r="E65" t="s">
        <v>126</v>
      </c>
      <c r="F65" t="s">
        <v>399</v>
      </c>
      <c r="G65" t="s">
        <v>400</v>
      </c>
      <c r="H65" t="s">
        <v>105</v>
      </c>
      <c r="I65" s="76">
        <v>10450</v>
      </c>
      <c r="J65" s="76">
        <v>1717</v>
      </c>
      <c r="K65" s="76">
        <v>179.4265</v>
      </c>
      <c r="L65" s="76">
        <v>0.02</v>
      </c>
      <c r="M65" s="76">
        <v>1.05</v>
      </c>
      <c r="N65" s="76">
        <v>0.45</v>
      </c>
    </row>
    <row r="66" spans="2:14">
      <c r="B66" t="s">
        <v>401</v>
      </c>
      <c r="C66" t="s">
        <v>402</v>
      </c>
      <c r="D66" t="s">
        <v>103</v>
      </c>
      <c r="E66" t="s">
        <v>126</v>
      </c>
      <c r="F66" t="s">
        <v>403</v>
      </c>
      <c r="G66" t="s">
        <v>128</v>
      </c>
      <c r="H66" t="s">
        <v>105</v>
      </c>
      <c r="I66" s="76">
        <v>41117</v>
      </c>
      <c r="J66" s="76">
        <v>293.60000000000002</v>
      </c>
      <c r="K66" s="76">
        <v>120.71951199999999</v>
      </c>
      <c r="L66" s="76">
        <v>0.01</v>
      </c>
      <c r="M66" s="76">
        <v>0.7</v>
      </c>
      <c r="N66" s="76">
        <v>0.3</v>
      </c>
    </row>
    <row r="67" spans="2:14">
      <c r="B67" t="s">
        <v>404</v>
      </c>
      <c r="C67" t="s">
        <v>405</v>
      </c>
      <c r="D67" t="s">
        <v>103</v>
      </c>
      <c r="E67" t="s">
        <v>126</v>
      </c>
      <c r="F67" t="s">
        <v>406</v>
      </c>
      <c r="G67" t="s">
        <v>131</v>
      </c>
      <c r="H67" t="s">
        <v>105</v>
      </c>
      <c r="I67" s="76">
        <v>10905</v>
      </c>
      <c r="J67" s="76">
        <v>2431</v>
      </c>
      <c r="K67" s="76">
        <v>265.10055</v>
      </c>
      <c r="L67" s="76">
        <v>0.03</v>
      </c>
      <c r="M67" s="76">
        <v>1.55</v>
      </c>
      <c r="N67" s="76">
        <v>0.66</v>
      </c>
    </row>
    <row r="68" spans="2:14">
      <c r="B68" s="77" t="s">
        <v>407</v>
      </c>
      <c r="E68" s="16"/>
      <c r="F68" s="16"/>
      <c r="G68" s="16"/>
      <c r="I68" s="78">
        <v>476637</v>
      </c>
      <c r="K68" s="78">
        <v>2677.1777400000001</v>
      </c>
      <c r="M68" s="78">
        <v>15.61</v>
      </c>
      <c r="N68" s="78">
        <v>6.69</v>
      </c>
    </row>
    <row r="69" spans="2:14">
      <c r="B69" t="s">
        <v>408</v>
      </c>
      <c r="C69" t="s">
        <v>409</v>
      </c>
      <c r="D69" t="s">
        <v>103</v>
      </c>
      <c r="E69" t="s">
        <v>126</v>
      </c>
      <c r="F69" t="s">
        <v>410</v>
      </c>
      <c r="G69" t="s">
        <v>126</v>
      </c>
      <c r="H69" t="s">
        <v>105</v>
      </c>
      <c r="I69" s="76">
        <v>5992</v>
      </c>
      <c r="J69" s="76">
        <v>1807</v>
      </c>
      <c r="K69" s="76">
        <v>108.27544</v>
      </c>
      <c r="L69" s="76">
        <v>0</v>
      </c>
      <c r="M69" s="76">
        <v>0.63</v>
      </c>
      <c r="N69" s="76">
        <v>0.27</v>
      </c>
    </row>
    <row r="70" spans="2:14">
      <c r="B70" t="s">
        <v>411</v>
      </c>
      <c r="C70" t="s">
        <v>412</v>
      </c>
      <c r="D70" t="s">
        <v>103</v>
      </c>
      <c r="E70" t="s">
        <v>126</v>
      </c>
      <c r="F70" t="s">
        <v>413</v>
      </c>
      <c r="G70" t="s">
        <v>115</v>
      </c>
      <c r="H70" t="s">
        <v>105</v>
      </c>
      <c r="I70" s="76">
        <v>7500</v>
      </c>
      <c r="J70" s="76">
        <v>2467</v>
      </c>
      <c r="K70" s="76">
        <v>185.02500000000001</v>
      </c>
      <c r="L70" s="76">
        <v>0.02</v>
      </c>
      <c r="M70" s="76">
        <v>1.08</v>
      </c>
      <c r="N70" s="76">
        <v>0.46</v>
      </c>
    </row>
    <row r="71" spans="2:14">
      <c r="B71" t="s">
        <v>414</v>
      </c>
      <c r="C71" t="s">
        <v>415</v>
      </c>
      <c r="D71" t="s">
        <v>103</v>
      </c>
      <c r="E71" t="s">
        <v>126</v>
      </c>
      <c r="F71" t="s">
        <v>213</v>
      </c>
      <c r="G71" t="s">
        <v>295</v>
      </c>
      <c r="H71" t="s">
        <v>105</v>
      </c>
      <c r="I71" s="76">
        <v>49116</v>
      </c>
      <c r="J71" s="76">
        <v>366.9</v>
      </c>
      <c r="K71" s="76">
        <v>180.206604</v>
      </c>
      <c r="L71" s="76">
        <v>0.02</v>
      </c>
      <c r="M71" s="76">
        <v>1.05</v>
      </c>
      <c r="N71" s="76">
        <v>0.45</v>
      </c>
    </row>
    <row r="72" spans="2:14">
      <c r="B72" t="s">
        <v>416</v>
      </c>
      <c r="C72" t="s">
        <v>417</v>
      </c>
      <c r="D72" t="s">
        <v>103</v>
      </c>
      <c r="E72" t="s">
        <v>126</v>
      </c>
      <c r="F72" t="s">
        <v>418</v>
      </c>
      <c r="G72" t="s">
        <v>295</v>
      </c>
      <c r="H72" t="s">
        <v>105</v>
      </c>
      <c r="I72" s="76">
        <v>67268</v>
      </c>
      <c r="J72" s="76">
        <v>263.3</v>
      </c>
      <c r="K72" s="76">
        <v>177.11664400000001</v>
      </c>
      <c r="L72" s="76">
        <v>0.05</v>
      </c>
      <c r="M72" s="76">
        <v>1.03</v>
      </c>
      <c r="N72" s="76">
        <v>0.44</v>
      </c>
    </row>
    <row r="73" spans="2:14">
      <c r="B73" t="s">
        <v>419</v>
      </c>
      <c r="C73" t="s">
        <v>420</v>
      </c>
      <c r="D73" t="s">
        <v>103</v>
      </c>
      <c r="E73" t="s">
        <v>126</v>
      </c>
      <c r="F73" t="s">
        <v>421</v>
      </c>
      <c r="G73" t="s">
        <v>295</v>
      </c>
      <c r="H73" t="s">
        <v>105</v>
      </c>
      <c r="I73" s="76">
        <v>5849</v>
      </c>
      <c r="J73" s="76">
        <v>1200</v>
      </c>
      <c r="K73" s="76">
        <v>70.188000000000002</v>
      </c>
      <c r="L73" s="76">
        <v>0.04</v>
      </c>
      <c r="M73" s="76">
        <v>0.41</v>
      </c>
      <c r="N73" s="76">
        <v>0.18</v>
      </c>
    </row>
    <row r="74" spans="2:14">
      <c r="B74" t="s">
        <v>422</v>
      </c>
      <c r="C74" t="s">
        <v>423</v>
      </c>
      <c r="D74" t="s">
        <v>103</v>
      </c>
      <c r="E74" t="s">
        <v>126</v>
      </c>
      <c r="F74" t="s">
        <v>424</v>
      </c>
      <c r="G74" t="s">
        <v>295</v>
      </c>
      <c r="H74" t="s">
        <v>105</v>
      </c>
      <c r="I74" s="76">
        <v>24878</v>
      </c>
      <c r="J74" s="76">
        <v>608.1</v>
      </c>
      <c r="K74" s="76">
        <v>151.283118</v>
      </c>
      <c r="L74" s="76">
        <v>0.04</v>
      </c>
      <c r="M74" s="76">
        <v>0.88</v>
      </c>
      <c r="N74" s="76">
        <v>0.38</v>
      </c>
    </row>
    <row r="75" spans="2:14">
      <c r="B75" t="s">
        <v>425</v>
      </c>
      <c r="C75" t="s">
        <v>426</v>
      </c>
      <c r="D75" t="s">
        <v>103</v>
      </c>
      <c r="E75" t="s">
        <v>126</v>
      </c>
      <c r="F75" t="s">
        <v>427</v>
      </c>
      <c r="G75" t="s">
        <v>295</v>
      </c>
      <c r="H75" t="s">
        <v>105</v>
      </c>
      <c r="I75" s="76">
        <v>30303</v>
      </c>
      <c r="J75" s="76">
        <v>642.9</v>
      </c>
      <c r="K75" s="76">
        <v>194.81798699999999</v>
      </c>
      <c r="L75" s="76">
        <v>0.05</v>
      </c>
      <c r="M75" s="76">
        <v>1.1399999999999999</v>
      </c>
      <c r="N75" s="76">
        <v>0.49</v>
      </c>
    </row>
    <row r="76" spans="2:14">
      <c r="B76" t="s">
        <v>428</v>
      </c>
      <c r="C76" t="s">
        <v>429</v>
      </c>
      <c r="D76" t="s">
        <v>103</v>
      </c>
      <c r="E76" t="s">
        <v>126</v>
      </c>
      <c r="F76" t="s">
        <v>430</v>
      </c>
      <c r="G76" t="s">
        <v>295</v>
      </c>
      <c r="H76" t="s">
        <v>105</v>
      </c>
      <c r="I76" s="76">
        <v>13594</v>
      </c>
      <c r="J76" s="76">
        <v>1520</v>
      </c>
      <c r="K76" s="76">
        <v>206.62880000000001</v>
      </c>
      <c r="L76" s="76">
        <v>0.08</v>
      </c>
      <c r="M76" s="76">
        <v>1.2</v>
      </c>
      <c r="N76" s="76">
        <v>0.52</v>
      </c>
    </row>
    <row r="77" spans="2:14">
      <c r="B77" t="s">
        <v>431</v>
      </c>
      <c r="C77" t="s">
        <v>432</v>
      </c>
      <c r="D77" t="s">
        <v>103</v>
      </c>
      <c r="E77" t="s">
        <v>126</v>
      </c>
      <c r="F77" t="s">
        <v>433</v>
      </c>
      <c r="G77" t="s">
        <v>295</v>
      </c>
      <c r="H77" t="s">
        <v>105</v>
      </c>
      <c r="I77" s="76">
        <v>6814</v>
      </c>
      <c r="J77" s="76">
        <v>3238</v>
      </c>
      <c r="K77" s="76">
        <v>220.63731999999999</v>
      </c>
      <c r="L77" s="76">
        <v>0.02</v>
      </c>
      <c r="M77" s="76">
        <v>1.29</v>
      </c>
      <c r="N77" s="76">
        <v>0.55000000000000004</v>
      </c>
    </row>
    <row r="78" spans="2:14">
      <c r="B78" t="s">
        <v>434</v>
      </c>
      <c r="C78" t="s">
        <v>435</v>
      </c>
      <c r="D78" t="s">
        <v>103</v>
      </c>
      <c r="E78" t="s">
        <v>126</v>
      </c>
      <c r="F78" t="s">
        <v>436</v>
      </c>
      <c r="G78" t="s">
        <v>295</v>
      </c>
      <c r="H78" t="s">
        <v>105</v>
      </c>
      <c r="I78" s="76">
        <v>37485</v>
      </c>
      <c r="J78" s="76">
        <v>946.5</v>
      </c>
      <c r="K78" s="76">
        <v>354.795525</v>
      </c>
      <c r="L78" s="76">
        <v>7.0000000000000007E-2</v>
      </c>
      <c r="M78" s="76">
        <v>2.0699999999999998</v>
      </c>
      <c r="N78" s="76">
        <v>0.89</v>
      </c>
    </row>
    <row r="79" spans="2:14">
      <c r="B79" t="s">
        <v>437</v>
      </c>
      <c r="C79" t="s">
        <v>438</v>
      </c>
      <c r="D79" t="s">
        <v>103</v>
      </c>
      <c r="E79" t="s">
        <v>126</v>
      </c>
      <c r="F79" t="s">
        <v>439</v>
      </c>
      <c r="G79" t="s">
        <v>295</v>
      </c>
      <c r="H79" t="s">
        <v>105</v>
      </c>
      <c r="I79" s="76">
        <v>20300</v>
      </c>
      <c r="J79" s="76">
        <v>554</v>
      </c>
      <c r="K79" s="76">
        <v>112.462</v>
      </c>
      <c r="L79" s="76">
        <v>0</v>
      </c>
      <c r="M79" s="76">
        <v>0.66</v>
      </c>
      <c r="N79" s="76">
        <v>0.28000000000000003</v>
      </c>
    </row>
    <row r="80" spans="2:14">
      <c r="B80" t="s">
        <v>440</v>
      </c>
      <c r="C80" t="s">
        <v>441</v>
      </c>
      <c r="D80" t="s">
        <v>103</v>
      </c>
      <c r="E80" t="s">
        <v>126</v>
      </c>
      <c r="F80" t="s">
        <v>442</v>
      </c>
      <c r="G80" t="s">
        <v>295</v>
      </c>
      <c r="H80" t="s">
        <v>105</v>
      </c>
      <c r="I80" s="76">
        <v>140000</v>
      </c>
      <c r="J80" s="76">
        <v>85.1</v>
      </c>
      <c r="K80" s="76">
        <v>119.14</v>
      </c>
      <c r="L80" s="76">
        <v>0.06</v>
      </c>
      <c r="M80" s="76">
        <v>0.69</v>
      </c>
      <c r="N80" s="76">
        <v>0.3</v>
      </c>
    </row>
    <row r="81" spans="2:14">
      <c r="B81" t="s">
        <v>443</v>
      </c>
      <c r="C81" t="s">
        <v>444</v>
      </c>
      <c r="D81" t="s">
        <v>103</v>
      </c>
      <c r="E81" t="s">
        <v>126</v>
      </c>
      <c r="F81" t="s">
        <v>445</v>
      </c>
      <c r="G81" t="s">
        <v>295</v>
      </c>
      <c r="H81" t="s">
        <v>105</v>
      </c>
      <c r="I81" s="76">
        <v>1109</v>
      </c>
      <c r="J81" s="76">
        <v>17260</v>
      </c>
      <c r="K81" s="76">
        <v>191.4134</v>
      </c>
      <c r="L81" s="76">
        <v>0.03</v>
      </c>
      <c r="M81" s="76">
        <v>1.1200000000000001</v>
      </c>
      <c r="N81" s="76">
        <v>0.48</v>
      </c>
    </row>
    <row r="82" spans="2:14">
      <c r="B82" t="s">
        <v>446</v>
      </c>
      <c r="C82" t="s">
        <v>447</v>
      </c>
      <c r="D82" t="s">
        <v>103</v>
      </c>
      <c r="E82" t="s">
        <v>126</v>
      </c>
      <c r="F82" t="s">
        <v>448</v>
      </c>
      <c r="G82" t="s">
        <v>295</v>
      </c>
      <c r="H82" t="s">
        <v>105</v>
      </c>
      <c r="I82" s="76">
        <v>158</v>
      </c>
      <c r="J82" s="76">
        <v>46840</v>
      </c>
      <c r="K82" s="76">
        <v>74.007199999999997</v>
      </c>
      <c r="L82" s="76">
        <v>0.02</v>
      </c>
      <c r="M82" s="76">
        <v>0.43</v>
      </c>
      <c r="N82" s="76">
        <v>0.18</v>
      </c>
    </row>
    <row r="83" spans="2:14">
      <c r="B83" t="s">
        <v>449</v>
      </c>
      <c r="C83" t="s">
        <v>450</v>
      </c>
      <c r="D83" t="s">
        <v>103</v>
      </c>
      <c r="E83" t="s">
        <v>126</v>
      </c>
      <c r="F83" t="s">
        <v>448</v>
      </c>
      <c r="G83" t="s">
        <v>295</v>
      </c>
      <c r="H83" t="s">
        <v>105</v>
      </c>
      <c r="I83" s="76">
        <v>26441</v>
      </c>
      <c r="J83" s="76">
        <v>433.4</v>
      </c>
      <c r="K83" s="76">
        <v>114.595294</v>
      </c>
      <c r="L83" s="76">
        <v>0.03</v>
      </c>
      <c r="M83" s="76">
        <v>0.67</v>
      </c>
      <c r="N83" s="76">
        <v>0.28999999999999998</v>
      </c>
    </row>
    <row r="84" spans="2:14">
      <c r="B84" t="s">
        <v>451</v>
      </c>
      <c r="C84" t="s">
        <v>452</v>
      </c>
      <c r="D84" t="s">
        <v>103</v>
      </c>
      <c r="E84" t="s">
        <v>126</v>
      </c>
      <c r="F84" t="s">
        <v>453</v>
      </c>
      <c r="G84" t="s">
        <v>132</v>
      </c>
      <c r="H84" t="s">
        <v>105</v>
      </c>
      <c r="I84" s="76">
        <v>16424</v>
      </c>
      <c r="J84" s="76">
        <v>500.7</v>
      </c>
      <c r="K84" s="76">
        <v>82.234967999999995</v>
      </c>
      <c r="L84" s="76">
        <v>0.09</v>
      </c>
      <c r="M84" s="76">
        <v>0.48</v>
      </c>
      <c r="N84" s="76">
        <v>0.21</v>
      </c>
    </row>
    <row r="85" spans="2:14">
      <c r="B85" t="s">
        <v>454</v>
      </c>
      <c r="C85" t="s">
        <v>455</v>
      </c>
      <c r="D85" t="s">
        <v>103</v>
      </c>
      <c r="E85" t="s">
        <v>126</v>
      </c>
      <c r="F85" t="s">
        <v>456</v>
      </c>
      <c r="G85" t="s">
        <v>132</v>
      </c>
      <c r="H85" t="s">
        <v>105</v>
      </c>
      <c r="I85" s="76">
        <v>23406</v>
      </c>
      <c r="J85" s="76">
        <v>574</v>
      </c>
      <c r="K85" s="76">
        <v>134.35043999999999</v>
      </c>
      <c r="L85" s="76">
        <v>0.03</v>
      </c>
      <c r="M85" s="76">
        <v>0.78</v>
      </c>
      <c r="N85" s="76">
        <v>0.34</v>
      </c>
    </row>
    <row r="86" spans="2:14">
      <c r="B86" s="77" t="s">
        <v>457</v>
      </c>
      <c r="E86" s="16"/>
      <c r="F86" s="16"/>
      <c r="G86" s="16"/>
      <c r="I86" s="78">
        <v>0</v>
      </c>
      <c r="K86" s="78">
        <v>0</v>
      </c>
      <c r="M86" s="78">
        <v>0</v>
      </c>
      <c r="N86" s="78">
        <v>0</v>
      </c>
    </row>
    <row r="87" spans="2:14">
      <c r="B87" t="s">
        <v>213</v>
      </c>
      <c r="C87" t="s">
        <v>213</v>
      </c>
      <c r="E87" s="16"/>
      <c r="F87" s="16"/>
      <c r="G87" t="s">
        <v>213</v>
      </c>
      <c r="H87" t="s">
        <v>213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</row>
    <row r="88" spans="2:14">
      <c r="B88" s="77" t="s">
        <v>218</v>
      </c>
      <c r="E88" s="16"/>
      <c r="F88" s="16"/>
      <c r="G88" s="16"/>
      <c r="I88" s="78">
        <v>13482</v>
      </c>
      <c r="K88" s="78">
        <v>1981.81164096</v>
      </c>
      <c r="M88" s="78">
        <v>11.55</v>
      </c>
      <c r="N88" s="78">
        <v>4.95</v>
      </c>
    </row>
    <row r="89" spans="2:14">
      <c r="B89" s="77" t="s">
        <v>231</v>
      </c>
      <c r="E89" s="16"/>
      <c r="F89" s="16"/>
      <c r="G89" s="16"/>
      <c r="I89" s="78">
        <v>0</v>
      </c>
      <c r="K89" s="78">
        <v>0</v>
      </c>
      <c r="M89" s="78">
        <v>0</v>
      </c>
      <c r="N89" s="78">
        <v>0</v>
      </c>
    </row>
    <row r="90" spans="2:14">
      <c r="B90" t="s">
        <v>213</v>
      </c>
      <c r="C90" t="s">
        <v>213</v>
      </c>
      <c r="E90" s="16"/>
      <c r="F90" s="16"/>
      <c r="G90" t="s">
        <v>213</v>
      </c>
      <c r="H90" t="s">
        <v>213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</row>
    <row r="91" spans="2:14">
      <c r="B91" s="77" t="s">
        <v>232</v>
      </c>
      <c r="E91" s="16"/>
      <c r="F91" s="16"/>
      <c r="G91" s="16"/>
      <c r="I91" s="78">
        <v>13482</v>
      </c>
      <c r="K91" s="78">
        <v>1981.81164096</v>
      </c>
      <c r="M91" s="78">
        <v>11.55</v>
      </c>
      <c r="N91" s="78">
        <v>4.95</v>
      </c>
    </row>
    <row r="92" spans="2:14">
      <c r="B92" t="s">
        <v>458</v>
      </c>
      <c r="C92" t="s">
        <v>459</v>
      </c>
      <c r="D92" t="s">
        <v>460</v>
      </c>
      <c r="E92" t="s">
        <v>461</v>
      </c>
      <c r="F92" t="s">
        <v>462</v>
      </c>
      <c r="G92" t="s">
        <v>463</v>
      </c>
      <c r="H92" t="s">
        <v>109</v>
      </c>
      <c r="I92" s="76">
        <v>3000</v>
      </c>
      <c r="J92" s="76">
        <v>1874</v>
      </c>
      <c r="K92" s="76">
        <v>196.54512</v>
      </c>
      <c r="L92" s="76">
        <v>0</v>
      </c>
      <c r="M92" s="76">
        <v>1.1499999999999999</v>
      </c>
      <c r="N92" s="76">
        <v>0.49</v>
      </c>
    </row>
    <row r="93" spans="2:14">
      <c r="B93" t="s">
        <v>464</v>
      </c>
      <c r="C93" t="s">
        <v>465</v>
      </c>
      <c r="D93" t="s">
        <v>460</v>
      </c>
      <c r="E93" t="s">
        <v>461</v>
      </c>
      <c r="F93" t="s">
        <v>466</v>
      </c>
      <c r="G93" t="s">
        <v>467</v>
      </c>
      <c r="H93" t="s">
        <v>109</v>
      </c>
      <c r="I93" s="76">
        <v>170</v>
      </c>
      <c r="J93" s="76">
        <v>24169</v>
      </c>
      <c r="K93" s="76">
        <v>143.64120080000001</v>
      </c>
      <c r="L93" s="76">
        <v>0</v>
      </c>
      <c r="M93" s="76">
        <v>0.84</v>
      </c>
      <c r="N93" s="76">
        <v>0.36</v>
      </c>
    </row>
    <row r="94" spans="2:14">
      <c r="B94" t="s">
        <v>468</v>
      </c>
      <c r="C94" t="s">
        <v>469</v>
      </c>
      <c r="D94" t="s">
        <v>460</v>
      </c>
      <c r="E94" t="s">
        <v>461</v>
      </c>
      <c r="F94" t="s">
        <v>470</v>
      </c>
      <c r="G94" t="s">
        <v>471</v>
      </c>
      <c r="H94" t="s">
        <v>109</v>
      </c>
      <c r="I94" s="76">
        <v>380</v>
      </c>
      <c r="J94" s="76">
        <v>9378</v>
      </c>
      <c r="K94" s="76">
        <v>124.5848544</v>
      </c>
      <c r="L94" s="76">
        <v>0</v>
      </c>
      <c r="M94" s="76">
        <v>0.73</v>
      </c>
      <c r="N94" s="76">
        <v>0.31</v>
      </c>
    </row>
    <row r="95" spans="2:14">
      <c r="B95" t="s">
        <v>472</v>
      </c>
      <c r="C95" t="s">
        <v>473</v>
      </c>
      <c r="D95" t="s">
        <v>460</v>
      </c>
      <c r="E95" t="s">
        <v>461</v>
      </c>
      <c r="F95" t="s">
        <v>474</v>
      </c>
      <c r="G95" t="s">
        <v>475</v>
      </c>
      <c r="H95" t="s">
        <v>109</v>
      </c>
      <c r="I95" s="76">
        <v>393</v>
      </c>
      <c r="J95" s="76">
        <v>6409</v>
      </c>
      <c r="K95" s="76">
        <v>88.055045519999993</v>
      </c>
      <c r="L95" s="76">
        <v>0</v>
      </c>
      <c r="M95" s="76">
        <v>0.51</v>
      </c>
      <c r="N95" s="76">
        <v>0.22</v>
      </c>
    </row>
    <row r="96" spans="2:14">
      <c r="B96" t="s">
        <v>476</v>
      </c>
      <c r="C96" t="s">
        <v>477</v>
      </c>
      <c r="D96" t="s">
        <v>460</v>
      </c>
      <c r="E96" t="s">
        <v>461</v>
      </c>
      <c r="F96" t="s">
        <v>478</v>
      </c>
      <c r="G96" t="s">
        <v>479</v>
      </c>
      <c r="H96" t="s">
        <v>109</v>
      </c>
      <c r="I96" s="76">
        <v>33</v>
      </c>
      <c r="J96" s="76">
        <v>96800</v>
      </c>
      <c r="K96" s="76">
        <v>111.676224</v>
      </c>
      <c r="L96" s="76">
        <v>0</v>
      </c>
      <c r="M96" s="76">
        <v>0.65</v>
      </c>
      <c r="N96" s="76">
        <v>0.28000000000000003</v>
      </c>
    </row>
    <row r="97" spans="2:14">
      <c r="B97" t="s">
        <v>480</v>
      </c>
      <c r="C97" t="s">
        <v>481</v>
      </c>
      <c r="D97" t="s">
        <v>460</v>
      </c>
      <c r="E97" t="s">
        <v>461</v>
      </c>
      <c r="F97" t="s">
        <v>482</v>
      </c>
      <c r="G97" t="s">
        <v>479</v>
      </c>
      <c r="H97" t="s">
        <v>109</v>
      </c>
      <c r="I97" s="76">
        <v>2865</v>
      </c>
      <c r="J97" s="76">
        <v>1935</v>
      </c>
      <c r="K97" s="76">
        <v>193.810374</v>
      </c>
      <c r="L97" s="76">
        <v>0</v>
      </c>
      <c r="M97" s="76">
        <v>1.1299999999999999</v>
      </c>
      <c r="N97" s="76">
        <v>0.48</v>
      </c>
    </row>
    <row r="98" spans="2:14">
      <c r="B98" t="s">
        <v>483</v>
      </c>
      <c r="C98" t="s">
        <v>484</v>
      </c>
      <c r="D98" t="s">
        <v>460</v>
      </c>
      <c r="E98" t="s">
        <v>461</v>
      </c>
      <c r="F98" t="s">
        <v>485</v>
      </c>
      <c r="G98" t="s">
        <v>486</v>
      </c>
      <c r="H98" t="s">
        <v>109</v>
      </c>
      <c r="I98" s="76">
        <v>2413</v>
      </c>
      <c r="J98" s="76">
        <v>2986</v>
      </c>
      <c r="K98" s="76">
        <v>251.89442127999999</v>
      </c>
      <c r="L98" s="76">
        <v>0</v>
      </c>
      <c r="M98" s="76">
        <v>1.47</v>
      </c>
      <c r="N98" s="76">
        <v>0.63</v>
      </c>
    </row>
    <row r="99" spans="2:14">
      <c r="B99" t="s">
        <v>487</v>
      </c>
      <c r="C99" t="s">
        <v>689</v>
      </c>
      <c r="D99" t="s">
        <v>460</v>
      </c>
      <c r="E99" t="s">
        <v>461</v>
      </c>
      <c r="F99" t="s">
        <v>488</v>
      </c>
      <c r="G99" t="s">
        <v>489</v>
      </c>
      <c r="H99" t="s">
        <v>109</v>
      </c>
      <c r="I99" s="76">
        <v>1280</v>
      </c>
      <c r="J99" s="76">
        <v>4995</v>
      </c>
      <c r="K99" s="76">
        <v>223.52025599999999</v>
      </c>
      <c r="L99" s="76">
        <v>0</v>
      </c>
      <c r="M99" s="76">
        <v>1.3</v>
      </c>
      <c r="N99" s="76">
        <v>0.56000000000000005</v>
      </c>
    </row>
    <row r="100" spans="2:14">
      <c r="B100" t="s">
        <v>490</v>
      </c>
      <c r="C100" t="s">
        <v>491</v>
      </c>
      <c r="D100" t="s">
        <v>492</v>
      </c>
      <c r="E100" t="s">
        <v>461</v>
      </c>
      <c r="F100" t="s">
        <v>493</v>
      </c>
      <c r="G100" t="s">
        <v>489</v>
      </c>
      <c r="H100" t="s">
        <v>109</v>
      </c>
      <c r="I100" s="76">
        <v>573</v>
      </c>
      <c r="J100" s="76">
        <v>5367</v>
      </c>
      <c r="K100" s="76">
        <v>107.51217336000001</v>
      </c>
      <c r="L100" s="76">
        <v>0</v>
      </c>
      <c r="M100" s="76">
        <v>0.63</v>
      </c>
      <c r="N100" s="76">
        <v>0.27</v>
      </c>
    </row>
    <row r="101" spans="2:14">
      <c r="B101" t="s">
        <v>494</v>
      </c>
      <c r="C101" t="s">
        <v>495</v>
      </c>
      <c r="D101" t="s">
        <v>492</v>
      </c>
      <c r="E101" t="s">
        <v>461</v>
      </c>
      <c r="F101" t="s">
        <v>496</v>
      </c>
      <c r="G101" t="s">
        <v>489</v>
      </c>
      <c r="H101" t="s">
        <v>109</v>
      </c>
      <c r="I101" s="76">
        <v>574</v>
      </c>
      <c r="J101" s="76">
        <v>6960</v>
      </c>
      <c r="K101" s="76">
        <v>139.6665984</v>
      </c>
      <c r="L101" s="76">
        <v>0</v>
      </c>
      <c r="M101" s="76">
        <v>0.81</v>
      </c>
      <c r="N101" s="76">
        <v>0.35</v>
      </c>
    </row>
    <row r="102" spans="2:14">
      <c r="B102" t="s">
        <v>497</v>
      </c>
      <c r="C102" t="s">
        <v>498</v>
      </c>
      <c r="D102" t="s">
        <v>492</v>
      </c>
      <c r="E102" t="s">
        <v>461</v>
      </c>
      <c r="F102" t="s">
        <v>499</v>
      </c>
      <c r="G102" t="s">
        <v>500</v>
      </c>
      <c r="H102" t="s">
        <v>109</v>
      </c>
      <c r="I102" s="76">
        <v>60</v>
      </c>
      <c r="J102" s="76">
        <v>92968</v>
      </c>
      <c r="K102" s="76">
        <v>195.00967679999999</v>
      </c>
      <c r="L102" s="76">
        <v>0</v>
      </c>
      <c r="M102" s="76">
        <v>1.1399999999999999</v>
      </c>
      <c r="N102" s="76">
        <v>0.49</v>
      </c>
    </row>
    <row r="103" spans="2:14">
      <c r="B103" t="s">
        <v>501</v>
      </c>
      <c r="C103" t="s">
        <v>502</v>
      </c>
      <c r="D103" t="s">
        <v>460</v>
      </c>
      <c r="E103" t="s">
        <v>461</v>
      </c>
      <c r="F103" t="s">
        <v>503</v>
      </c>
      <c r="G103" t="s">
        <v>500</v>
      </c>
      <c r="H103" t="s">
        <v>109</v>
      </c>
      <c r="I103" s="76">
        <v>1628</v>
      </c>
      <c r="J103" s="76">
        <v>2000</v>
      </c>
      <c r="K103" s="76">
        <v>113.82975999999999</v>
      </c>
      <c r="L103" s="76">
        <v>0</v>
      </c>
      <c r="M103" s="76">
        <v>0.66</v>
      </c>
      <c r="N103" s="76">
        <v>0.28000000000000003</v>
      </c>
    </row>
    <row r="104" spans="2:14">
      <c r="B104" t="s">
        <v>504</v>
      </c>
      <c r="C104" t="s">
        <v>505</v>
      </c>
      <c r="D104" t="s">
        <v>460</v>
      </c>
      <c r="E104" t="s">
        <v>461</v>
      </c>
      <c r="F104" t="s">
        <v>506</v>
      </c>
      <c r="G104" t="s">
        <v>479</v>
      </c>
      <c r="H104" t="s">
        <v>109</v>
      </c>
      <c r="I104" s="76">
        <v>113</v>
      </c>
      <c r="J104" s="76">
        <v>23305</v>
      </c>
      <c r="K104" s="76">
        <v>92.065936399999998</v>
      </c>
      <c r="L104" s="76">
        <v>0</v>
      </c>
      <c r="M104" s="76">
        <v>0.54</v>
      </c>
      <c r="N104" s="76">
        <v>0.23</v>
      </c>
    </row>
    <row r="105" spans="2:14">
      <c r="B105" t="s">
        <v>220</v>
      </c>
      <c r="E105" s="16"/>
      <c r="F105" s="16"/>
      <c r="G105" s="16"/>
    </row>
    <row r="106" spans="2:14">
      <c r="B106" t="s">
        <v>226</v>
      </c>
      <c r="E106" s="16"/>
      <c r="F106" s="16"/>
      <c r="G106" s="16"/>
    </row>
    <row r="107" spans="2:14">
      <c r="B107" t="s">
        <v>227</v>
      </c>
      <c r="E107" s="16"/>
      <c r="F107" s="16"/>
      <c r="G107" s="16"/>
    </row>
    <row r="108" spans="2:14">
      <c r="B108" t="s">
        <v>228</v>
      </c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B47" sqref="B47:B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5" width="10" style="15" customWidth="1"/>
    <col min="6" max="6" width="22.85546875" style="15" customWidth="1"/>
    <col min="7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676124</v>
      </c>
      <c r="I11" s="7"/>
      <c r="J11" s="75">
        <v>0</v>
      </c>
      <c r="K11" s="75">
        <v>18635.556263145001</v>
      </c>
      <c r="L11" s="7"/>
      <c r="M11" s="75">
        <v>100</v>
      </c>
      <c r="N11" s="75">
        <v>46.57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656307</v>
      </c>
      <c r="J12" s="78">
        <v>0</v>
      </c>
      <c r="K12" s="78">
        <v>14569.68656</v>
      </c>
      <c r="M12" s="78">
        <v>78.180000000000007</v>
      </c>
      <c r="N12" s="78">
        <v>36.409999999999997</v>
      </c>
    </row>
    <row r="13" spans="2:63">
      <c r="B13" s="77" t="s">
        <v>507</v>
      </c>
      <c r="D13" s="16"/>
      <c r="E13" s="16"/>
      <c r="F13" s="16"/>
      <c r="G13" s="16"/>
      <c r="H13" s="78">
        <v>116606</v>
      </c>
      <c r="J13" s="78">
        <v>0</v>
      </c>
      <c r="K13" s="78">
        <v>1723.3088700000001</v>
      </c>
      <c r="M13" s="78">
        <v>9.25</v>
      </c>
      <c r="N13" s="78">
        <v>4.3099999999999996</v>
      </c>
    </row>
    <row r="14" spans="2:63">
      <c r="B14" t="s">
        <v>508</v>
      </c>
      <c r="C14" t="s">
        <v>509</v>
      </c>
      <c r="D14" t="s">
        <v>103</v>
      </c>
      <c r="E14" t="s">
        <v>510</v>
      </c>
      <c r="F14" t="s">
        <v>511</v>
      </c>
      <c r="G14" t="s">
        <v>105</v>
      </c>
      <c r="H14" s="76">
        <v>28200</v>
      </c>
      <c r="I14" s="76">
        <v>1637</v>
      </c>
      <c r="J14" s="76">
        <v>0</v>
      </c>
      <c r="K14" s="76">
        <v>461.63400000000001</v>
      </c>
      <c r="L14" s="76">
        <v>0.04</v>
      </c>
      <c r="M14" s="76">
        <v>2.48</v>
      </c>
      <c r="N14" s="76">
        <v>1.1499999999999999</v>
      </c>
    </row>
    <row r="15" spans="2:63">
      <c r="B15" t="s">
        <v>512</v>
      </c>
      <c r="C15" t="s">
        <v>513</v>
      </c>
      <c r="D15" t="s">
        <v>103</v>
      </c>
      <c r="E15" t="s">
        <v>514</v>
      </c>
      <c r="F15" t="s">
        <v>511</v>
      </c>
      <c r="G15" t="s">
        <v>105</v>
      </c>
      <c r="H15" s="76">
        <v>70490</v>
      </c>
      <c r="I15" s="76">
        <v>95.1</v>
      </c>
      <c r="J15" s="76">
        <v>0</v>
      </c>
      <c r="K15" s="76">
        <v>67.035989999999998</v>
      </c>
      <c r="L15" s="76">
        <v>0</v>
      </c>
      <c r="M15" s="76">
        <v>0.36</v>
      </c>
      <c r="N15" s="76">
        <v>0.17</v>
      </c>
    </row>
    <row r="16" spans="2:63">
      <c r="B16" t="s">
        <v>515</v>
      </c>
      <c r="C16" t="s">
        <v>516</v>
      </c>
      <c r="D16" t="s">
        <v>103</v>
      </c>
      <c r="E16" t="s">
        <v>517</v>
      </c>
      <c r="F16" t="s">
        <v>511</v>
      </c>
      <c r="G16" t="s">
        <v>105</v>
      </c>
      <c r="H16" s="76">
        <v>17916</v>
      </c>
      <c r="I16" s="76">
        <v>6668</v>
      </c>
      <c r="J16" s="76">
        <v>0</v>
      </c>
      <c r="K16" s="76">
        <v>1194.63888</v>
      </c>
      <c r="L16" s="76">
        <v>0.19</v>
      </c>
      <c r="M16" s="76">
        <v>6.41</v>
      </c>
      <c r="N16" s="76">
        <v>2.99</v>
      </c>
    </row>
    <row r="17" spans="2:14">
      <c r="B17" s="77" t="s">
        <v>518</v>
      </c>
      <c r="D17" s="16"/>
      <c r="E17" s="16"/>
      <c r="F17" s="16"/>
      <c r="G17" s="16"/>
      <c r="H17" s="78">
        <v>539701</v>
      </c>
      <c r="J17" s="78">
        <v>0</v>
      </c>
      <c r="K17" s="78">
        <v>12846.377689999999</v>
      </c>
      <c r="M17" s="78">
        <v>68.930000000000007</v>
      </c>
      <c r="N17" s="78">
        <v>32.11</v>
      </c>
    </row>
    <row r="18" spans="2:14">
      <c r="B18" t="s">
        <v>519</v>
      </c>
      <c r="C18" t="s">
        <v>520</v>
      </c>
      <c r="D18" t="s">
        <v>103</v>
      </c>
      <c r="E18" t="s">
        <v>510</v>
      </c>
      <c r="F18" t="s">
        <v>511</v>
      </c>
      <c r="G18" t="s">
        <v>109</v>
      </c>
      <c r="H18" s="76">
        <v>70057</v>
      </c>
      <c r="I18" s="76">
        <v>2064</v>
      </c>
      <c r="J18" s="76">
        <v>0</v>
      </c>
      <c r="K18" s="76">
        <v>1445.97648</v>
      </c>
      <c r="L18" s="76">
        <v>7.0000000000000007E-2</v>
      </c>
      <c r="M18" s="76">
        <v>7.76</v>
      </c>
      <c r="N18" s="76">
        <v>3.61</v>
      </c>
    </row>
    <row r="19" spans="2:14">
      <c r="B19" t="s">
        <v>521</v>
      </c>
      <c r="C19" t="s">
        <v>522</v>
      </c>
      <c r="D19" t="s">
        <v>103</v>
      </c>
      <c r="E19" t="s">
        <v>510</v>
      </c>
      <c r="F19" t="s">
        <v>511</v>
      </c>
      <c r="G19" t="s">
        <v>105</v>
      </c>
      <c r="H19" s="76">
        <v>26565</v>
      </c>
      <c r="I19" s="76">
        <v>1212</v>
      </c>
      <c r="J19" s="76">
        <v>0</v>
      </c>
      <c r="K19" s="76">
        <v>321.96780000000001</v>
      </c>
      <c r="L19" s="76">
        <v>0.17</v>
      </c>
      <c r="M19" s="76">
        <v>1.73</v>
      </c>
      <c r="N19" s="76">
        <v>0.8</v>
      </c>
    </row>
    <row r="20" spans="2:14">
      <c r="B20" t="s">
        <v>523</v>
      </c>
      <c r="C20" t="s">
        <v>524</v>
      </c>
      <c r="D20" t="s">
        <v>103</v>
      </c>
      <c r="E20" t="s">
        <v>525</v>
      </c>
      <c r="F20" t="s">
        <v>511</v>
      </c>
      <c r="G20" t="s">
        <v>105</v>
      </c>
      <c r="H20" s="76">
        <v>14546</v>
      </c>
      <c r="I20" s="76">
        <v>3923</v>
      </c>
      <c r="J20" s="76">
        <v>0</v>
      </c>
      <c r="K20" s="76">
        <v>570.63958000000002</v>
      </c>
      <c r="L20" s="76">
        <v>0.09</v>
      </c>
      <c r="M20" s="76">
        <v>3.06</v>
      </c>
      <c r="N20" s="76">
        <v>1.43</v>
      </c>
    </row>
    <row r="21" spans="2:14">
      <c r="B21" t="s">
        <v>526</v>
      </c>
      <c r="C21" t="s">
        <v>527</v>
      </c>
      <c r="D21" t="s">
        <v>103</v>
      </c>
      <c r="E21" t="s">
        <v>525</v>
      </c>
      <c r="F21" t="s">
        <v>511</v>
      </c>
      <c r="G21" t="s">
        <v>105</v>
      </c>
      <c r="H21" s="76">
        <v>5724</v>
      </c>
      <c r="I21" s="76">
        <v>11980</v>
      </c>
      <c r="J21" s="76">
        <v>0</v>
      </c>
      <c r="K21" s="76">
        <v>685.73519999999996</v>
      </c>
      <c r="L21" s="76">
        <v>0.03</v>
      </c>
      <c r="M21" s="76">
        <v>3.68</v>
      </c>
      <c r="N21" s="76">
        <v>1.71</v>
      </c>
    </row>
    <row r="22" spans="2:14">
      <c r="B22" t="s">
        <v>528</v>
      </c>
      <c r="C22" t="s">
        <v>529</v>
      </c>
      <c r="D22" t="s">
        <v>103</v>
      </c>
      <c r="E22" t="s">
        <v>525</v>
      </c>
      <c r="F22" t="s">
        <v>511</v>
      </c>
      <c r="G22" t="s">
        <v>113</v>
      </c>
      <c r="H22" s="76">
        <v>3768</v>
      </c>
      <c r="I22" s="76">
        <v>4699</v>
      </c>
      <c r="J22" s="76">
        <v>0</v>
      </c>
      <c r="K22" s="76">
        <v>177.05832000000001</v>
      </c>
      <c r="L22" s="76">
        <v>0.03</v>
      </c>
      <c r="M22" s="76">
        <v>0.95</v>
      </c>
      <c r="N22" s="76">
        <v>0.44</v>
      </c>
    </row>
    <row r="23" spans="2:14">
      <c r="B23" t="s">
        <v>530</v>
      </c>
      <c r="C23" t="s">
        <v>531</v>
      </c>
      <c r="D23" t="s">
        <v>103</v>
      </c>
      <c r="E23" t="s">
        <v>525</v>
      </c>
      <c r="F23" t="s">
        <v>511</v>
      </c>
      <c r="G23" t="s">
        <v>105</v>
      </c>
      <c r="H23" s="76">
        <v>19917</v>
      </c>
      <c r="I23" s="76">
        <v>3961</v>
      </c>
      <c r="J23" s="76">
        <v>0</v>
      </c>
      <c r="K23" s="76">
        <v>788.91237000000001</v>
      </c>
      <c r="L23" s="76">
        <v>0.03</v>
      </c>
      <c r="M23" s="76">
        <v>4.2300000000000004</v>
      </c>
      <c r="N23" s="76">
        <v>1.97</v>
      </c>
    </row>
    <row r="24" spans="2:14">
      <c r="B24" t="s">
        <v>532</v>
      </c>
      <c r="C24" t="s">
        <v>533</v>
      </c>
      <c r="D24" t="s">
        <v>103</v>
      </c>
      <c r="E24" t="s">
        <v>525</v>
      </c>
      <c r="F24" t="s">
        <v>511</v>
      </c>
      <c r="G24" t="s">
        <v>109</v>
      </c>
      <c r="H24" s="76">
        <v>1020</v>
      </c>
      <c r="I24" s="76">
        <v>20740</v>
      </c>
      <c r="J24" s="76">
        <v>0</v>
      </c>
      <c r="K24" s="76">
        <v>211.548</v>
      </c>
      <c r="L24" s="76">
        <v>0.01</v>
      </c>
      <c r="M24" s="76">
        <v>1.1399999999999999</v>
      </c>
      <c r="N24" s="76">
        <v>0.53</v>
      </c>
    </row>
    <row r="25" spans="2:14">
      <c r="B25" t="s">
        <v>534</v>
      </c>
      <c r="C25" t="s">
        <v>535</v>
      </c>
      <c r="D25" t="s">
        <v>103</v>
      </c>
      <c r="E25" t="s">
        <v>525</v>
      </c>
      <c r="F25" t="s">
        <v>511</v>
      </c>
      <c r="G25" t="s">
        <v>105</v>
      </c>
      <c r="H25" s="76">
        <v>5558</v>
      </c>
      <c r="I25" s="76">
        <v>27160</v>
      </c>
      <c r="J25" s="76">
        <v>0</v>
      </c>
      <c r="K25" s="76">
        <v>1509.5527999999999</v>
      </c>
      <c r="L25" s="76">
        <v>0.04</v>
      </c>
      <c r="M25" s="76">
        <v>8.1</v>
      </c>
      <c r="N25" s="76">
        <v>3.77</v>
      </c>
    </row>
    <row r="26" spans="2:14">
      <c r="B26" t="s">
        <v>536</v>
      </c>
      <c r="C26" t="s">
        <v>537</v>
      </c>
      <c r="D26" t="s">
        <v>103</v>
      </c>
      <c r="E26" t="s">
        <v>517</v>
      </c>
      <c r="F26" t="s">
        <v>511</v>
      </c>
      <c r="G26" t="s">
        <v>105</v>
      </c>
      <c r="H26" s="76">
        <v>4436</v>
      </c>
      <c r="I26" s="76">
        <v>2684</v>
      </c>
      <c r="J26" s="76">
        <v>0</v>
      </c>
      <c r="K26" s="76">
        <v>119.06224</v>
      </c>
      <c r="L26" s="76">
        <v>0</v>
      </c>
      <c r="M26" s="76">
        <v>0.64</v>
      </c>
      <c r="N26" s="76">
        <v>0.3</v>
      </c>
    </row>
    <row r="27" spans="2:14">
      <c r="B27" t="s">
        <v>538</v>
      </c>
      <c r="C27" t="s">
        <v>539</v>
      </c>
      <c r="D27" t="s">
        <v>103</v>
      </c>
      <c r="E27" t="s">
        <v>517</v>
      </c>
      <c r="F27" t="s">
        <v>511</v>
      </c>
      <c r="G27" t="s">
        <v>105</v>
      </c>
      <c r="H27" s="76">
        <v>10890</v>
      </c>
      <c r="I27" s="76">
        <v>2394</v>
      </c>
      <c r="J27" s="76">
        <v>0</v>
      </c>
      <c r="K27" s="76">
        <v>260.70659999999998</v>
      </c>
      <c r="L27" s="76">
        <v>0.02</v>
      </c>
      <c r="M27" s="76">
        <v>1.4</v>
      </c>
      <c r="N27" s="76">
        <v>0.65</v>
      </c>
    </row>
    <row r="28" spans="2:14">
      <c r="B28" t="s">
        <v>540</v>
      </c>
      <c r="C28" t="s">
        <v>541</v>
      </c>
      <c r="D28" t="s">
        <v>103</v>
      </c>
      <c r="E28" t="s">
        <v>517</v>
      </c>
      <c r="F28" t="s">
        <v>511</v>
      </c>
      <c r="G28" t="s">
        <v>105</v>
      </c>
      <c r="H28" s="76">
        <v>17259</v>
      </c>
      <c r="I28" s="76">
        <v>12010</v>
      </c>
      <c r="J28" s="76">
        <v>0</v>
      </c>
      <c r="K28" s="76">
        <v>2072.8058999999998</v>
      </c>
      <c r="L28" s="76">
        <v>0.11</v>
      </c>
      <c r="M28" s="76">
        <v>11.12</v>
      </c>
      <c r="N28" s="76">
        <v>5.18</v>
      </c>
    </row>
    <row r="29" spans="2:14">
      <c r="B29" t="s">
        <v>542</v>
      </c>
      <c r="C29" t="s">
        <v>543</v>
      </c>
      <c r="D29" t="s">
        <v>103</v>
      </c>
      <c r="E29" t="s">
        <v>517</v>
      </c>
      <c r="F29" t="s">
        <v>511</v>
      </c>
      <c r="G29" t="s">
        <v>105</v>
      </c>
      <c r="H29" s="76">
        <v>1815</v>
      </c>
      <c r="I29" s="76">
        <v>8683</v>
      </c>
      <c r="J29" s="76">
        <v>0</v>
      </c>
      <c r="K29" s="76">
        <v>157.59645</v>
      </c>
      <c r="L29" s="76">
        <v>7.0000000000000007E-2</v>
      </c>
      <c r="M29" s="76">
        <v>0.85</v>
      </c>
      <c r="N29" s="76">
        <v>0.39</v>
      </c>
    </row>
    <row r="30" spans="2:14">
      <c r="B30" t="s">
        <v>544</v>
      </c>
      <c r="C30" t="s">
        <v>545</v>
      </c>
      <c r="D30" t="s">
        <v>103</v>
      </c>
      <c r="E30" t="s">
        <v>546</v>
      </c>
      <c r="F30" t="s">
        <v>511</v>
      </c>
      <c r="G30" t="s">
        <v>105</v>
      </c>
      <c r="H30" s="76">
        <v>15168</v>
      </c>
      <c r="I30" s="76">
        <v>12000</v>
      </c>
      <c r="J30" s="76">
        <v>0</v>
      </c>
      <c r="K30" s="76">
        <v>1820.16</v>
      </c>
      <c r="L30" s="76">
        <v>0.14000000000000001</v>
      </c>
      <c r="M30" s="76">
        <v>9.77</v>
      </c>
      <c r="N30" s="76">
        <v>4.55</v>
      </c>
    </row>
    <row r="31" spans="2:14">
      <c r="B31" t="s">
        <v>547</v>
      </c>
      <c r="C31" t="s">
        <v>548</v>
      </c>
      <c r="D31" t="s">
        <v>103</v>
      </c>
      <c r="E31" t="s">
        <v>546</v>
      </c>
      <c r="F31" t="s">
        <v>511</v>
      </c>
      <c r="G31" t="s">
        <v>105</v>
      </c>
      <c r="H31" s="76">
        <v>13549</v>
      </c>
      <c r="I31" s="76">
        <v>1439</v>
      </c>
      <c r="J31" s="76">
        <v>0</v>
      </c>
      <c r="K31" s="76">
        <v>194.97011000000001</v>
      </c>
      <c r="L31" s="76">
        <v>0.01</v>
      </c>
      <c r="M31" s="76">
        <v>1.05</v>
      </c>
      <c r="N31" s="76">
        <v>0.49</v>
      </c>
    </row>
    <row r="32" spans="2:14">
      <c r="B32" t="s">
        <v>549</v>
      </c>
      <c r="C32" t="s">
        <v>550</v>
      </c>
      <c r="D32" t="s">
        <v>103</v>
      </c>
      <c r="E32" t="s">
        <v>546</v>
      </c>
      <c r="F32" t="s">
        <v>511</v>
      </c>
      <c r="G32" t="s">
        <v>105</v>
      </c>
      <c r="H32" s="76">
        <v>10059</v>
      </c>
      <c r="I32" s="76">
        <v>5663</v>
      </c>
      <c r="J32" s="76">
        <v>0</v>
      </c>
      <c r="K32" s="76">
        <v>569.64116999999999</v>
      </c>
      <c r="L32" s="76">
        <v>0.06</v>
      </c>
      <c r="M32" s="76">
        <v>3.06</v>
      </c>
      <c r="N32" s="76">
        <v>1.42</v>
      </c>
    </row>
    <row r="33" spans="2:14">
      <c r="B33" t="s">
        <v>551</v>
      </c>
      <c r="C33" t="s">
        <v>552</v>
      </c>
      <c r="D33" t="s">
        <v>103</v>
      </c>
      <c r="E33" t="s">
        <v>546</v>
      </c>
      <c r="F33" t="s">
        <v>511</v>
      </c>
      <c r="G33" t="s">
        <v>109</v>
      </c>
      <c r="H33" s="76">
        <v>43540</v>
      </c>
      <c r="I33" s="76">
        <v>1028</v>
      </c>
      <c r="J33" s="76">
        <v>0</v>
      </c>
      <c r="K33" s="76">
        <v>447.59120000000001</v>
      </c>
      <c r="L33" s="76">
        <v>0.12</v>
      </c>
      <c r="M33" s="76">
        <v>2.4</v>
      </c>
      <c r="N33" s="76">
        <v>1.1200000000000001</v>
      </c>
    </row>
    <row r="34" spans="2:14">
      <c r="B34" t="s">
        <v>553</v>
      </c>
      <c r="C34" t="s">
        <v>554</v>
      </c>
      <c r="D34" t="s">
        <v>103</v>
      </c>
      <c r="E34" t="s">
        <v>546</v>
      </c>
      <c r="F34" t="s">
        <v>511</v>
      </c>
      <c r="G34" t="s">
        <v>105</v>
      </c>
      <c r="H34" s="76">
        <v>263493</v>
      </c>
      <c r="I34" s="76">
        <v>208</v>
      </c>
      <c r="J34" s="76">
        <v>0</v>
      </c>
      <c r="K34" s="76">
        <v>548.06543999999997</v>
      </c>
      <c r="L34" s="76">
        <v>0.16</v>
      </c>
      <c r="M34" s="76">
        <v>2.94</v>
      </c>
      <c r="N34" s="76">
        <v>1.37</v>
      </c>
    </row>
    <row r="35" spans="2:14">
      <c r="B35" t="s">
        <v>555</v>
      </c>
      <c r="C35" t="s">
        <v>556</v>
      </c>
      <c r="D35" t="s">
        <v>103</v>
      </c>
      <c r="E35" t="s">
        <v>546</v>
      </c>
      <c r="F35" t="s">
        <v>511</v>
      </c>
      <c r="G35" t="s">
        <v>105</v>
      </c>
      <c r="H35" s="76">
        <v>7289</v>
      </c>
      <c r="I35" s="76">
        <v>9995</v>
      </c>
      <c r="J35" s="76">
        <v>0</v>
      </c>
      <c r="K35" s="76">
        <v>728.53554999999994</v>
      </c>
      <c r="L35" s="76">
        <v>0.2</v>
      </c>
      <c r="M35" s="76">
        <v>3.91</v>
      </c>
      <c r="N35" s="76">
        <v>1.82</v>
      </c>
    </row>
    <row r="36" spans="2:14">
      <c r="B36" t="s">
        <v>557</v>
      </c>
      <c r="C36" t="s">
        <v>558</v>
      </c>
      <c r="D36" t="s">
        <v>103</v>
      </c>
      <c r="E36" t="s">
        <v>546</v>
      </c>
      <c r="F36" t="s">
        <v>511</v>
      </c>
      <c r="G36" t="s">
        <v>105</v>
      </c>
      <c r="H36" s="76">
        <v>5048</v>
      </c>
      <c r="I36" s="76">
        <v>4276</v>
      </c>
      <c r="J36" s="76">
        <v>0</v>
      </c>
      <c r="K36" s="76">
        <v>215.85248000000001</v>
      </c>
      <c r="L36" s="76">
        <v>7.0000000000000007E-2</v>
      </c>
      <c r="M36" s="76">
        <v>1.1599999999999999</v>
      </c>
      <c r="N36" s="76">
        <v>0.54</v>
      </c>
    </row>
    <row r="37" spans="2:14">
      <c r="B37" s="77" t="s">
        <v>559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560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233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213</v>
      </c>
      <c r="C42" t="s">
        <v>213</v>
      </c>
      <c r="D42" s="16"/>
      <c r="E42" s="16"/>
      <c r="F42" t="s">
        <v>213</v>
      </c>
      <c r="G42" t="s">
        <v>213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561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218</v>
      </c>
      <c r="D45" s="16"/>
      <c r="E45" s="16"/>
      <c r="F45" s="16"/>
      <c r="G45" s="16"/>
      <c r="H45" s="78">
        <v>19817</v>
      </c>
      <c r="J45" s="78">
        <v>0</v>
      </c>
      <c r="K45" s="78">
        <v>4065.8697031450001</v>
      </c>
      <c r="M45" s="78">
        <v>21.82</v>
      </c>
      <c r="N45" s="78">
        <v>10.16</v>
      </c>
    </row>
    <row r="46" spans="2:14">
      <c r="B46" s="77" t="s">
        <v>562</v>
      </c>
      <c r="D46" s="16"/>
      <c r="E46" s="16"/>
      <c r="F46" s="16"/>
      <c r="G46" s="16"/>
      <c r="H46" s="78">
        <v>19817</v>
      </c>
      <c r="J46" s="78">
        <v>0</v>
      </c>
      <c r="K46" s="78">
        <v>4065.8697031450001</v>
      </c>
      <c r="M46" s="78">
        <v>21.82</v>
      </c>
      <c r="N46" s="78">
        <v>10.16</v>
      </c>
    </row>
    <row r="47" spans="2:14">
      <c r="B47" t="s">
        <v>563</v>
      </c>
      <c r="C47" t="s">
        <v>564</v>
      </c>
      <c r="D47" t="s">
        <v>460</v>
      </c>
      <c r="E47" t="s">
        <v>565</v>
      </c>
      <c r="F47" t="s">
        <v>463</v>
      </c>
      <c r="G47" t="s">
        <v>109</v>
      </c>
      <c r="H47" s="76">
        <v>1280</v>
      </c>
      <c r="I47" s="76">
        <v>4352</v>
      </c>
      <c r="J47" s="76">
        <v>0</v>
      </c>
      <c r="K47" s="76">
        <v>194.7467776</v>
      </c>
      <c r="L47" s="76">
        <v>0</v>
      </c>
      <c r="M47" s="76">
        <v>1.05</v>
      </c>
      <c r="N47" s="76">
        <v>0.49</v>
      </c>
    </row>
    <row r="48" spans="2:14">
      <c r="B48" t="s">
        <v>566</v>
      </c>
      <c r="C48" t="s">
        <v>567</v>
      </c>
      <c r="D48" t="s">
        <v>460</v>
      </c>
      <c r="E48" t="s">
        <v>568</v>
      </c>
      <c r="F48" t="s">
        <v>479</v>
      </c>
      <c r="G48" t="s">
        <v>109</v>
      </c>
      <c r="H48" s="76">
        <v>647</v>
      </c>
      <c r="I48" s="76">
        <v>4139</v>
      </c>
      <c r="J48" s="76">
        <v>0</v>
      </c>
      <c r="K48" s="76">
        <v>93.620537679999998</v>
      </c>
      <c r="L48" s="76">
        <v>0</v>
      </c>
      <c r="M48" s="76">
        <v>0.5</v>
      </c>
      <c r="N48" s="76">
        <v>0.23</v>
      </c>
    </row>
    <row r="49" spans="2:14">
      <c r="B49" t="s">
        <v>569</v>
      </c>
      <c r="C49" t="s">
        <v>570</v>
      </c>
      <c r="D49" t="s">
        <v>460</v>
      </c>
      <c r="E49" t="s">
        <v>568</v>
      </c>
      <c r="F49" t="s">
        <v>479</v>
      </c>
      <c r="G49" t="s">
        <v>109</v>
      </c>
      <c r="H49" s="76">
        <v>1250</v>
      </c>
      <c r="I49" s="76">
        <v>3284</v>
      </c>
      <c r="J49" s="76">
        <v>0</v>
      </c>
      <c r="K49" s="76">
        <v>143.51079999999999</v>
      </c>
      <c r="L49" s="76">
        <v>0</v>
      </c>
      <c r="M49" s="76">
        <v>0.77</v>
      </c>
      <c r="N49" s="76">
        <v>0.36</v>
      </c>
    </row>
    <row r="50" spans="2:14">
      <c r="B50" t="s">
        <v>571</v>
      </c>
      <c r="C50" t="s">
        <v>572</v>
      </c>
      <c r="D50" t="s">
        <v>492</v>
      </c>
      <c r="E50" t="s">
        <v>573</v>
      </c>
      <c r="F50" t="s">
        <v>479</v>
      </c>
      <c r="G50" t="s">
        <v>109</v>
      </c>
      <c r="H50" s="76">
        <v>921</v>
      </c>
      <c r="I50" s="76">
        <v>13764</v>
      </c>
      <c r="J50" s="76">
        <v>0</v>
      </c>
      <c r="K50" s="76">
        <v>443.17547424000003</v>
      </c>
      <c r="L50" s="76">
        <v>0</v>
      </c>
      <c r="M50" s="76">
        <v>2.38</v>
      </c>
      <c r="N50" s="76">
        <v>1.1100000000000001</v>
      </c>
    </row>
    <row r="51" spans="2:14">
      <c r="B51" t="s">
        <v>574</v>
      </c>
      <c r="C51" t="s">
        <v>575</v>
      </c>
      <c r="D51" t="s">
        <v>460</v>
      </c>
      <c r="E51" t="s">
        <v>576</v>
      </c>
      <c r="F51" t="s">
        <v>479</v>
      </c>
      <c r="G51" t="s">
        <v>109</v>
      </c>
      <c r="H51" s="76">
        <v>472</v>
      </c>
      <c r="I51" s="76">
        <v>4790</v>
      </c>
      <c r="J51" s="76">
        <v>0</v>
      </c>
      <c r="K51" s="76">
        <v>79.040364800000006</v>
      </c>
      <c r="L51" s="76">
        <v>0</v>
      </c>
      <c r="M51" s="76">
        <v>0.42</v>
      </c>
      <c r="N51" s="76">
        <v>0.2</v>
      </c>
    </row>
    <row r="52" spans="2:14">
      <c r="B52" t="s">
        <v>577</v>
      </c>
      <c r="C52" t="s">
        <v>578</v>
      </c>
      <c r="D52" t="s">
        <v>126</v>
      </c>
      <c r="E52" t="s">
        <v>579</v>
      </c>
      <c r="F52" t="s">
        <v>479</v>
      </c>
      <c r="G52" t="s">
        <v>113</v>
      </c>
      <c r="H52" s="76">
        <v>185</v>
      </c>
      <c r="I52" s="76">
        <v>19419</v>
      </c>
      <c r="J52" s="76">
        <v>0</v>
      </c>
      <c r="K52" s="76">
        <v>143.19405538500001</v>
      </c>
      <c r="L52" s="76">
        <v>0</v>
      </c>
      <c r="M52" s="76">
        <v>0.77</v>
      </c>
      <c r="N52" s="76">
        <v>0.36</v>
      </c>
    </row>
    <row r="53" spans="2:14">
      <c r="B53" t="s">
        <v>580</v>
      </c>
      <c r="C53" t="s">
        <v>581</v>
      </c>
      <c r="D53" t="s">
        <v>460</v>
      </c>
      <c r="E53" t="s">
        <v>582</v>
      </c>
      <c r="F53" t="s">
        <v>479</v>
      </c>
      <c r="G53" t="s">
        <v>109</v>
      </c>
      <c r="H53" s="76">
        <v>338</v>
      </c>
      <c r="I53" s="76">
        <v>8186</v>
      </c>
      <c r="J53" s="76">
        <v>0</v>
      </c>
      <c r="K53" s="76">
        <v>96.729705280000005</v>
      </c>
      <c r="L53" s="76">
        <v>0</v>
      </c>
      <c r="M53" s="76">
        <v>0.52</v>
      </c>
      <c r="N53" s="76">
        <v>0.24</v>
      </c>
    </row>
    <row r="54" spans="2:14">
      <c r="B54" t="s">
        <v>688</v>
      </c>
      <c r="C54" t="s">
        <v>583</v>
      </c>
      <c r="D54" t="s">
        <v>584</v>
      </c>
      <c r="E54" t="s">
        <v>585</v>
      </c>
      <c r="F54" t="s">
        <v>479</v>
      </c>
      <c r="G54" t="s">
        <v>109</v>
      </c>
      <c r="H54" s="76">
        <v>1180</v>
      </c>
      <c r="I54" s="76">
        <v>8360</v>
      </c>
      <c r="J54" s="76">
        <v>0</v>
      </c>
      <c r="K54" s="76">
        <v>344.87340799999998</v>
      </c>
      <c r="L54" s="76">
        <v>0</v>
      </c>
      <c r="M54" s="76">
        <v>1.85</v>
      </c>
      <c r="N54" s="76">
        <v>0.86</v>
      </c>
    </row>
    <row r="55" spans="2:14">
      <c r="B55" t="s">
        <v>586</v>
      </c>
      <c r="C55" t="s">
        <v>587</v>
      </c>
      <c r="D55" t="s">
        <v>460</v>
      </c>
      <c r="E55" t="s">
        <v>565</v>
      </c>
      <c r="F55" t="s">
        <v>479</v>
      </c>
      <c r="G55" t="s">
        <v>109</v>
      </c>
      <c r="H55" s="76">
        <v>344</v>
      </c>
      <c r="I55" s="76">
        <v>21324</v>
      </c>
      <c r="J55" s="76">
        <v>0</v>
      </c>
      <c r="K55" s="76">
        <v>256.44754175999998</v>
      </c>
      <c r="L55" s="76">
        <v>0</v>
      </c>
      <c r="M55" s="76">
        <v>1.38</v>
      </c>
      <c r="N55" s="76">
        <v>0.64</v>
      </c>
    </row>
    <row r="56" spans="2:14">
      <c r="B56" t="s">
        <v>588</v>
      </c>
      <c r="C56" t="s">
        <v>589</v>
      </c>
      <c r="D56" t="s">
        <v>460</v>
      </c>
      <c r="E56" t="s">
        <v>590</v>
      </c>
      <c r="F56" t="s">
        <v>479</v>
      </c>
      <c r="G56" t="s">
        <v>109</v>
      </c>
      <c r="H56" s="76">
        <v>780</v>
      </c>
      <c r="I56" s="76">
        <v>5573</v>
      </c>
      <c r="J56" s="76">
        <v>0</v>
      </c>
      <c r="K56" s="76">
        <v>151.9690224</v>
      </c>
      <c r="L56" s="76">
        <v>0</v>
      </c>
      <c r="M56" s="76">
        <v>0.82</v>
      </c>
      <c r="N56" s="76">
        <v>0.38</v>
      </c>
    </row>
    <row r="57" spans="2:14">
      <c r="B57" t="s">
        <v>591</v>
      </c>
      <c r="C57" t="s">
        <v>592</v>
      </c>
      <c r="D57" t="s">
        <v>460</v>
      </c>
      <c r="E57" t="s">
        <v>593</v>
      </c>
      <c r="F57" t="s">
        <v>479</v>
      </c>
      <c r="G57" t="s">
        <v>109</v>
      </c>
      <c r="H57" s="76">
        <v>940</v>
      </c>
      <c r="I57" s="76">
        <v>5200</v>
      </c>
      <c r="J57" s="76">
        <v>0</v>
      </c>
      <c r="K57" s="76">
        <v>170.88448</v>
      </c>
      <c r="L57" s="76">
        <v>0</v>
      </c>
      <c r="M57" s="76">
        <v>0.92</v>
      </c>
      <c r="N57" s="76">
        <v>0.43</v>
      </c>
    </row>
    <row r="58" spans="2:14">
      <c r="B58" t="s">
        <v>594</v>
      </c>
      <c r="C58" t="s">
        <v>595</v>
      </c>
      <c r="D58" t="s">
        <v>460</v>
      </c>
      <c r="E58" t="s">
        <v>593</v>
      </c>
      <c r="F58" t="s">
        <v>479</v>
      </c>
      <c r="G58" t="s">
        <v>109</v>
      </c>
      <c r="H58" s="76">
        <v>3775</v>
      </c>
      <c r="I58" s="76">
        <v>2451</v>
      </c>
      <c r="J58" s="76">
        <v>0</v>
      </c>
      <c r="K58" s="76">
        <v>323.46827400000001</v>
      </c>
      <c r="L58" s="76">
        <v>0</v>
      </c>
      <c r="M58" s="76">
        <v>1.74</v>
      </c>
      <c r="N58" s="76">
        <v>0.81</v>
      </c>
    </row>
    <row r="59" spans="2:14">
      <c r="B59" t="s">
        <v>596</v>
      </c>
      <c r="C59" t="s">
        <v>597</v>
      </c>
      <c r="D59" t="s">
        <v>460</v>
      </c>
      <c r="E59" t="s">
        <v>598</v>
      </c>
      <c r="F59" t="s">
        <v>489</v>
      </c>
      <c r="G59" t="s">
        <v>109</v>
      </c>
      <c r="H59" s="76">
        <v>295</v>
      </c>
      <c r="I59" s="76">
        <v>13678</v>
      </c>
      <c r="J59" s="76">
        <v>0</v>
      </c>
      <c r="K59" s="76">
        <v>141.0639496</v>
      </c>
      <c r="L59" s="76">
        <v>0</v>
      </c>
      <c r="M59" s="76">
        <v>0.76</v>
      </c>
      <c r="N59" s="76">
        <v>0.35</v>
      </c>
    </row>
    <row r="60" spans="2:14">
      <c r="B60" t="s">
        <v>599</v>
      </c>
      <c r="C60" t="s">
        <v>600</v>
      </c>
      <c r="D60" t="s">
        <v>460</v>
      </c>
      <c r="E60" t="s">
        <v>601</v>
      </c>
      <c r="F60" t="s">
        <v>489</v>
      </c>
      <c r="G60" t="s">
        <v>109</v>
      </c>
      <c r="H60" s="76">
        <v>1715</v>
      </c>
      <c r="I60" s="76">
        <v>9474</v>
      </c>
      <c r="J60" s="76">
        <v>0</v>
      </c>
      <c r="K60" s="76">
        <v>568.02693360000001</v>
      </c>
      <c r="L60" s="76">
        <v>0</v>
      </c>
      <c r="M60" s="76">
        <v>3.05</v>
      </c>
      <c r="N60" s="76">
        <v>1.42</v>
      </c>
    </row>
    <row r="61" spans="2:14">
      <c r="B61" t="s">
        <v>602</v>
      </c>
      <c r="C61" t="s">
        <v>603</v>
      </c>
      <c r="D61" t="s">
        <v>460</v>
      </c>
      <c r="E61" t="s">
        <v>604</v>
      </c>
      <c r="F61" t="s">
        <v>500</v>
      </c>
      <c r="G61" t="s">
        <v>109</v>
      </c>
      <c r="H61" s="76">
        <v>1640</v>
      </c>
      <c r="I61" s="76">
        <v>4108</v>
      </c>
      <c r="J61" s="76">
        <v>0</v>
      </c>
      <c r="K61" s="76">
        <v>235.5297152</v>
      </c>
      <c r="L61" s="76">
        <v>0</v>
      </c>
      <c r="M61" s="76">
        <v>1.26</v>
      </c>
      <c r="N61" s="76">
        <v>0.59</v>
      </c>
    </row>
    <row r="62" spans="2:14">
      <c r="B62" t="s">
        <v>605</v>
      </c>
      <c r="C62" t="s">
        <v>606</v>
      </c>
      <c r="D62" t="s">
        <v>460</v>
      </c>
      <c r="E62" t="s">
        <v>607</v>
      </c>
      <c r="F62" t="s">
        <v>489</v>
      </c>
      <c r="G62" t="s">
        <v>109</v>
      </c>
      <c r="H62" s="76">
        <v>2215</v>
      </c>
      <c r="I62" s="76">
        <v>1848</v>
      </c>
      <c r="J62" s="76">
        <v>0</v>
      </c>
      <c r="K62" s="76">
        <v>143.10246720000001</v>
      </c>
      <c r="L62" s="76">
        <v>0</v>
      </c>
      <c r="M62" s="76">
        <v>0.77</v>
      </c>
      <c r="N62" s="76">
        <v>0.36</v>
      </c>
    </row>
    <row r="63" spans="2:14">
      <c r="B63" t="s">
        <v>608</v>
      </c>
      <c r="C63" t="s">
        <v>609</v>
      </c>
      <c r="D63" t="s">
        <v>610</v>
      </c>
      <c r="E63" t="s">
        <v>611</v>
      </c>
      <c r="F63" t="s">
        <v>479</v>
      </c>
      <c r="G63" t="s">
        <v>113</v>
      </c>
      <c r="H63" s="76">
        <v>1840</v>
      </c>
      <c r="I63" s="76">
        <v>7315</v>
      </c>
      <c r="J63" s="76">
        <v>0</v>
      </c>
      <c r="K63" s="76">
        <v>536.48619640000004</v>
      </c>
      <c r="L63" s="76">
        <v>0</v>
      </c>
      <c r="M63" s="76">
        <v>2.88</v>
      </c>
      <c r="N63" s="76">
        <v>1.34</v>
      </c>
    </row>
    <row r="64" spans="2:14">
      <c r="B64" s="77" t="s">
        <v>612</v>
      </c>
      <c r="D64" s="16"/>
      <c r="E64" s="16"/>
      <c r="F64" s="16"/>
      <c r="G64" s="16"/>
      <c r="H64" s="78">
        <v>0</v>
      </c>
      <c r="J64" s="78">
        <v>0</v>
      </c>
      <c r="K64" s="78">
        <v>0</v>
      </c>
      <c r="M64" s="78">
        <v>0</v>
      </c>
      <c r="N64" s="78">
        <v>0</v>
      </c>
    </row>
    <row r="65" spans="2:14">
      <c r="B65" t="s">
        <v>213</v>
      </c>
      <c r="C65" t="s">
        <v>213</v>
      </c>
      <c r="D65" s="16"/>
      <c r="E65" s="16"/>
      <c r="F65" t="s">
        <v>213</v>
      </c>
      <c r="G65" t="s">
        <v>213</v>
      </c>
      <c r="H65" s="76">
        <v>0</v>
      </c>
      <c r="I65" s="76">
        <v>0</v>
      </c>
      <c r="K65" s="76">
        <v>0</v>
      </c>
      <c r="L65" s="76">
        <v>0</v>
      </c>
      <c r="M65" s="76">
        <v>0</v>
      </c>
      <c r="N65" s="76">
        <v>0</v>
      </c>
    </row>
    <row r="66" spans="2:14">
      <c r="B66" s="77" t="s">
        <v>233</v>
      </c>
      <c r="D66" s="16"/>
      <c r="E66" s="16"/>
      <c r="F66" s="16"/>
      <c r="G66" s="16"/>
      <c r="H66" s="78">
        <v>0</v>
      </c>
      <c r="J66" s="78">
        <v>0</v>
      </c>
      <c r="K66" s="78">
        <v>0</v>
      </c>
      <c r="M66" s="78">
        <v>0</v>
      </c>
      <c r="N66" s="78">
        <v>0</v>
      </c>
    </row>
    <row r="67" spans="2:14">
      <c r="B67" t="s">
        <v>213</v>
      </c>
      <c r="C67" t="s">
        <v>213</v>
      </c>
      <c r="D67" s="16"/>
      <c r="E67" s="16"/>
      <c r="F67" t="s">
        <v>213</v>
      </c>
      <c r="G67" t="s">
        <v>213</v>
      </c>
      <c r="H67" s="76">
        <v>0</v>
      </c>
      <c r="I67" s="76">
        <v>0</v>
      </c>
      <c r="K67" s="76">
        <v>0</v>
      </c>
      <c r="L67" s="76">
        <v>0</v>
      </c>
      <c r="M67" s="76">
        <v>0</v>
      </c>
      <c r="N67" s="76">
        <v>0</v>
      </c>
    </row>
    <row r="68" spans="2:14">
      <c r="B68" s="77" t="s">
        <v>561</v>
      </c>
      <c r="D68" s="16"/>
      <c r="E68" s="16"/>
      <c r="F68" s="16"/>
      <c r="G68" s="16"/>
      <c r="H68" s="78">
        <v>0</v>
      </c>
      <c r="J68" s="78">
        <v>0</v>
      </c>
      <c r="K68" s="78">
        <v>0</v>
      </c>
      <c r="M68" s="78">
        <v>0</v>
      </c>
      <c r="N68" s="78">
        <v>0</v>
      </c>
    </row>
    <row r="69" spans="2:14">
      <c r="B69" t="s">
        <v>213</v>
      </c>
      <c r="C69" t="s">
        <v>213</v>
      </c>
      <c r="D69" s="16"/>
      <c r="E69" s="16"/>
      <c r="F69" t="s">
        <v>213</v>
      </c>
      <c r="G69" t="s">
        <v>213</v>
      </c>
      <c r="H69" s="76">
        <v>0</v>
      </c>
      <c r="I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2:14">
      <c r="B70" t="s">
        <v>220</v>
      </c>
      <c r="D70" s="16"/>
      <c r="E70" s="16"/>
      <c r="F70" s="16"/>
      <c r="G70" s="16"/>
    </row>
    <row r="71" spans="2:14">
      <c r="B71" t="s">
        <v>226</v>
      </c>
      <c r="D71" s="16"/>
      <c r="E71" s="16"/>
      <c r="F71" s="16"/>
      <c r="G71" s="16"/>
    </row>
    <row r="72" spans="2:14">
      <c r="B72" t="s">
        <v>227</v>
      </c>
      <c r="D72" s="16"/>
      <c r="E72" s="16"/>
      <c r="F72" s="16"/>
      <c r="G72" s="16"/>
    </row>
    <row r="73" spans="2:14">
      <c r="B73" t="s">
        <v>228</v>
      </c>
      <c r="D73" s="16"/>
      <c r="E73" s="16"/>
      <c r="F73" s="16"/>
      <c r="G73" s="16"/>
    </row>
    <row r="74" spans="2:14">
      <c r="B74" t="s">
        <v>234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16" sqref="J16:O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274815</v>
      </c>
      <c r="K11" s="7"/>
      <c r="L11" s="75">
        <v>389.24796600000002</v>
      </c>
      <c r="M11" s="7"/>
      <c r="N11" s="75">
        <v>100</v>
      </c>
      <c r="O11" s="75">
        <v>0.97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274815</v>
      </c>
      <c r="L12" s="78">
        <v>389.24796600000002</v>
      </c>
      <c r="N12" s="78">
        <v>100</v>
      </c>
      <c r="O12" s="78">
        <v>0.97</v>
      </c>
    </row>
    <row r="13" spans="2:65">
      <c r="B13" s="77" t="s">
        <v>613</v>
      </c>
      <c r="C13" s="16"/>
      <c r="D13" s="16"/>
      <c r="E13" s="16"/>
      <c r="J13" s="78">
        <v>274815</v>
      </c>
      <c r="L13" s="78">
        <v>389.24796600000002</v>
      </c>
      <c r="N13" s="78">
        <v>100</v>
      </c>
      <c r="O13" s="78">
        <v>0.97</v>
      </c>
    </row>
    <row r="14" spans="2:65">
      <c r="B14" t="s">
        <v>614</v>
      </c>
      <c r="C14" t="s">
        <v>615</v>
      </c>
      <c r="D14" t="s">
        <v>103</v>
      </c>
      <c r="E14" t="s">
        <v>514</v>
      </c>
      <c r="F14" t="s">
        <v>126</v>
      </c>
      <c r="G14" t="s">
        <v>213</v>
      </c>
      <c r="H14" t="s">
        <v>616</v>
      </c>
      <c r="I14" t="s">
        <v>105</v>
      </c>
      <c r="J14" s="76">
        <v>274815</v>
      </c>
      <c r="K14" s="76">
        <v>141.63999999999999</v>
      </c>
      <c r="L14" s="76">
        <v>389.24796600000002</v>
      </c>
      <c r="M14" s="76">
        <v>0</v>
      </c>
      <c r="N14" s="76">
        <v>100</v>
      </c>
      <c r="O14" s="76">
        <v>0.97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617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226</v>
      </c>
      <c r="C19" s="16"/>
      <c r="D19" s="16"/>
      <c r="E19" s="16"/>
    </row>
    <row r="20" spans="2:15">
      <c r="B20" t="s">
        <v>227</v>
      </c>
      <c r="C20" s="16"/>
      <c r="D20" s="16"/>
      <c r="E20" s="16"/>
    </row>
    <row r="21" spans="2:15">
      <c r="B21" t="s">
        <v>228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topLeftCell="A4" workbookViewId="0">
      <selection activeCell="K14" sqref="K14:K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f>G12</f>
        <v>6600</v>
      </c>
      <c r="H11" s="7"/>
      <c r="I11" s="75">
        <f>I12</f>
        <v>2.1482999999999999</v>
      </c>
      <c r="J11" s="25"/>
      <c r="K11" s="75">
        <f>K12</f>
        <v>100</v>
      </c>
      <c r="L11" s="75">
        <f>L12</f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6600</v>
      </c>
      <c r="I12" s="78">
        <v>2.1482999999999999</v>
      </c>
      <c r="K12" s="78">
        <v>100</v>
      </c>
      <c r="L12" s="78">
        <f>L13</f>
        <v>0</v>
      </c>
    </row>
    <row r="13" spans="2:60">
      <c r="B13" s="77" t="s">
        <v>618</v>
      </c>
      <c r="D13" s="16"/>
      <c r="E13" s="16"/>
      <c r="G13" s="78">
        <v>6600</v>
      </c>
      <c r="I13" s="78">
        <v>2.1482999999999999</v>
      </c>
      <c r="K13" s="78">
        <v>100</v>
      </c>
      <c r="L13" s="78">
        <f>L14</f>
        <v>0</v>
      </c>
    </row>
    <row r="14" spans="2:60">
      <c r="B14" t="s">
        <v>619</v>
      </c>
      <c r="C14" t="s">
        <v>620</v>
      </c>
      <c r="D14" t="s">
        <v>103</v>
      </c>
      <c r="E14" t="s">
        <v>295</v>
      </c>
      <c r="F14" t="s">
        <v>105</v>
      </c>
      <c r="G14" s="76">
        <v>3300</v>
      </c>
      <c r="H14" s="76">
        <v>25.4</v>
      </c>
      <c r="I14" s="76">
        <v>0.83819999999999995</v>
      </c>
      <c r="J14" s="76">
        <v>0.06</v>
      </c>
      <c r="K14" s="76">
        <f>I14/$I$13*100</f>
        <v>39.016897081413212</v>
      </c>
      <c r="L14" s="76">
        <v>0</v>
      </c>
    </row>
    <row r="15" spans="2:60">
      <c r="B15" t="s">
        <v>621</v>
      </c>
      <c r="C15" t="s">
        <v>622</v>
      </c>
      <c r="D15" t="s">
        <v>103</v>
      </c>
      <c r="E15" t="s">
        <v>295</v>
      </c>
      <c r="F15" t="s">
        <v>105</v>
      </c>
      <c r="G15" s="76">
        <v>3300</v>
      </c>
      <c r="H15" s="76">
        <v>39.700000000000003</v>
      </c>
      <c r="I15" s="76">
        <v>1.3101</v>
      </c>
      <c r="J15" s="76">
        <v>0.06</v>
      </c>
      <c r="K15" s="76">
        <f>I15/$I$13*100</f>
        <v>60.983102918586795</v>
      </c>
      <c r="L15" s="76">
        <v>0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623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22" spans="2:12">
      <c r="B22" t="s">
        <v>220</v>
      </c>
      <c r="D22" s="16"/>
      <c r="E22" s="16"/>
    </row>
    <row r="23" spans="2:12">
      <c r="B23" t="s">
        <v>226</v>
      </c>
      <c r="D23" s="16"/>
      <c r="E23" s="16"/>
    </row>
    <row r="24" spans="2:12">
      <c r="B24" t="s">
        <v>227</v>
      </c>
      <c r="D24" s="16"/>
      <c r="E24" s="16"/>
    </row>
    <row r="25" spans="2:12">
      <c r="B25" t="s">
        <v>228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M18:XFD21 A22:XFD1048576 A18:A21 A1:XF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540AA9-BCB5-41DC-9B0F-6C8F71D54C22}"/>
</file>

<file path=customXml/itemProps2.xml><?xml version="1.0" encoding="utf-8"?>
<ds:datastoreItem xmlns:ds="http://schemas.openxmlformats.org/officeDocument/2006/customXml" ds:itemID="{22973DB5-2C49-4586-96C0-6B0B96812BDF}"/>
</file>

<file path=customXml/itemProps3.xml><?xml version="1.0" encoding="utf-8"?>
<ds:datastoreItem xmlns:ds="http://schemas.openxmlformats.org/officeDocument/2006/customXml" ds:itemID="{A72EE2D9-1225-4213-8C4D-80D358707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520042177_b58_0217</dc:title>
  <dc:creator>Yuli</dc:creator>
  <cp:lastModifiedBy>עוז סגל</cp:lastModifiedBy>
  <dcterms:created xsi:type="dcterms:W3CDTF">2015-11-10T09:34:27Z</dcterms:created>
  <dcterms:modified xsi:type="dcterms:W3CDTF">2017-07-16T07:13:40Z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