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L11" i="2"/>
  <c r="K11" i="2"/>
  <c r="J11" i="2"/>
  <c r="J12" i="2"/>
  <c r="J16" i="2"/>
  <c r="J32" i="2"/>
  <c r="J33" i="2"/>
  <c r="D43" i="1"/>
  <c r="C43" i="1"/>
  <c r="C11" i="27"/>
  <c r="C12" i="27"/>
</calcChain>
</file>

<file path=xl/sharedStrings.xml><?xml version="1.0" encoding="utf-8"?>
<sst xmlns="http://schemas.openxmlformats.org/spreadsheetml/2006/main" count="4628" uniqueCount="1293">
  <si>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</si>
  <si>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</si>
  <si>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</si>
  <si>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</si>
  <si>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</si>
  <si>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</si>
  <si>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</si>
  <si>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</si>
  <si>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</si>
  <si>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</si>
  <si>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</si>
  <si>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</si>
  <si>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</si>
  <si>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</si>
  <si>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</si>
  <si>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</si>
  <si>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</si>
  <si>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</si>
  <si>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</si>
  <si>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</si>
  <si>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</si>
  <si>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</si>
  <si>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</si>
  <si>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</si>
  <si>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</si>
  <si>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</si>
  <si>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</si>
  <si>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</si>
  <si>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</si>
  <si>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</si>
  <si>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</si>
  <si>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</si>
  <si>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</si>
  <si>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</si>
  <si>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</si>
  <si>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</si>
  <si>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</si>
  <si>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</si>
  <si>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</si>
  <si>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</si>
  <si>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</si>
  <si>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</si>
  <si>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</si>
  <si>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</si>
  <si>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</si>
  <si>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</si>
  <si>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</si>
  <si>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</si>
  <si>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</si>
  <si>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</si>
  <si>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</si>
  <si>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</si>
  <si>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</si>
  <si>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</si>
  <si>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</si>
  <si>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</si>
  <si>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</si>
  <si>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</si>
  <si>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</si>
  <si>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</si>
  <si>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</si>
  <si>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</si>
  <si>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</si>
  <si>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</si>
  <si>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</si>
  <si>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</si>
  <si>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</si>
  <si>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</si>
  <si>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</si>
  <si>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</si>
  <si>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</si>
  <si>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</si>
  <si>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</si>
  <si>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</si>
  <si>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</si>
  <si>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</si>
  <si>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</si>
  <si>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</si>
  <si>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</si>
  <si>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</si>
  <si>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</si>
  <si>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</si>
  <si>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</si>
  <si>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</si>
  <si>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</si>
  <si>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</si>
  <si>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</si>
  <si>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</si>
  <si>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</si>
  <si>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</si>
  <si>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</si>
  <si>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</si>
  <si>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</si>
  <si>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</si>
  <si>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</si>
  <si>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</si>
  <si>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</si>
  <si>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</si>
  <si>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</si>
  <si>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</si>
  <si>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</si>
  <si>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</si>
  <si>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</si>
  <si>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</si>
  <si>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</si>
  <si>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</si>
  <si>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</si>
  <si>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</si>
  <si>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</si>
  <si>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</si>
  <si>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</si>
  <si>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</si>
  <si>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</si>
  <si>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</si>
  <si>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</si>
  <si>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</si>
  <si>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</si>
  <si>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</si>
  <si>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</si>
  <si>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</si>
  <si>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</si>
  <si>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</si>
  <si>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</si>
  <si>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</si>
  <si>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</si>
  <si>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</si>
  <si>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</si>
  <si>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</si>
  <si>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</si>
  <si>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</si>
  <si>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</si>
  <si>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</si>
  <si>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</si>
  <si>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</si>
  <si>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</si>
  <si>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</si>
  <si>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</si>
  <si>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</si>
  <si>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</si>
  <si>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</si>
  <si>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</si>
  <si>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</si>
  <si>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</si>
  <si>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</si>
  <si>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</si>
  <si>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</si>
  <si>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</si>
  <si>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</si>
  <si>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</si>
  <si>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</si>
  <si>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</si>
  <si>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</si>
  <si>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</si>
  <si>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</si>
  <si>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</si>
  <si>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</si>
  <si>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</si>
  <si>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</si>
  <si>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</si>
  <si>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</si>
  <si>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</si>
  <si>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</si>
  <si>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</si>
  <si>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</si>
  <si>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</si>
  <si>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</si>
  <si>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</si>
  <si>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</si>
  <si>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</si>
  <si>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</si>
  <si>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</si>
  <si>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</si>
  <si>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</si>
  <si>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</si>
  <si>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</si>
  <si>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</si>
  <si>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</si>
  <si>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</si>
  <si>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</si>
  <si>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</si>
  <si>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</si>
  <si>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</si>
  <si>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</si>
  <si>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</si>
  <si>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</si>
  <si>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</si>
  <si>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</si>
  <si>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</si>
  <si>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</si>
  <si>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</si>
  <si>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</si>
  <si>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</si>
  <si>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</si>
  <si>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</si>
  <si>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</si>
  <si>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</si>
  <si>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</si>
  <si>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300מגדל השתלמות מסלול מניות</t>
  </si>
  <si>
    <t>869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</si>
  <si>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</si>
  <si>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</si>
  <si>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</si>
  <si>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</si>
  <si>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</si>
  <si>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</si>
  <si>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</si>
  <si>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</si>
  <si>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</si>
  <si>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</si>
  <si>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Baa1</t>
  </si>
  <si>
    <t>Moodys</t>
  </si>
  <si>
    <t>1111111111- 11- בנק דיסקונט</t>
  </si>
  <si>
    <t>11</t>
  </si>
  <si>
    <t>AA+</t>
  </si>
  <si>
    <t>1111111111- 10- לאומי</t>
  </si>
  <si>
    <t>10</t>
  </si>
  <si>
    <t>AAA</t>
  </si>
  <si>
    <t>סה"כ יתרת מזומנים ועו"ש נקובים במט"ח</t>
  </si>
  <si>
    <t>20001- 60- UBS</t>
  </si>
  <si>
    <t>60</t>
  </si>
  <si>
    <t>20001- 11- בנק דיסקונט</t>
  </si>
  <si>
    <t>200040- 60-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</si>
  <si>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</si>
  <si>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</si>
  <si>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</si>
  <si>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</si>
  <si>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</si>
  <si>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</si>
  <si>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</si>
  <si>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</si>
  <si>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</si>
  <si>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</si>
  <si>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</si>
  <si>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</si>
  <si>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</si>
  <si>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</si>
  <si>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</si>
  <si>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</si>
  <si>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</si>
  <si>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</si>
  <si>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</si>
  <si>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</si>
  <si>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</si>
  <si>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</si>
  <si>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</si>
  <si>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</si>
  <si>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</si>
  <si>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</si>
  <si>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</si>
  <si>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</si>
  <si>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</si>
  <si>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</si>
  <si>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</si>
  <si>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</si>
  <si>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</si>
  <si>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</si>
  <si>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</si>
  <si>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</si>
  <si>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</si>
  <si>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</si>
  <si>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</si>
  <si>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</si>
  <si>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</si>
  <si>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</si>
  <si>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</si>
  <si>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</si>
  <si>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</si>
  <si>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</si>
  <si>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</si>
  <si>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</si>
  <si>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</si>
  <si>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</si>
  <si>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</si>
  <si>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</si>
  <si>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</si>
  <si>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</si>
  <si>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</si>
  <si>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</si>
  <si>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</si>
  <si>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</si>
  <si>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</si>
  <si>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</si>
  <si>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</si>
  <si>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</si>
  <si>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</si>
  <si>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</si>
  <si>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</si>
  <si>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</si>
  <si>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</si>
  <si>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</si>
  <si>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</si>
  <si>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</si>
  <si>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</si>
  <si>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</si>
  <si>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</si>
  <si>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</si>
  <si>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</si>
  <si>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</si>
  <si>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</si>
  <si>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</si>
  <si>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</si>
  <si>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</si>
  <si>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</si>
  <si>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</si>
  <si>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</si>
  <si>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</si>
  <si>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</si>
  <si>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</si>
  <si>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</si>
  <si>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</si>
  <si>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</si>
  <si>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</si>
  <si>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</si>
  <si>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</si>
  <si>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</si>
  <si>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</si>
  <si>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</si>
  <si>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</si>
  <si>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</si>
  <si>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*3 אירפורט זכויות- איירפורט סיטי בע"מ</t>
  </si>
  <si>
    <t>1141043</t>
  </si>
  <si>
    <t>511659401</t>
  </si>
  <si>
    <t>נדל"ן ובינוי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</si>
  <si>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</si>
  <si>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</si>
  <si>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</si>
  <si>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</si>
  <si>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</si>
  <si>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גזית גלוב- גזית-גלוב בע"מ</t>
  </si>
  <si>
    <t>126011</t>
  </si>
  <si>
    <t>520033234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</si>
  <si>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</si>
  <si>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</si>
  <si>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</si>
  <si>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</si>
  <si>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</si>
  <si>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</si>
  <si>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</si>
  <si>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</si>
  <si>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</si>
  <si>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</si>
  <si>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</si>
  <si>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</si>
  <si>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</si>
  <si>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</si>
  <si>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</si>
  <si>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</si>
  <si>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</si>
  <si>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</si>
  <si>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</si>
  <si>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</si>
  <si>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</si>
  <si>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</si>
  <si>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</si>
  <si>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</si>
  <si>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</si>
  <si>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</si>
  <si>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</si>
  <si>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</si>
  <si>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</si>
  <si>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</si>
  <si>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</si>
  <si>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</si>
  <si>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</si>
  <si>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</si>
  <si>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</si>
  <si>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</si>
  <si>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</si>
  <si>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</si>
  <si>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</si>
  <si>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</si>
  <si>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</si>
  <si>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</si>
  <si>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</si>
  <si>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</si>
  <si>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</si>
  <si>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</si>
  <si>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</si>
  <si>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</si>
  <si>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</si>
  <si>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</si>
  <si>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</si>
  <si>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</si>
  <si>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</si>
  <si>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</si>
  <si>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</si>
  <si>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</si>
  <si>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</si>
  <si>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</si>
  <si>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</si>
  <si>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</si>
  <si>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</si>
  <si>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</si>
  <si>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</si>
  <si>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</si>
  <si>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</si>
  <si>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</si>
  <si>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</si>
  <si>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</si>
  <si>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</si>
  <si>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</si>
  <si>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</si>
  <si>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</si>
  <si>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</si>
  <si>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</si>
  <si>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</si>
  <si>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</si>
  <si>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</si>
  <si>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</si>
  <si>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</si>
  <si>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</si>
  <si>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</si>
  <si>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</si>
  <si>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</si>
  <si>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</si>
  <si>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</si>
  <si>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אלקטרה צריכה- אלקטרה מוצרי צריכה בע"מ</t>
  </si>
  <si>
    <t>5010129</t>
  </si>
  <si>
    <t>520039967</t>
  </si>
  <si>
    <t>מסחר</t>
  </si>
  <si>
    <t>דלק רכב- דלק מערכות רכב בע"מ</t>
  </si>
  <si>
    <t>829010</t>
  </si>
  <si>
    <t>520033291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</si>
  <si>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</si>
  <si>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</si>
  <si>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</si>
  <si>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</si>
  <si>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</si>
  <si>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</si>
  <si>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שופרסל- שופר-סל בע"מ</t>
  </si>
  <si>
    <t>777037</t>
  </si>
  <si>
    <t>520022732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</si>
  <si>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</si>
  <si>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</si>
  <si>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</si>
  <si>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</si>
  <si>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</si>
  <si>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</si>
  <si>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</si>
  <si>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</si>
  <si>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</si>
  <si>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</si>
  <si>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</si>
  <si>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</si>
  <si>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</si>
  <si>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</si>
  <si>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</si>
  <si>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</si>
  <si>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</si>
  <si>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</si>
  <si>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</si>
  <si>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</si>
  <si>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</si>
  <si>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</si>
  <si>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</si>
  <si>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</si>
  <si>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</si>
  <si>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</si>
  <si>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</si>
  <si>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</si>
  <si>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</si>
  <si>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</si>
  <si>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</si>
  <si>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</si>
  <si>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</si>
  <si>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</si>
  <si>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</si>
  <si>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סרגון- סרגון נטוורקס בע"מ</t>
  </si>
  <si>
    <t>1085166</t>
  </si>
  <si>
    <t>512352444</t>
  </si>
  <si>
    <t>ציוד תקשורת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</si>
  <si>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</si>
  <si>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</si>
  <si>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</si>
  <si>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</si>
  <si>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</si>
  <si>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</si>
  <si>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</si>
  <si>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</si>
  <si>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</si>
  <si>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</si>
  <si>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</si>
  <si>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</si>
  <si>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</si>
  <si>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</si>
  <si>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</si>
  <si>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520043878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</si>
  <si>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</si>
  <si>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</si>
  <si>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</si>
  <si>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</si>
  <si>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</si>
  <si>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</si>
  <si>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</si>
  <si>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</si>
  <si>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</si>
  <si>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</si>
  <si>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</si>
  <si>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</si>
  <si>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</si>
  <si>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</si>
  <si>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</si>
  <si>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</si>
  <si>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</si>
  <si>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</si>
  <si>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</si>
  <si>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אירונאוטיקס</t>
  </si>
  <si>
    <t>1141142</t>
  </si>
  <si>
    <t>*או.אר.טי- או.אר.טי.טכנולוגיות בע"מ</t>
  </si>
  <si>
    <t>1086230</t>
  </si>
  <si>
    <t>513057588</t>
  </si>
  <si>
    <t>*אבוג'ן- אבוג'ן בע"מ</t>
  </si>
  <si>
    <t>1105055</t>
  </si>
  <si>
    <t>512838723</t>
  </si>
  <si>
    <t>*אורביט- אורביט-אלחוט טכנולוגיות בע"מ</t>
  </si>
  <si>
    <t>265017</t>
  </si>
  <si>
    <t>520036153</t>
  </si>
  <si>
    <t>אראסאל- אר.אס.אל.אלקטרוניקה בע"מ</t>
  </si>
  <si>
    <t>299016</t>
  </si>
  <si>
    <t>520037458</t>
  </si>
  <si>
    <t>*אלרון- אלרון תעשיה אלקטרונית בע"מ</t>
  </si>
  <si>
    <t>749077</t>
  </si>
  <si>
    <t>520028036</t>
  </si>
  <si>
    <t>השקעות במדעי החיים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</si>
  <si>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</si>
  <si>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</si>
  <si>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</si>
  <si>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</si>
  <si>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</si>
  <si>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</si>
  <si>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</si>
  <si>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</si>
  <si>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</si>
  <si>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</si>
  <si>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</si>
  <si>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</si>
  <si>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</si>
  <si>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</si>
  <si>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</si>
  <si>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</si>
  <si>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</si>
  <si>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</si>
  <si>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</si>
  <si>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</si>
  <si>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</si>
  <si>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</si>
  <si>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</si>
  <si>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</si>
  <si>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</si>
  <si>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</si>
  <si>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</si>
  <si>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</si>
  <si>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</si>
  <si>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</si>
  <si>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</si>
  <si>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</si>
  <si>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</si>
  <si>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</si>
  <si>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</si>
  <si>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</si>
  <si>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</si>
  <si>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</si>
  <si>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</si>
  <si>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</si>
  <si>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</si>
  <si>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</si>
  <si>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</si>
  <si>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</si>
  <si>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</si>
  <si>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</si>
  <si>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</si>
  <si>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</si>
  <si>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</si>
  <si>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</si>
  <si>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</si>
  <si>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</si>
  <si>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</si>
  <si>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</si>
  <si>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</si>
  <si>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</si>
  <si>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</si>
  <si>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</si>
  <si>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</si>
  <si>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</si>
  <si>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</si>
  <si>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</si>
  <si>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</si>
  <si>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</si>
  <si>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</si>
  <si>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</si>
  <si>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</si>
  <si>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</si>
  <si>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</si>
  <si>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</si>
  <si>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</si>
  <si>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</si>
  <si>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</si>
  <si>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</si>
  <si>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</si>
  <si>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</si>
  <si>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</si>
  <si>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</si>
  <si>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</si>
  <si>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</si>
  <si>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</si>
  <si>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</si>
  <si>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</si>
  <si>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</si>
  <si>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</si>
  <si>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</si>
  <si>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</si>
  <si>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NL0011031208-379491</t>
  </si>
  <si>
    <t>10295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</si>
  <si>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</si>
  <si>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</si>
  <si>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</si>
  <si>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</si>
  <si>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</si>
  <si>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</si>
  <si>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</si>
  <si>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</si>
  <si>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513022780</t>
  </si>
  <si>
    <t>Teva pharmaceutical-sp- טבע תעשיות פרמצבטיות בע"מ</t>
  </si>
  <si>
    <t>US8816242098</t>
  </si>
  <si>
    <t>Plaza Centers NV- פלאזה סנטרס</t>
  </si>
  <si>
    <t>NL0000686772</t>
  </si>
  <si>
    <t>1476</t>
  </si>
  <si>
    <t>Real Estate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</si>
  <si>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</si>
  <si>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</si>
  <si>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</si>
  <si>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</si>
  <si>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</si>
  <si>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</si>
  <si>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</si>
  <si>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</si>
  <si>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</si>
  <si>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</si>
  <si>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</si>
  <si>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</si>
  <si>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</si>
  <si>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</si>
  <si>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</si>
  <si>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</si>
  <si>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</si>
  <si>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</si>
  <si>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</si>
  <si>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</si>
  <si>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</si>
  <si>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</si>
  <si>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</si>
  <si>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</si>
  <si>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</si>
  <si>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</si>
  <si>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</si>
  <si>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</si>
  <si>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</si>
  <si>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</si>
  <si>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</si>
  <si>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Utilities</t>
  </si>
  <si>
    <t>Delphi Automotive plc- Delphi Automotive plc</t>
  </si>
  <si>
    <t>JE00B783TY65</t>
  </si>
  <si>
    <t>12252</t>
  </si>
  <si>
    <t>Automobiles &amp; Components</t>
  </si>
  <si>
    <t>BANCO ITAU HOLDING- BANCO</t>
  </si>
  <si>
    <t>US4655621062-70418868</t>
  </si>
  <si>
    <t>10042</t>
  </si>
  <si>
    <t>Banks</t>
  </si>
  <si>
    <t>Bank of China- Bank of China</t>
  </si>
  <si>
    <t>CNE1000001Z5</t>
  </si>
  <si>
    <t>12531</t>
  </si>
  <si>
    <t>BNP PARIBAS- BNP</t>
  </si>
  <si>
    <t>FR0000131104</t>
  </si>
  <si>
    <t>10053</t>
  </si>
  <si>
    <t>Ind &amp; comm bk of china- Industrial and Commercial Bank of  China ltd</t>
  </si>
  <si>
    <t>CNE1000003G1-70518089</t>
  </si>
  <si>
    <t>12524</t>
  </si>
  <si>
    <t>Intesa Sanpaolo- INTESA SANPAOLO SPA</t>
  </si>
  <si>
    <t>IT0000072618</t>
  </si>
  <si>
    <t>27009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</si>
  <si>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</si>
  <si>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</si>
  <si>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</si>
  <si>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</si>
  <si>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</si>
  <si>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</si>
  <si>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ABB Limited- ABB Limited</t>
  </si>
  <si>
    <t>300281- CH0012221716</t>
  </si>
  <si>
    <t>10000</t>
  </si>
  <si>
    <t>Capital Goods</t>
  </si>
  <si>
    <t>BAE SYSTEMS- BAE Systems</t>
  </si>
  <si>
    <t>GB0002634946</t>
  </si>
  <si>
    <t>12995</t>
  </si>
  <si>
    <t>Compagnie De Saint Gobain- Companhia de</t>
  </si>
  <si>
    <t>FR0000125007</t>
  </si>
  <si>
    <t>EURONEXT</t>
  </si>
  <si>
    <t>10091</t>
  </si>
  <si>
    <t>Eiffage- EIFFAGE</t>
  </si>
  <si>
    <t>FR0000130452</t>
  </si>
  <si>
    <t>27267</t>
  </si>
  <si>
    <t>Philips NV- Koninklijke Philips nv</t>
  </si>
  <si>
    <t>NL0000009538</t>
  </si>
  <si>
    <t>12744</t>
  </si>
  <si>
    <t>VINCI SA- VINCI SA</t>
  </si>
  <si>
    <t>FR0000125486</t>
  </si>
  <si>
    <t>10472</t>
  </si>
  <si>
    <t>Securitas AB- Securitas AB</t>
  </si>
  <si>
    <t>SE0000163594</t>
  </si>
  <si>
    <t>27276</t>
  </si>
  <si>
    <t>Commercial &amp; Professional Services</t>
  </si>
  <si>
    <t>STERICYCLE INC- stericycle inc</t>
  </si>
  <si>
    <t>US8589121081</t>
  </si>
  <si>
    <t>NYSE</t>
  </si>
  <si>
    <t>27143</t>
  </si>
  <si>
    <t>THALES SA</t>
  </si>
  <si>
    <t>FR0000121329</t>
  </si>
  <si>
    <t>American Ex Co- AMERICAN EXPRESS</t>
  </si>
  <si>
    <t>US0258161092</t>
  </si>
  <si>
    <t>10019</t>
  </si>
  <si>
    <t>Bank amer crop- Bank of America</t>
  </si>
  <si>
    <t>US0605051046</t>
  </si>
  <si>
    <t>10043</t>
  </si>
  <si>
    <t>Blackrock Inc- BLACKROCK GLOBAL FUNDS</t>
  </si>
  <si>
    <t>US09247X1019</t>
  </si>
  <si>
    <t>26017</t>
  </si>
  <si>
    <t>CAP GEMINI SA- Cap Gemini</t>
  </si>
  <si>
    <t>FR0000125338</t>
  </si>
  <si>
    <t>10711</t>
  </si>
  <si>
    <t>Citigroup Inc- CITIGROUP INC</t>
  </si>
  <si>
    <t>US1729674242</t>
  </si>
  <si>
    <t>10083</t>
  </si>
  <si>
    <t>JPmorgan Chase- JP MORGAN</t>
  </si>
  <si>
    <t>US46625H1005</t>
  </si>
  <si>
    <t>10232</t>
  </si>
  <si>
    <t>MOODY'S CORP- Moody's corporation</t>
  </si>
  <si>
    <t>US6153691059</t>
  </si>
  <si>
    <t>12067</t>
  </si>
  <si>
    <t>S&amp;P Global Inc- S&amp;P 500</t>
  </si>
  <si>
    <t>US78409V1044</t>
  </si>
  <si>
    <t>10369</t>
  </si>
  <si>
    <t>SAP SE- SAP AG-SPONSORED ADR</t>
  </si>
  <si>
    <t>DE0007164600</t>
  </si>
  <si>
    <t>10773</t>
  </si>
  <si>
    <t>ZALANDO- ZALANDO SE</t>
  </si>
  <si>
    <t>DE000ZAL1111</t>
  </si>
  <si>
    <t>11249</t>
  </si>
  <si>
    <t>Goldman Sachs- גולדמן סאקס</t>
  </si>
  <si>
    <t>US38141G1040</t>
  </si>
  <si>
    <t>10179</t>
  </si>
  <si>
    <t>British Petroleum PLC- BP CAPITAL</t>
  </si>
  <si>
    <t>gb0007980591</t>
  </si>
  <si>
    <t>10056</t>
  </si>
  <si>
    <t>Energy</t>
  </si>
  <si>
    <t>Chevron corporation- Chevron Corp</t>
  </si>
  <si>
    <t>US1667641005</t>
  </si>
  <si>
    <t>10075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</si>
  <si>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</si>
  <si>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</si>
  <si>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</si>
  <si>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</si>
  <si>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</si>
  <si>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</si>
  <si>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</si>
  <si>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</si>
  <si>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10931</t>
  </si>
  <si>
    <t>Royal Dutch Shell plc- ROYAL DUTCH SHELL PLC-A SHS</t>
  </si>
  <si>
    <t>GB00B03MLX29</t>
  </si>
  <si>
    <t>10795</t>
  </si>
  <si>
    <t>Kroger co- Kroger Co</t>
  </si>
  <si>
    <t>US5010441013</t>
  </si>
  <si>
    <t>11099</t>
  </si>
  <si>
    <t>Food &amp; Staples Retailing</t>
  </si>
  <si>
    <t>Abi BB- Anheuser Busch</t>
  </si>
  <si>
    <t>BE0974293251</t>
  </si>
  <si>
    <t>10023</t>
  </si>
  <si>
    <t>Food, Beverage &amp; Tobacco</t>
  </si>
  <si>
    <t>DANONE- DANONE</t>
  </si>
  <si>
    <t>FR0000120644</t>
  </si>
  <si>
    <t>11191</t>
  </si>
  <si>
    <t>ALLISON TRANSMISSION- ALLISON TRANSMISSION</t>
  </si>
  <si>
    <t>GB0000566504</t>
  </si>
  <si>
    <t>27459</t>
  </si>
  <si>
    <t>Rio tinto- RIO TINTO PLC</t>
  </si>
  <si>
    <t>gb0007188757</t>
  </si>
  <si>
    <t>LSE</t>
  </si>
  <si>
    <t>10751</t>
  </si>
  <si>
    <t>AXEL SPRINGER- Axel Springer</t>
  </si>
  <si>
    <t>DE0005501357</t>
  </si>
  <si>
    <t>13013</t>
  </si>
  <si>
    <t>Media</t>
  </si>
  <si>
    <t>Kite pharma inc- Kite Pharma Inc</t>
  </si>
  <si>
    <t>us49803l1098</t>
  </si>
  <si>
    <t>12845</t>
  </si>
  <si>
    <t>Merck &amp;co inc- MERCK &amp;CO INC</t>
  </si>
  <si>
    <t>US58933Y1055</t>
  </si>
  <si>
    <t>10630</t>
  </si>
  <si>
    <t>Pfizer inc- PFIZER INC</t>
  </si>
  <si>
    <t>US7170811035</t>
  </si>
  <si>
    <t>10627</t>
  </si>
  <si>
    <t>Roche genusschein- ROCHE HOLDING AG</t>
  </si>
  <si>
    <t>CH0012032048</t>
  </si>
  <si>
    <t>SIX</t>
  </si>
  <si>
    <t>10820</t>
  </si>
  <si>
    <t>Perrigo plc- פריגו קומפני דואלי</t>
  </si>
  <si>
    <t>IE00BGH1M568</t>
  </si>
  <si>
    <t>SL Green Realty Corp</t>
  </si>
  <si>
    <t>US78440X1019-70483359</t>
  </si>
  <si>
    <t>NEXT LN</t>
  </si>
  <si>
    <t>GB0032089863</t>
  </si>
  <si>
    <t>Retailing</t>
  </si>
  <si>
    <t>Amazon inc- amazon.com</t>
  </si>
  <si>
    <t>US0231351067</t>
  </si>
  <si>
    <t>11069</t>
  </si>
  <si>
    <t>ASOS- Asos PLC</t>
  </si>
  <si>
    <t>GB0030927254</t>
  </si>
  <si>
    <t>13006</t>
  </si>
  <si>
    <t>Expedia inc- Expedia Inc</t>
  </si>
  <si>
    <t>US30212P3038</t>
  </si>
  <si>
    <t>12308</t>
  </si>
  <si>
    <t>PCLN UC- Priceline.com Inc</t>
  </si>
  <si>
    <t>US7415034039</t>
  </si>
  <si>
    <t>12619</t>
  </si>
  <si>
    <t>Tjx Companies inc- Tjx Companies Inc</t>
  </si>
  <si>
    <t>US8725401090</t>
  </si>
  <si>
    <t>12558</t>
  </si>
  <si>
    <t>Stm FP- STMicroelectronics</t>
  </si>
  <si>
    <t>NL0000226223</t>
  </si>
  <si>
    <t>13014</t>
  </si>
  <si>
    <t>Cognizant Tech Solutions- Cognizant Technology Solutions</t>
  </si>
  <si>
    <t>US1924461023</t>
  </si>
  <si>
    <t>12984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</si>
  <si>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</si>
  <si>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</si>
  <si>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</si>
  <si>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</si>
  <si>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</si>
  <si>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</si>
  <si>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</si>
  <si>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</si>
  <si>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</si>
  <si>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NetEase.com inc adr- NETEASE.COM INC-ADR</t>
  </si>
  <si>
    <t>US64110W1027</t>
  </si>
  <si>
    <t>10303</t>
  </si>
  <si>
    <t>Oracle system co- ORACLE CORP</t>
  </si>
  <si>
    <t>US68389X1054</t>
  </si>
  <si>
    <t>10772</t>
  </si>
  <si>
    <t>Relx Plc- Relx Plc</t>
  </si>
  <si>
    <t>GB00B2B0DG97</t>
  </si>
  <si>
    <t>12961</t>
  </si>
  <si>
    <t>VISA inc-class a- VISA  Inc - CLASS  A</t>
  </si>
  <si>
    <t>US92826C8394</t>
  </si>
  <si>
    <t>11109</t>
  </si>
  <si>
    <t>INGENICO GROUP</t>
  </si>
  <si>
    <t>FR0000125346</t>
  </si>
  <si>
    <t>Cisco systems- CISCO SYS</t>
  </si>
  <si>
    <t>US17275R1023</t>
  </si>
  <si>
    <t>10082</t>
  </si>
  <si>
    <t>Facebook Inc- FACEBOOK INC - A</t>
  </si>
  <si>
    <t>US30303M1027</t>
  </si>
  <si>
    <t>12310</t>
  </si>
  <si>
    <t>Telecommunication Services</t>
  </si>
  <si>
    <t>ORANGE - France Telecom sa</t>
  </si>
  <si>
    <t>FR0000133308</t>
  </si>
  <si>
    <t>11076</t>
  </si>
  <si>
    <t>Vodafone Group Plc- Vodafone Group</t>
  </si>
  <si>
    <t>GB00BH4HKS39</t>
  </si>
  <si>
    <t>10475</t>
  </si>
  <si>
    <t>A.P Moeller Maersk- A.P Moeller- Maersk</t>
  </si>
  <si>
    <t>DK0010244508</t>
  </si>
  <si>
    <t>12784</t>
  </si>
  <si>
    <t>Transportation</t>
  </si>
  <si>
    <t>Easyjet Plc- EASY JET</t>
  </si>
  <si>
    <t>GB00B7KR2P84</t>
  </si>
  <si>
    <t>11219</t>
  </si>
  <si>
    <t>Southwest Airlines- SOUTHWEST AIRLINES CO</t>
  </si>
  <si>
    <t>US8447411088</t>
  </si>
  <si>
    <t>10793</t>
  </si>
  <si>
    <t>)LENOVO GROUP (HKD- LENOVO GROUP</t>
  </si>
  <si>
    <t>HK0992009065</t>
  </si>
  <si>
    <t>11172</t>
  </si>
  <si>
    <t>*ORA US Equity- אורמת טכנולגיות אינק דואלי</t>
  </si>
  <si>
    <t>US6866881021</t>
  </si>
  <si>
    <t>Inditex- Industria de Diseno Textil s.a ZARA</t>
  </si>
  <si>
    <t>ES0148396007</t>
  </si>
  <si>
    <t>12537</t>
  </si>
  <si>
    <t>Adidas ag- Adidas ag</t>
  </si>
  <si>
    <t>DE000A1EWWW0</t>
  </si>
  <si>
    <t>12123</t>
  </si>
  <si>
    <t>NKE US NIKE INC- NIKE INC</t>
  </si>
  <si>
    <t>US6541061031</t>
  </si>
  <si>
    <t>10310</t>
  </si>
  <si>
    <t>ross stores inc- ross stores</t>
  </si>
  <si>
    <t>US7782961038</t>
  </si>
  <si>
    <t>27461</t>
  </si>
  <si>
    <t>-BANCO BRADESCO ADR- BANCO BRADESCO S.A</t>
  </si>
  <si>
    <t>US0594603039</t>
  </si>
  <si>
    <t>27470</t>
  </si>
  <si>
    <t>DELTA AIR LINES INC.- Delta Air Lines, Inc</t>
  </si>
  <si>
    <t>US2473617023</t>
  </si>
  <si>
    <t>27175</t>
  </si>
  <si>
    <t>PROLOGIS INC- Prologis Inc</t>
  </si>
  <si>
    <t>US74340W1036</t>
  </si>
  <si>
    <t>13035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</si>
  <si>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</si>
  <si>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</si>
  <si>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</si>
  <si>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</si>
  <si>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</si>
  <si>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</si>
  <si>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</si>
  <si>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</si>
  <si>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</si>
  <si>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</si>
  <si>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</si>
  <si>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</si>
  <si>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</si>
  <si>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</si>
  <si>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</si>
  <si>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</si>
  <si>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</si>
  <si>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</si>
  <si>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EU</t>
  </si>
  <si>
    <t>469774</t>
  </si>
  <si>
    <t>ISHARES CORE S@P 500</t>
  </si>
  <si>
    <t>390637</t>
  </si>
  <si>
    <t>AMUNDI ETF MSCI- Amundi etf</t>
  </si>
  <si>
    <t>FR0011018316</t>
  </si>
  <si>
    <t>12772</t>
  </si>
  <si>
    <t>Ishares RESIDENTAL REAL EST- BLACKROCK GLOBAL FUNDS</t>
  </si>
  <si>
    <t>US4642885622</t>
  </si>
  <si>
    <t>Consumer discretionary etf- CONSUMER STAPLES</t>
  </si>
  <si>
    <t>us81369y4070</t>
  </si>
  <si>
    <t>10096</t>
  </si>
  <si>
    <t>DEUTSCHE X-TRAC- DEUTSCHE BANK AG</t>
  </si>
  <si>
    <t>US2330511013</t>
  </si>
  <si>
    <t>10113</t>
  </si>
  <si>
    <t>ENERGY S.SECTOR SPDR- ENERGY SELECT</t>
  </si>
  <si>
    <t>US81369Y5069</t>
  </si>
  <si>
    <t>10137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</si>
  <si>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</si>
  <si>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</si>
  <si>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</si>
  <si>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</si>
  <si>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</si>
  <si>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</si>
  <si>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DJ STOCK 50 EURO- iShares DJ</t>
  </si>
  <si>
    <t>DE0005933956</t>
  </si>
  <si>
    <t>FWB</t>
  </si>
  <si>
    <t>10215</t>
  </si>
  <si>
    <t>ITB US Equity- Ishares DJ construction</t>
  </si>
  <si>
    <t>US4642887529</t>
  </si>
  <si>
    <t>20044</t>
  </si>
  <si>
    <t>Ishares dj transport- Ishares dj transport</t>
  </si>
  <si>
    <t>US4642871929</t>
  </si>
  <si>
    <t>20041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</si>
  <si>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</si>
  <si>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</si>
  <si>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</si>
  <si>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</si>
  <si>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</si>
  <si>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</si>
  <si>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msci brazil- ISHARES MSCI BRAZIL</t>
  </si>
  <si>
    <t>US4642864007</t>
  </si>
  <si>
    <t>20055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</si>
  <si>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</si>
  <si>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</si>
  <si>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</si>
  <si>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</si>
  <si>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</si>
  <si>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</si>
  <si>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russell 2000- iShares Russell</t>
  </si>
  <si>
    <t>US4642876555</t>
  </si>
  <si>
    <t>10220</t>
  </si>
  <si>
    <t>Ishares s&amp;p latin america 40- Ishares s&amp;p latin america 40</t>
  </si>
  <si>
    <t>US4642873909</t>
  </si>
  <si>
    <t>20021</t>
  </si>
  <si>
    <t>Ishares stoxx 600 auto de- Ishares Stoxx Europe 600 Automobiles &amp; Parts de</t>
  </si>
  <si>
    <t>de000a0q4r28</t>
  </si>
  <si>
    <t>12255</t>
  </si>
  <si>
    <t>Ishares st eur 600 utilities- Ishares_BlackRock _ US</t>
  </si>
  <si>
    <t>DE000A0Q4R02-70607171</t>
  </si>
  <si>
    <t>20090</t>
  </si>
  <si>
    <t>Kraneshares Csi China- Kraneshares Csi China</t>
  </si>
  <si>
    <t>US5007673065</t>
  </si>
  <si>
    <t>12941</t>
  </si>
  <si>
    <t>BNKE FP- LYXOR ETF</t>
  </si>
  <si>
    <t>FR0011645647</t>
  </si>
  <si>
    <t>10267</t>
  </si>
  <si>
    <t>Lyxor etf basic rs- LYXOR ETF</t>
  </si>
  <si>
    <t>FR0010345389- 312497</t>
  </si>
  <si>
    <t>OIL FP- LYXOR ETF</t>
  </si>
  <si>
    <t>FR0010344960</t>
  </si>
  <si>
    <t>Market Vectors oil services- MARKET VECTORS</t>
  </si>
  <si>
    <t>US92189F7188</t>
  </si>
  <si>
    <t>10271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</si>
  <si>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</si>
  <si>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</si>
  <si>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</si>
  <si>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</si>
  <si>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</si>
  <si>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</si>
  <si>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Industrail select- SPDR - State Street Global Advisors</t>
  </si>
  <si>
    <t>US81369Y7040-300307</t>
  </si>
  <si>
    <t>22040</t>
  </si>
  <si>
    <t>SPDR FT EP EU- SPDR - State Street Global Advisors</t>
  </si>
  <si>
    <t>IE00BSJCQV56</t>
  </si>
  <si>
    <t>Spdr s&amp;p homebuilders etf- SPDR - State Street Global Advisors</t>
  </si>
  <si>
    <t>US78464A8889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</si>
  <si>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</si>
  <si>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</si>
  <si>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</si>
  <si>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</si>
  <si>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</si>
  <si>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</si>
  <si>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</si>
  <si>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</si>
  <si>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reit vipers- VANGUARD</t>
  </si>
  <si>
    <t>- US9229085538</t>
  </si>
  <si>
    <t>10457</t>
  </si>
  <si>
    <t>VANGUARD SMALL CAP- VANGUARD</t>
  </si>
  <si>
    <t>US9229086114</t>
  </si>
  <si>
    <t>Vangurad info tech etf- VANGUARD</t>
  </si>
  <si>
    <t>us92204a7028</t>
  </si>
  <si>
    <t>Vanguard Emrg mkt et- VANGUARD EMERGING</t>
  </si>
  <si>
    <t>US9220428588</t>
  </si>
  <si>
    <t>10458</t>
  </si>
  <si>
    <t>VANGUAR-E MK-$PL- VANGUARD EMERGING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</si>
  <si>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</si>
  <si>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</si>
  <si>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</si>
  <si>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</si>
  <si>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</si>
  <si>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</si>
  <si>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</si>
  <si>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</si>
  <si>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</si>
  <si>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</si>
  <si>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</si>
  <si>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</si>
  <si>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</si>
  <si>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AMUNDI IND MSCI EMU</t>
  </si>
  <si>
    <t>461314</t>
  </si>
  <si>
    <t>לא מדורג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</si>
  <si>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</si>
  <si>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</si>
  <si>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</si>
  <si>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</si>
  <si>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</si>
  <si>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</si>
  <si>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CONSTELLATION F- Constellation fund spc</t>
  </si>
  <si>
    <t>KYG238261377</t>
  </si>
  <si>
    <t>12061</t>
  </si>
  <si>
    <t>CS INDEX LUX EQ EMU EB</t>
  </si>
  <si>
    <t>461315</t>
  </si>
  <si>
    <t>CS IX-EE-QBEUR- CREDIT SUISSE</t>
  </si>
  <si>
    <t>LU1390074414</t>
  </si>
  <si>
    <t>10103</t>
  </si>
  <si>
    <t>KOTAK FUNDS IND- Kotak</t>
  </si>
  <si>
    <t>LU0675383409</t>
  </si>
  <si>
    <t>12688</t>
  </si>
  <si>
    <t>Matthews International Capital-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</si>
  <si>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</si>
  <si>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</si>
  <si>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</si>
  <si>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</si>
  <si>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</si>
  <si>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</si>
  <si>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</si>
  <si>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</si>
  <si>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TOKIO MARINE ASSET MANAGEMENT- Tokio Marine Asset Management</t>
  </si>
  <si>
    <t>IE00BYYTL417</t>
  </si>
  <si>
    <t>12934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</si>
  <si>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</si>
  <si>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</si>
  <si>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</si>
  <si>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</si>
  <si>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</si>
  <si>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</si>
  <si>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</si>
  <si>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</si>
  <si>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</si>
  <si>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</si>
  <si>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</si>
  <si>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</si>
  <si>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</si>
  <si>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</si>
  <si>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</si>
  <si>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</si>
  <si>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</si>
  <si>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</si>
  <si>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</si>
  <si>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</si>
  <si>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</si>
  <si>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</si>
  <si>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</si>
  <si>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</si>
  <si>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</si>
  <si>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כלל ביטוח אג"ח 1 ל- כלל החזקות עסקי ביטוח בע"מ</t>
  </si>
  <si>
    <t>1119247</t>
  </si>
  <si>
    <t>AA</t>
  </si>
  <si>
    <t>27/05/10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</si>
  <si>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</si>
  <si>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</si>
  <si>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</si>
  <si>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</si>
  <si>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</si>
  <si>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</si>
  <si>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</si>
  <si>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</si>
  <si>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</si>
  <si>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</si>
  <si>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</si>
  <si>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</si>
  <si>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</si>
  <si>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</si>
  <si>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</si>
  <si>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</si>
  <si>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fimi israel opportunity- פימי מזנין(1) קרן הון סיכון</t>
  </si>
  <si>
    <t>50724</t>
  </si>
  <si>
    <t>11/10/05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</si>
  <si>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</si>
  <si>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</si>
  <si>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</si>
  <si>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</si>
  <si>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</si>
  <si>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*מדיגוס אפ ה- מדיגוס בע"מ</t>
  </si>
  <si>
    <t>1133354</t>
  </si>
  <si>
    <t>31/08/14</t>
  </si>
  <si>
    <t>medlnvest capital s.a.r.lאופ'- Medinvest</t>
  </si>
  <si>
    <t>299920022</t>
  </si>
  <si>
    <t>Health Care Equipment &amp; Services</t>
  </si>
  <si>
    <t>27/05/13</t>
  </si>
  <si>
    <t>REDHILL WARRANT- REDHILL BIOPHARMA LTD</t>
  </si>
  <si>
    <t>455863</t>
  </si>
  <si>
    <t>26/12/16</t>
  </si>
  <si>
    <t>סה"כ מט"ח/מט"ח</t>
  </si>
  <si>
    <t>FWD CCY\ILS 20170316 USD\ILS 3.6151000 20170802- בנק לאומי לישראל בע"מ</t>
  </si>
  <si>
    <t>90003806</t>
  </si>
  <si>
    <t>16/03/17</t>
  </si>
  <si>
    <t>FWD CCY\ILS 20170327 USD\ILS 3.6021500 20170807- בנק לאומי לישראל בע"מ</t>
  </si>
  <si>
    <t>90003887</t>
  </si>
  <si>
    <t>27/03/17</t>
  </si>
  <si>
    <t>FWD CCY\ILS 20170403 USD\ILS 3.6074000 20170807- בנק לאומי לישראל בע"מ</t>
  </si>
  <si>
    <t>90003937</t>
  </si>
  <si>
    <t>03/04/17</t>
  </si>
  <si>
    <t>FWD CCY\ILS 20170426 USD\ILS 3.6295000 20170802- בנק לאומי לישראל בע"מ</t>
  </si>
  <si>
    <t>90004054</t>
  </si>
  <si>
    <t>26/04/17</t>
  </si>
  <si>
    <t>FWD CCY\ILS 20170524 USD\ILS 3.5842000 20170726- בנק לאומי לישראל בע"מ</t>
  </si>
  <si>
    <t>90004256</t>
  </si>
  <si>
    <t>24/05/17</t>
  </si>
  <si>
    <t>FWD CCY\ILS 20170529 EUR\ILS 4.0000000 20170803- בנק לאומי לישראל בע"מ</t>
  </si>
  <si>
    <t>90004279</t>
  </si>
  <si>
    <t>29/05/17</t>
  </si>
  <si>
    <t>FWD CCY\ILS 20170601 USD\ILS 3.5340000 20170907- בנק לאומי לישראל בע"מ</t>
  </si>
  <si>
    <t>90004299</t>
  </si>
  <si>
    <t>01/06/17</t>
  </si>
  <si>
    <t>FWD CCY\ILS 20170605 USD\ILS 3.5356000 20170925- בנק לאומי לישראל בע"מ</t>
  </si>
  <si>
    <t>90004306</t>
  </si>
  <si>
    <t>05/06/17</t>
  </si>
  <si>
    <t>FWD CCY\ILS 20170606 EUR\ILS 3.9877000 20170803- בנק לאומי לישראל בע"מ</t>
  </si>
  <si>
    <t>90004321</t>
  </si>
  <si>
    <t>06/06/17</t>
  </si>
  <si>
    <t>FWD CCY\ILS 20170606 USD\ILS 3.5264000 20170925- בנק לאומי לישראל בע"מ</t>
  </si>
  <si>
    <t>90004318</t>
  </si>
  <si>
    <t>FWD CCY\ILS 20170606 USD\ILS 3.5328000 20170907- בנק לאומי לישראל בע"מ</t>
  </si>
  <si>
    <t>90004319</t>
  </si>
  <si>
    <t>FWD CCY\ILS 20170607 USD\ILS 3.5286000 20170925- בנק לאומי לישראל בע"מ</t>
  </si>
  <si>
    <t>90004337</t>
  </si>
  <si>
    <t>07/06/17</t>
  </si>
  <si>
    <t>FWD CCY\ILS 20170626 USD\ILS 3.5200000 20170913- בנק לאומי לישראל בע"מ</t>
  </si>
  <si>
    <t>90004465</t>
  </si>
  <si>
    <t>26/06/17</t>
  </si>
  <si>
    <t>FWD CCY\ILS 20170628 USD\ILS 3.5045000 20171024- בנק לאומי לישראל בע"מ</t>
  </si>
  <si>
    <t>90004490</t>
  </si>
  <si>
    <t>28/06/17</t>
  </si>
  <si>
    <t>FWD CCY\CCY 20170427 GBP\USD 1.2909000 20170731</t>
  </si>
  <si>
    <t>90004069</t>
  </si>
  <si>
    <t>27/04/17</t>
  </si>
  <si>
    <t>FWD CCY\CCY 20170320 GBP\USD 1.2453700 20170731- בנק לאומי לישראל בע"מ</t>
  </si>
  <si>
    <t>90003824</t>
  </si>
  <si>
    <t>20/03/17</t>
  </si>
  <si>
    <t>FWD CCY\CCY 20170321 GBP\USD 1.2503800 20170731- בנק לאומי לישראל בע"מ</t>
  </si>
  <si>
    <t>90003842</t>
  </si>
  <si>
    <t>21/03/17</t>
  </si>
  <si>
    <t>FWD CCY\CCY 20170327 GBP\USD 1.2606200 20170731- בנק לאומי לישראל בע"מ</t>
  </si>
  <si>
    <t>90003891</t>
  </si>
  <si>
    <t>FWD CCY\CCY 20170330 EUR\USD 1.0808300 20170717- בנק לאומי לישראל בע"מ</t>
  </si>
  <si>
    <t>90003921</t>
  </si>
  <si>
    <t>30/03/17</t>
  </si>
  <si>
    <t>FWD CCY\CCY 20170403 GBP\USD 1.2539700 20170810- בנק לאומי לישראל בע"מ</t>
  </si>
  <si>
    <t>90003932</t>
  </si>
  <si>
    <t>FWD CCY\CCY 20170418 EUR\USD 1.0700500 20170727- בנק לאומי לישראל בע"מ</t>
  </si>
  <si>
    <t>90003982</t>
  </si>
  <si>
    <t>18/04/17</t>
  </si>
  <si>
    <t>FWD CCY\CCY 20170418 GBP\USD 1.2775000 20170731- בנק לאומי לישראל בע"מ</t>
  </si>
  <si>
    <t>90003983</t>
  </si>
  <si>
    <t>FWD CCY\CCY 20170420 EUR\USD 1.0825900 20170808- בנק לאומי לישראל בע"מ</t>
  </si>
  <si>
    <t>90004006</t>
  </si>
  <si>
    <t>20/04/17</t>
  </si>
  <si>
    <t>FWD CCY\CCY 20170424 USD\JPY 109.6030000 20170814- בנק לאומי לישראל בע"מ</t>
  </si>
  <si>
    <t>90004025</t>
  </si>
  <si>
    <t>24/04/17</t>
  </si>
  <si>
    <t>FWD CCY\CCY 20170426 EUR\USD 1.0970000 20170727- בנק לאומי לישראל בע"מ</t>
  </si>
  <si>
    <t>90004051</t>
  </si>
  <si>
    <t>FWD CCY\CCY 20170426 GBP\USD 1.2852000 20170731- בנק לאומי לישראל בע"מ</t>
  </si>
  <si>
    <t>90004053</t>
  </si>
  <si>
    <t>FWD CCY\CCY 20170426 USD\JPY 110.8100000 20170814- בנק לאומי לישראל בע"מ</t>
  </si>
  <si>
    <t>90004052</t>
  </si>
  <si>
    <t>FWD CCY\CCY 20170427 USD\JPY 111.1100000 20170814- בנק לאומי לישראל בע"מ</t>
  </si>
  <si>
    <t>90004075</t>
  </si>
  <si>
    <t>FWD CCY\CCY 20170509 EUR\USD 1.0928400 20170717- בנק לאומי לישראל בע"מ</t>
  </si>
  <si>
    <t>90004124</t>
  </si>
  <si>
    <t>09/05/17</t>
  </si>
  <si>
    <t>FWD CCY\CCY 20170509 GBP\USD 1.2967400 20170810- בנק לאומי לישראל בע"מ</t>
  </si>
  <si>
    <t>90004123</t>
  </si>
  <si>
    <t>FWD CCY\CCY 20170509 USD\JPY 113.6450000 20170814- בנק לאומי לישראל בע"מ</t>
  </si>
  <si>
    <t>90004122</t>
  </si>
  <si>
    <t>FWD CCY\CCY 20170511 GBP\USD 1.2889600 20170731- בנק לאומי לישראל בע"מ</t>
  </si>
  <si>
    <t>90004177</t>
  </si>
  <si>
    <t>11/05/17</t>
  </si>
  <si>
    <t>FWD CCY\CCY 20170511 USD\JPY 113.5880000 20170814- בנק לאומי לישראל בע"מ</t>
  </si>
  <si>
    <t>90004176</t>
  </si>
  <si>
    <t>FWD CCY\CCY 20170517 USD\JPY 111.1230000 20170814- בנק לאומי לישראל בע"מ</t>
  </si>
  <si>
    <t>90004209</t>
  </si>
  <si>
    <t>17/05/17</t>
  </si>
  <si>
    <t>FWD CCY\CCY 20170518 EUR\USD 1.1207000 20170913- בנק לאומי לישראל בע"מ</t>
  </si>
  <si>
    <t>90004221</t>
  </si>
  <si>
    <t>18/05/17</t>
  </si>
  <si>
    <t>FWD CCY\CCY 20170605 EUR\USD 1.1323300 20170913- בנק לאומי לישראל בע"מ</t>
  </si>
  <si>
    <t>90004310</t>
  </si>
  <si>
    <t>FWD CCY\CCY 20170608 USD\JPY 109.9180000 20170814- בנק לאומי לישראל בע"מ</t>
  </si>
  <si>
    <t>90004351</t>
  </si>
  <si>
    <t>08/06/17</t>
  </si>
  <si>
    <t>FWD CCY\CCY 20170612 EUR\USD 1.1237300 20170727- בנק לאומי לישראל בע"מ</t>
  </si>
  <si>
    <t>90004365</t>
  </si>
  <si>
    <t>12/06/17</t>
  </si>
  <si>
    <t>FWD CCY\CCY 20170612 EUR\USD 1.1284600 20170913- בנק לאומי לישראל בע"מ</t>
  </si>
  <si>
    <t>90004363</t>
  </si>
  <si>
    <t>FWD CCY\CCY 20170615 EUR\USD 1.1237200 20171016- בנק לאומי לישראל בע"מ</t>
  </si>
  <si>
    <t>90004398</t>
  </si>
  <si>
    <t>15/06/17</t>
  </si>
  <si>
    <t>FWD CCY\CCY 20170619 USD\JPY 111.0660000 20170814- בנק לאומי לישראל בע"מ</t>
  </si>
  <si>
    <t>90004414</t>
  </si>
  <si>
    <t>19/06/17</t>
  </si>
  <si>
    <t>FWD CCY\CCY 20170620 EUR\USD 1.1179200 20170727- בנק לאומי לישראל בע"מ</t>
  </si>
  <si>
    <t>90004422</t>
  </si>
  <si>
    <t>20/06/17</t>
  </si>
  <si>
    <t>FWD CCY\CCY 20170620 EUR\USD 1.1184500 20170808- בנק לאומי לישראל בע"מ</t>
  </si>
  <si>
    <t>90004423</t>
  </si>
  <si>
    <t>FWD CCY\CCY 20170621 USD\JPY 111.3650000 20170814- בנק לאומי לישראל בע"מ</t>
  </si>
  <si>
    <t>90004433</t>
  </si>
  <si>
    <t>21/06/17</t>
  </si>
  <si>
    <t>FWD CCY\CCY 20170627 GBP\USD 1.2795000 20170810- בנק לאומי לישראל בע"מ</t>
  </si>
  <si>
    <t>90004473</t>
  </si>
  <si>
    <t>27/06/17</t>
  </si>
  <si>
    <t>FWD CCY\CCY 20170629 EUR\USD 1.1420400 20170717- בנק לאומי לישראל בע"מ</t>
  </si>
  <si>
    <t>90004500</t>
  </si>
  <si>
    <t>29/06/17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</si>
  <si>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</si>
  <si>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</si>
  <si>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</si>
  <si>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</si>
  <si>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</si>
  <si>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</si>
  <si>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</si>
  <si>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</si>
  <si>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</si>
  <si>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</si>
  <si>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</si>
  <si>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</si>
  <si>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</si>
  <si>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</si>
  <si>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</si>
  <si>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</si>
  <si>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</si>
  <si>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</si>
  <si>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</si>
  <si>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</si>
  <si>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</si>
  <si>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</si>
  <si>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</si>
  <si>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</si>
  <si>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הראל השקעות(דיבידנד לקבל)</t>
  </si>
  <si>
    <t>דלק רכב(דיבידנד לקבל)</t>
  </si>
  <si>
    <t>גזית גלוב(דיבידנד לקבל)</t>
  </si>
  <si>
    <t>מגדל מקפת קרנות פנסיה וקופות גמל בע"מ</t>
  </si>
  <si>
    <t>Sky I</t>
  </si>
  <si>
    <t>Fimi Israel Opportunity II</t>
  </si>
  <si>
    <t>Israel Infrastructure I</t>
  </si>
  <si>
    <t>בנק לאומי</t>
  </si>
  <si>
    <t>בנק דיסקונט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</si>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</sst>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4" fontId="0" fillId="0" borderId="0" xfId="0" applyNumberFormat="1" applyFont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1286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4453.2837788941997</v>
      </c>
      <c r="D11" s="76">
        <v>2.98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66191.738870307003</v>
      </c>
      <c r="D16" s="77">
        <v>44.35</v>
      </c>
    </row>
    <row r="17" spans="1:4">
      <c r="A17" s="10" t="s">
        <v>13</v>
      </c>
      <c r="B17" s="70" t="s">
        <v>20</v>
      </c>
      <c r="C17" s="77">
        <v>71112.460274247729</v>
      </c>
      <c r="D17" s="77">
        <v>47.64</v>
      </c>
    </row>
    <row r="18" spans="1:4">
      <c r="A18" s="10" t="s">
        <v>13</v>
      </c>
      <c r="B18" s="70" t="s">
        <v>21</v>
      </c>
      <c r="C18" s="77">
        <v>5664.7200964964186</v>
      </c>
      <c r="D18" s="77">
        <v>3.8</v>
      </c>
    </row>
    <row r="19" spans="1:4">
      <c r="A19" s="10" t="s">
        <v>13</v>
      </c>
      <c r="B19" s="70" t="s">
        <v>22</v>
      </c>
      <c r="C19" s="77">
        <v>4.3321829999999997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64.689987062</v>
      </c>
      <c r="D26" s="77">
        <v>0.04</v>
      </c>
    </row>
    <row r="27" spans="1:4">
      <c r="A27" s="10" t="s">
        <v>13</v>
      </c>
      <c r="B27" s="70" t="s">
        <v>29</v>
      </c>
      <c r="C27" s="77">
        <v>34.707026200000001</v>
      </c>
      <c r="D27" s="77">
        <v>0.02</v>
      </c>
    </row>
    <row r="28" spans="1:4">
      <c r="A28" s="10" t="s">
        <v>13</v>
      </c>
      <c r="B28" s="70" t="s">
        <v>30</v>
      </c>
      <c r="C28" s="77">
        <v>232.9312320192106</v>
      </c>
      <c r="D28" s="77">
        <v>0.16</v>
      </c>
    </row>
    <row r="29" spans="1:4">
      <c r="A29" s="10" t="s">
        <v>13</v>
      </c>
      <c r="B29" s="70" t="s">
        <v>31</v>
      </c>
      <c r="C29" s="77">
        <v>483.51513466022999</v>
      </c>
      <c r="D29" s="77">
        <v>0.32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655.25029132689394</v>
      </c>
      <c r="D31" s="77">
        <v>0.44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360.98770000000002</v>
      </c>
      <c r="D37" s="77">
        <v>0.24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149258.61657421367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90.256689363000021</v>
      </c>
      <c r="D43" s="77">
        <f>C43/C42*100</f>
        <v>6.0470002626697945E-2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203</v>
      </c>
      <c r="D51">
        <v>3.1019999999999999E-2</v>
      </c>
    </row>
    <row r="52" spans="3:4">
      <c r="C52" t="s">
        <v>204</v>
      </c>
      <c r="D52">
        <v>0.41010000000000002</v>
      </c>
    </row>
    <row r="53" spans="3:4">
      <c r="C53" t="s">
        <v>205</v>
      </c>
      <c r="D53">
        <v>0.53549999999999998</v>
      </c>
    </row>
    <row r="54" spans="3:4">
      <c r="C54" t="s">
        <v>206</v>
      </c>
      <c r="D54">
        <v>0.44729999999999998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1286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234</v>
      </c>
      <c r="C16" t="s">
        <v>234</v>
      </c>
      <c r="D16" s="16"/>
      <c r="E16" t="s">
        <v>234</v>
      </c>
      <c r="F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1080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234</v>
      </c>
      <c r="C23" t="s">
        <v>234</v>
      </c>
      <c r="D23" s="16"/>
      <c r="E23" t="s">
        <v>234</v>
      </c>
      <c r="F23" t="s">
        <v>234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1083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s="16"/>
      <c r="E25" t="s">
        <v>234</v>
      </c>
      <c r="F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s="16"/>
      <c r="E27" t="s">
        <v>234</v>
      </c>
      <c r="F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s="16"/>
      <c r="E29" t="s">
        <v>234</v>
      </c>
      <c r="F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s="16"/>
      <c r="E31" t="s">
        <v>234</v>
      </c>
      <c r="F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B34" t="s">
        <v>248</v>
      </c>
      <c r="C34" s="16"/>
      <c r="D34" s="16"/>
      <c r="E34" s="16"/>
    </row>
    <row r="35" spans="2:5">
      <c r="B35" t="s">
        <v>249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1286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234</v>
      </c>
      <c r="C15" t="s">
        <v>234</v>
      </c>
      <c r="D15" s="19"/>
      <c r="E15" t="s">
        <v>234</v>
      </c>
      <c r="F15" t="s">
        <v>234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1286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1085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234</v>
      </c>
      <c r="C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1086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234</v>
      </c>
      <c r="C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234</v>
      </c>
      <c r="C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234</v>
      </c>
      <c r="C19" t="s">
        <v>234</v>
      </c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234</v>
      </c>
      <c r="C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234</v>
      </c>
      <c r="C21" t="s">
        <v>234</v>
      </c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1085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234</v>
      </c>
      <c r="C24" t="s">
        <v>234</v>
      </c>
      <c r="E24" t="s">
        <v>234</v>
      </c>
      <c r="H24" s="77">
        <v>0</v>
      </c>
      <c r="I24" t="s">
        <v>234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1086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234</v>
      </c>
      <c r="C26" t="s">
        <v>234</v>
      </c>
      <c r="E26" t="s">
        <v>234</v>
      </c>
      <c r="H26" s="77">
        <v>0</v>
      </c>
      <c r="I26" t="s">
        <v>234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234</v>
      </c>
      <c r="C29" t="s">
        <v>234</v>
      </c>
      <c r="E29" t="s">
        <v>234</v>
      </c>
      <c r="H29" s="77">
        <v>0</v>
      </c>
      <c r="I29" t="s">
        <v>234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234</v>
      </c>
      <c r="C30" t="s">
        <v>234</v>
      </c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234</v>
      </c>
      <c r="C31" t="s">
        <v>234</v>
      </c>
      <c r="E31" t="s">
        <v>234</v>
      </c>
      <c r="H31" s="77">
        <v>0</v>
      </c>
      <c r="I31" t="s">
        <v>234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241</v>
      </c>
    </row>
    <row r="33" spans="2:2">
      <c r="B33" t="s">
        <v>247</v>
      </c>
    </row>
    <row r="34" spans="2:2">
      <c r="B34" t="s">
        <v>248</v>
      </c>
    </row>
    <row r="35" spans="2:2">
      <c r="B35" t="s">
        <v>249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1286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1088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234</v>
      </c>
      <c r="C14" t="s">
        <v>234</v>
      </c>
      <c r="D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1089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234</v>
      </c>
      <c r="C16" t="s">
        <v>234</v>
      </c>
      <c r="D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1090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1091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234</v>
      </c>
      <c r="C22" t="s">
        <v>234</v>
      </c>
      <c r="D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1092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234</v>
      </c>
      <c r="C27" t="s">
        <v>234</v>
      </c>
      <c r="D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247</v>
      </c>
    </row>
    <row r="29" spans="2:16">
      <c r="B29" t="s">
        <v>248</v>
      </c>
    </row>
    <row r="30" spans="2:16">
      <c r="B30" t="s">
        <v>249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1286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1093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7">
        <v>0</v>
      </c>
      <c r="K14" t="s">
        <v>234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1094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1095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1096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247</v>
      </c>
      <c r="D27" s="16"/>
      <c r="E27" s="16"/>
      <c r="F27" s="16"/>
    </row>
    <row r="28" spans="2:19">
      <c r="B28" t="s">
        <v>248</v>
      </c>
      <c r="D28" s="16"/>
      <c r="E28" s="16"/>
      <c r="F28" s="16"/>
    </row>
    <row r="29" spans="2:19">
      <c r="B29" t="s">
        <v>249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1286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0.59</v>
      </c>
      <c r="K11" s="7"/>
      <c r="L11" s="7"/>
      <c r="M11" s="76">
        <v>1.65</v>
      </c>
      <c r="N11" s="76">
        <v>49999.99</v>
      </c>
      <c r="O11" s="7"/>
      <c r="P11" s="76">
        <v>64.689987062</v>
      </c>
      <c r="Q11" s="7"/>
      <c r="R11" s="76">
        <v>100</v>
      </c>
      <c r="S11" s="76">
        <v>0.04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0.59</v>
      </c>
      <c r="M12" s="79">
        <v>1.65</v>
      </c>
      <c r="N12" s="79">
        <v>49999.99</v>
      </c>
      <c r="P12" s="79">
        <v>64.689987062</v>
      </c>
      <c r="R12" s="79">
        <v>100</v>
      </c>
      <c r="S12" s="79">
        <v>0.04</v>
      </c>
    </row>
    <row r="13" spans="2:81">
      <c r="B13" s="78" t="s">
        <v>1093</v>
      </c>
      <c r="C13" s="16"/>
      <c r="D13" s="16"/>
      <c r="E13" s="16"/>
      <c r="J13" s="79">
        <v>0.59</v>
      </c>
      <c r="M13" s="79">
        <v>1.65</v>
      </c>
      <c r="N13" s="79">
        <v>49999.99</v>
      </c>
      <c r="P13" s="79">
        <v>64.689987062</v>
      </c>
      <c r="R13" s="79">
        <v>100</v>
      </c>
      <c r="S13" s="79">
        <v>0.04</v>
      </c>
    </row>
    <row r="14" spans="2:81">
      <c r="B14" t="s">
        <v>1097</v>
      </c>
      <c r="C14" t="s">
        <v>1098</v>
      </c>
      <c r="D14" t="s">
        <v>126</v>
      </c>
      <c r="E14" t="s">
        <v>380</v>
      </c>
      <c r="F14" t="s">
        <v>270</v>
      </c>
      <c r="G14" t="s">
        <v>1099</v>
      </c>
      <c r="H14" t="s">
        <v>152</v>
      </c>
      <c r="I14" t="s">
        <v>1100</v>
      </c>
      <c r="J14" s="77">
        <v>0.59</v>
      </c>
      <c r="K14" t="s">
        <v>105</v>
      </c>
      <c r="L14" s="77">
        <v>7</v>
      </c>
      <c r="M14" s="77">
        <v>1.65</v>
      </c>
      <c r="N14" s="77">
        <v>49999.99</v>
      </c>
      <c r="O14" s="77">
        <v>129.38</v>
      </c>
      <c r="P14" s="77">
        <v>64.689987062</v>
      </c>
      <c r="Q14" s="77">
        <v>0.1</v>
      </c>
      <c r="R14" s="77">
        <v>100</v>
      </c>
      <c r="S14" s="77">
        <v>0.04</v>
      </c>
    </row>
    <row r="15" spans="2:81">
      <c r="B15" s="78" t="s">
        <v>1094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C26" s="16"/>
      <c r="D26" s="16"/>
      <c r="E26" s="16"/>
    </row>
    <row r="27" spans="2:19">
      <c r="B27" t="s">
        <v>247</v>
      </c>
      <c r="C27" s="16"/>
      <c r="D27" s="16"/>
      <c r="E27" s="16"/>
    </row>
    <row r="28" spans="2:19">
      <c r="B28" t="s">
        <v>248</v>
      </c>
      <c r="C28" s="16"/>
      <c r="D28" s="16"/>
      <c r="E28" s="16"/>
    </row>
    <row r="29" spans="2:19">
      <c r="B29" t="s">
        <v>249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1286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223534</v>
      </c>
      <c r="I11" s="7"/>
      <c r="J11" s="76">
        <v>34.707026200000001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173534</v>
      </c>
      <c r="J12" s="79">
        <v>34.706800000000001</v>
      </c>
      <c r="L12" s="79">
        <v>100</v>
      </c>
      <c r="M12" s="79">
        <v>0.02</v>
      </c>
    </row>
    <row r="13" spans="2:98">
      <c r="B13" t="s">
        <v>1101</v>
      </c>
      <c r="C13" t="s">
        <v>1102</v>
      </c>
      <c r="D13" t="s">
        <v>126</v>
      </c>
      <c r="E13" t="s">
        <v>1103</v>
      </c>
      <c r="F13" t="s">
        <v>104</v>
      </c>
      <c r="G13" t="s">
        <v>105</v>
      </c>
      <c r="H13" s="77">
        <v>173534</v>
      </c>
      <c r="I13" s="77">
        <v>20</v>
      </c>
      <c r="J13" s="77">
        <v>34.706800000000001</v>
      </c>
      <c r="K13" s="77">
        <v>0.46</v>
      </c>
      <c r="L13" s="77">
        <v>100</v>
      </c>
      <c r="M13" s="77">
        <v>0.02</v>
      </c>
    </row>
    <row r="14" spans="2:98">
      <c r="B14" s="78" t="s">
        <v>239</v>
      </c>
      <c r="C14" s="16"/>
      <c r="D14" s="16"/>
      <c r="E14" s="16"/>
      <c r="H14" s="79">
        <v>50000</v>
      </c>
      <c r="J14" s="79">
        <v>2.262E-4</v>
      </c>
      <c r="L14" s="79">
        <v>0</v>
      </c>
      <c r="M14" s="79">
        <v>0</v>
      </c>
    </row>
    <row r="15" spans="2:98">
      <c r="B15" s="78" t="s">
        <v>252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253</v>
      </c>
      <c r="C17" s="16"/>
      <c r="D17" s="16"/>
      <c r="E17" s="16"/>
      <c r="H17" s="79">
        <v>50000</v>
      </c>
      <c r="J17" s="79">
        <v>2.262E-4</v>
      </c>
      <c r="L17" s="79">
        <v>0</v>
      </c>
      <c r="M17" s="79">
        <v>0</v>
      </c>
    </row>
    <row r="18" spans="2:13">
      <c r="B18" t="s">
        <v>1104</v>
      </c>
      <c r="C18" t="s">
        <v>1105</v>
      </c>
      <c r="D18" t="s">
        <v>126</v>
      </c>
      <c r="E18" t="s">
        <v>1106</v>
      </c>
      <c r="F18" t="s">
        <v>627</v>
      </c>
      <c r="G18" t="s">
        <v>116</v>
      </c>
      <c r="H18" s="77">
        <v>50000</v>
      </c>
      <c r="I18" s="77">
        <v>1E-4</v>
      </c>
      <c r="J18" s="77">
        <v>2.262E-4</v>
      </c>
      <c r="K18" s="77">
        <v>0.02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247</v>
      </c>
      <c r="C20" s="16"/>
      <c r="D20" s="16"/>
      <c r="E20" s="16"/>
    </row>
    <row r="21" spans="2:13">
      <c r="B21" t="s">
        <v>248</v>
      </c>
      <c r="C21" s="16"/>
      <c r="D21" s="16"/>
      <c r="E21" s="16"/>
    </row>
    <row r="22" spans="2:13">
      <c r="B22" t="s">
        <v>249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H26" sqref="H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1286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203780.54</v>
      </c>
      <c r="G11" s="7"/>
      <c r="H11" s="76">
        <v>232.9312320192106</v>
      </c>
      <c r="I11" s="7"/>
      <c r="J11" s="76">
        <v>100</v>
      </c>
      <c r="K11" s="76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203780.54</v>
      </c>
      <c r="H12" s="79">
        <v>232.9312320192106</v>
      </c>
      <c r="J12" s="79">
        <v>100</v>
      </c>
      <c r="K12" s="79">
        <v>0.16</v>
      </c>
    </row>
    <row r="13" spans="2:55">
      <c r="B13" s="78" t="s">
        <v>1107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234</v>
      </c>
      <c r="C14" t="s">
        <v>234</v>
      </c>
      <c r="D14" t="s">
        <v>234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1108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234</v>
      </c>
      <c r="C16" t="s">
        <v>234</v>
      </c>
      <c r="D16" t="s">
        <v>234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1109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234</v>
      </c>
      <c r="C18" t="s">
        <v>234</v>
      </c>
      <c r="D18" t="s">
        <v>234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1110</v>
      </c>
      <c r="C19" s="16"/>
      <c r="F19" s="79">
        <v>203780.54</v>
      </c>
      <c r="H19" s="79">
        <v>232.9312320192106</v>
      </c>
      <c r="J19" s="79">
        <v>100</v>
      </c>
      <c r="K19" s="79">
        <v>0.16</v>
      </c>
    </row>
    <row r="20" spans="2:11">
      <c r="B20" t="s">
        <v>1111</v>
      </c>
      <c r="C20" t="s">
        <v>1112</v>
      </c>
      <c r="D20" t="s">
        <v>109</v>
      </c>
      <c r="E20" t="s">
        <v>1113</v>
      </c>
      <c r="F20" s="77">
        <v>107521</v>
      </c>
      <c r="G20" s="77">
        <v>12.7316</v>
      </c>
      <c r="H20" s="77">
        <v>47.775111289640002</v>
      </c>
      <c r="I20" s="77">
        <v>0.13</v>
      </c>
      <c r="J20" s="77">
        <v>20.51</v>
      </c>
      <c r="K20" s="77">
        <v>0.03</v>
      </c>
    </row>
    <row r="21" spans="2:11">
      <c r="B21" t="s">
        <v>1114</v>
      </c>
      <c r="C21" t="s">
        <v>1115</v>
      </c>
      <c r="D21" t="s">
        <v>109</v>
      </c>
      <c r="E21" t="s">
        <v>1116</v>
      </c>
      <c r="F21" s="77">
        <v>47777.54</v>
      </c>
      <c r="G21" s="77">
        <v>16.316099999999999</v>
      </c>
      <c r="H21" s="77">
        <v>27.206054901750601</v>
      </c>
      <c r="I21" s="77">
        <v>0.08</v>
      </c>
      <c r="J21" s="77">
        <v>11.68</v>
      </c>
      <c r="K21" s="77">
        <v>0.02</v>
      </c>
    </row>
    <row r="22" spans="2:11">
      <c r="B22" t="s">
        <v>1117</v>
      </c>
      <c r="C22" t="s">
        <v>1118</v>
      </c>
      <c r="D22" t="s">
        <v>109</v>
      </c>
      <c r="E22" t="s">
        <v>1119</v>
      </c>
      <c r="F22" s="77">
        <v>48482</v>
      </c>
      <c r="G22" s="77">
        <v>93.349899999999849</v>
      </c>
      <c r="H22" s="77">
        <v>157.95006582782</v>
      </c>
      <c r="I22" s="77">
        <v>0.05</v>
      </c>
      <c r="J22" s="77">
        <v>67.81</v>
      </c>
      <c r="K22" s="77">
        <v>0.11</v>
      </c>
    </row>
    <row r="23" spans="2:11">
      <c r="B23" s="78" t="s">
        <v>239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1120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234</v>
      </c>
      <c r="C25" t="s">
        <v>234</v>
      </c>
      <c r="D25" t="s">
        <v>234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1121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234</v>
      </c>
      <c r="C27" t="s">
        <v>234</v>
      </c>
      <c r="D27" t="s">
        <v>234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1122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234</v>
      </c>
      <c r="C29" t="s">
        <v>234</v>
      </c>
      <c r="D29" t="s">
        <v>234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1123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234</v>
      </c>
      <c r="C31" t="s">
        <v>234</v>
      </c>
      <c r="D31" t="s">
        <v>234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241</v>
      </c>
      <c r="C32" s="16"/>
    </row>
    <row r="33" spans="2:3">
      <c r="B33" t="s">
        <v>247</v>
      </c>
      <c r="C33" s="16"/>
    </row>
    <row r="34" spans="2:3">
      <c r="B34" t="s">
        <v>248</v>
      </c>
      <c r="C34" s="16"/>
    </row>
    <row r="35" spans="2:3">
      <c r="B35" t="s">
        <v>249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1286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358592.5</v>
      </c>
      <c r="H11" s="7"/>
      <c r="I11" s="76">
        <v>483.51513466022999</v>
      </c>
      <c r="J11" s="7"/>
      <c r="K11" s="76">
        <v>100</v>
      </c>
      <c r="L11" s="76">
        <v>0.32</v>
      </c>
      <c r="M11" s="16"/>
      <c r="N11" s="16"/>
      <c r="O11" s="16"/>
      <c r="P11" s="16"/>
      <c r="BG11" s="16"/>
    </row>
    <row r="12" spans="2:59">
      <c r="B12" s="78" t="s">
        <v>1124</v>
      </c>
      <c r="C12" s="16"/>
      <c r="D12" s="16"/>
      <c r="G12" s="79">
        <v>48512</v>
      </c>
      <c r="I12" s="79">
        <v>4.8511999999999999E-5</v>
      </c>
      <c r="K12" s="79">
        <v>0</v>
      </c>
      <c r="L12" s="79">
        <v>0</v>
      </c>
    </row>
    <row r="13" spans="2:59">
      <c r="B13" t="s">
        <v>1125</v>
      </c>
      <c r="C13" t="s">
        <v>1126</v>
      </c>
      <c r="D13" t="s">
        <v>415</v>
      </c>
      <c r="E13" t="s">
        <v>105</v>
      </c>
      <c r="F13" t="s">
        <v>1127</v>
      </c>
      <c r="G13" s="77">
        <v>48512</v>
      </c>
      <c r="H13" s="77">
        <v>1E-4</v>
      </c>
      <c r="I13" s="77">
        <v>4.8511999999999999E-5</v>
      </c>
      <c r="J13" s="77">
        <v>0.14000000000000001</v>
      </c>
      <c r="K13" s="77">
        <v>0</v>
      </c>
      <c r="L13" s="77">
        <v>0</v>
      </c>
    </row>
    <row r="14" spans="2:59">
      <c r="B14" s="78" t="s">
        <v>1079</v>
      </c>
      <c r="C14" s="16"/>
      <c r="D14" s="16"/>
      <c r="G14" s="79">
        <v>310080.5</v>
      </c>
      <c r="I14" s="79">
        <v>483.51508614823001</v>
      </c>
      <c r="K14" s="79">
        <v>100</v>
      </c>
      <c r="L14" s="79">
        <v>0.32</v>
      </c>
    </row>
    <row r="15" spans="2:59">
      <c r="B15" t="s">
        <v>1128</v>
      </c>
      <c r="C15" t="s">
        <v>1129</v>
      </c>
      <c r="D15" t="s">
        <v>1130</v>
      </c>
      <c r="E15" t="s">
        <v>109</v>
      </c>
      <c r="F15" t="s">
        <v>1131</v>
      </c>
      <c r="G15" s="77">
        <v>310000</v>
      </c>
      <c r="H15" s="77">
        <v>44.666699999999999</v>
      </c>
      <c r="I15" s="77">
        <v>483.24902730000002</v>
      </c>
      <c r="J15" s="77">
        <v>0</v>
      </c>
      <c r="K15" s="77">
        <v>99.94</v>
      </c>
      <c r="L15" s="77">
        <v>0.32</v>
      </c>
    </row>
    <row r="16" spans="2:59">
      <c r="B16" t="s">
        <v>1132</v>
      </c>
      <c r="C16" t="s">
        <v>1133</v>
      </c>
      <c r="D16" t="s">
        <v>609</v>
      </c>
      <c r="E16" t="s">
        <v>109</v>
      </c>
      <c r="F16" t="s">
        <v>1134</v>
      </c>
      <c r="G16" s="77">
        <v>80.5</v>
      </c>
      <c r="H16" s="77">
        <v>94.701400000000007</v>
      </c>
      <c r="I16" s="77">
        <v>0.26605884822999998</v>
      </c>
      <c r="J16" s="77">
        <v>0</v>
      </c>
      <c r="K16" s="77">
        <v>0.06</v>
      </c>
      <c r="L16" s="77">
        <v>0</v>
      </c>
    </row>
    <row r="17" spans="2:4">
      <c r="B17" t="s">
        <v>241</v>
      </c>
      <c r="C17" s="16"/>
      <c r="D17" s="16"/>
    </row>
    <row r="18" spans="2:4">
      <c r="B18" t="s">
        <v>247</v>
      </c>
      <c r="C18" s="16"/>
      <c r="D18" s="16"/>
    </row>
    <row r="19" spans="2:4">
      <c r="B19" t="s">
        <v>248</v>
      </c>
      <c r="C19" s="16"/>
      <c r="D19" s="16"/>
    </row>
    <row r="20" spans="2:4">
      <c r="B20" t="s">
        <v>249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1286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234</v>
      </c>
      <c r="C16" t="s">
        <v>234</v>
      </c>
      <c r="D16" t="s">
        <v>234</v>
      </c>
      <c r="E16" t="s">
        <v>234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247</v>
      </c>
      <c r="C35" s="16"/>
      <c r="D35" s="16"/>
    </row>
    <row r="36" spans="2:12">
      <c r="B36" t="s">
        <v>248</v>
      </c>
      <c r="C36" s="16"/>
      <c r="D36" s="16"/>
    </row>
    <row r="37" spans="2:12">
      <c r="B37" t="s">
        <v>249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5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1286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4453.2837788942006</v>
      </c>
      <c r="K11" s="76">
        <f>J11/$J$11*100</f>
        <v>100</v>
      </c>
      <c r="L11" s="76">
        <f>J11/'סכום נכסי הקרן'!$C$42*100</f>
        <v>2.9836024754255708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J13+J16+J22+J24+J26+J28+J30</f>
        <v>4453.9920515700005</v>
      </c>
      <c r="K12" s="79">
        <f t="shared" ref="K12:K45" si="0">J12/$J$11*100</f>
        <v>100.01590450352967</v>
      </c>
      <c r="L12" s="79">
        <f>J12/'סכום נכסי הקרן'!$C$42*100</f>
        <v>2.9840770025865861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4345.5068700000002</v>
      </c>
      <c r="K13" s="79">
        <f t="shared" si="0"/>
        <v>97.579832899825604</v>
      </c>
      <c r="L13" s="79">
        <f>J13/'סכום נכסי הקרן'!$C$42*100</f>
        <v>2.9113943099153325</v>
      </c>
    </row>
    <row r="14" spans="2:13">
      <c r="B14" s="84" t="s">
        <v>1291</v>
      </c>
      <c r="C14" t="s">
        <v>211</v>
      </c>
      <c r="D14" t="s">
        <v>212</v>
      </c>
      <c r="E14" t="s">
        <v>213</v>
      </c>
      <c r="F14" t="s">
        <v>152</v>
      </c>
      <c r="G14" t="s">
        <v>105</v>
      </c>
      <c r="H14" s="77">
        <v>0</v>
      </c>
      <c r="I14" s="77">
        <v>0</v>
      </c>
      <c r="J14" s="77">
        <v>42.274639999999998</v>
      </c>
      <c r="K14" s="77">
        <f t="shared" si="0"/>
        <v>0.94929140155755476</v>
      </c>
      <c r="L14" s="77">
        <f>J14/'סכום נכסי הקרן'!$C$42*100</f>
        <v>2.8323081755873305E-2</v>
      </c>
    </row>
    <row r="15" spans="2:13">
      <c r="B15" s="84" t="s">
        <v>1290</v>
      </c>
      <c r="C15" t="s">
        <v>214</v>
      </c>
      <c r="D15" t="s">
        <v>215</v>
      </c>
      <c r="E15" t="s">
        <v>216</v>
      </c>
      <c r="F15" t="s">
        <v>152</v>
      </c>
      <c r="G15" t="s">
        <v>105</v>
      </c>
      <c r="H15" s="77">
        <v>0</v>
      </c>
      <c r="I15" s="77">
        <v>0</v>
      </c>
      <c r="J15" s="77">
        <v>4303.2322299999996</v>
      </c>
      <c r="K15" s="77">
        <f t="shared" si="0"/>
        <v>96.630541498268045</v>
      </c>
      <c r="L15" s="77">
        <f>J15/'סכום נכסי הקרן'!$C$42*100</f>
        <v>2.883071228159459</v>
      </c>
    </row>
    <row r="16" spans="2:13">
      <c r="B16" s="78" t="s">
        <v>217</v>
      </c>
      <c r="D16" s="16"/>
      <c r="I16" s="79">
        <v>0</v>
      </c>
      <c r="J16" s="79">
        <f>SUM(J17:J21)</f>
        <v>108.48518156999999</v>
      </c>
      <c r="K16" s="79">
        <f t="shared" si="0"/>
        <v>2.4360716037040437</v>
      </c>
      <c r="L16" s="79">
        <f>J16/'סכום נכסי הקרן'!$C$42*100</f>
        <v>7.2682692671253255E-2</v>
      </c>
    </row>
    <row r="17" spans="2:12">
      <c r="B17" s="84" t="s">
        <v>1291</v>
      </c>
      <c r="C17" t="s">
        <v>220</v>
      </c>
      <c r="D17" t="s">
        <v>212</v>
      </c>
      <c r="E17" t="s">
        <v>213</v>
      </c>
      <c r="F17" t="s">
        <v>152</v>
      </c>
      <c r="G17" t="s">
        <v>109</v>
      </c>
      <c r="H17" s="77">
        <v>0</v>
      </c>
      <c r="I17" s="77">
        <v>0</v>
      </c>
      <c r="J17" s="77">
        <v>0.694859</v>
      </c>
      <c r="K17" s="77">
        <f t="shared" si="0"/>
        <v>1.5603294883052369E-2</v>
      </c>
      <c r="L17" s="77">
        <f>J17/'סכום נכסי הקרן'!$C$42*100</f>
        <v>4.65540292378702E-4</v>
      </c>
    </row>
    <row r="18" spans="2:12">
      <c r="B18" s="84" t="s">
        <v>1290</v>
      </c>
      <c r="C18" t="s">
        <v>222</v>
      </c>
      <c r="D18" t="s">
        <v>215</v>
      </c>
      <c r="E18" t="s">
        <v>216</v>
      </c>
      <c r="F18" t="s">
        <v>152</v>
      </c>
      <c r="G18" t="s">
        <v>109</v>
      </c>
      <c r="H18" s="77">
        <v>0</v>
      </c>
      <c r="I18" s="77">
        <v>0</v>
      </c>
      <c r="J18" s="77">
        <v>94.783060300000002</v>
      </c>
      <c r="K18" s="77">
        <f t="shared" si="0"/>
        <v>2.1283858160850393</v>
      </c>
      <c r="L18" s="77">
        <f>J18/'סכום נכסי הקרן'!$C$42*100</f>
        <v>6.3502571895319965E-2</v>
      </c>
    </row>
    <row r="19" spans="2:12">
      <c r="B19" s="84" t="s">
        <v>1290</v>
      </c>
      <c r="C19" t="s">
        <v>225</v>
      </c>
      <c r="D19" t="s">
        <v>215</v>
      </c>
      <c r="E19" t="s">
        <v>216</v>
      </c>
      <c r="F19" t="s">
        <v>152</v>
      </c>
      <c r="G19" t="s">
        <v>113</v>
      </c>
      <c r="H19" s="77">
        <v>0</v>
      </c>
      <c r="I19" s="77">
        <v>0</v>
      </c>
      <c r="J19" s="77">
        <v>1.9296009000000001</v>
      </c>
      <c r="K19" s="77">
        <f t="shared" si="0"/>
        <v>4.3329843679513751E-2</v>
      </c>
      <c r="L19" s="77">
        <f>J19/'סכום נכסי הקרן'!$C$42*100</f>
        <v>1.2927902886200027E-3</v>
      </c>
    </row>
    <row r="20" spans="2:12">
      <c r="B20" s="84" t="s">
        <v>1290</v>
      </c>
      <c r="C20" t="s">
        <v>227</v>
      </c>
      <c r="D20" t="s">
        <v>215</v>
      </c>
      <c r="E20" t="s">
        <v>216</v>
      </c>
      <c r="F20" t="s">
        <v>152</v>
      </c>
      <c r="G20" t="s">
        <v>203</v>
      </c>
      <c r="H20" s="77">
        <v>0</v>
      </c>
      <c r="I20" s="77">
        <v>0</v>
      </c>
      <c r="J20" s="77">
        <v>4.5178613700000003</v>
      </c>
      <c r="K20" s="77">
        <f t="shared" si="0"/>
        <v>0.10145011174477264</v>
      </c>
      <c r="L20" s="77">
        <f>J20/'סכום נכסי הקרן'!$C$42*100</f>
        <v>3.0268680453390444E-3</v>
      </c>
    </row>
    <row r="21" spans="2:12">
      <c r="B21" s="84" t="s">
        <v>1290</v>
      </c>
      <c r="C21" t="s">
        <v>231</v>
      </c>
      <c r="D21" t="s">
        <v>215</v>
      </c>
      <c r="E21" t="s">
        <v>216</v>
      </c>
      <c r="F21" t="s">
        <v>152</v>
      </c>
      <c r="G21" t="s">
        <v>116</v>
      </c>
      <c r="H21" s="77">
        <v>0</v>
      </c>
      <c r="I21" s="77">
        <v>0</v>
      </c>
      <c r="J21" s="77">
        <v>6.5598000000000001</v>
      </c>
      <c r="K21" s="77">
        <f t="shared" si="0"/>
        <v>0.14730253731166601</v>
      </c>
      <c r="L21" s="77">
        <f>J21/'סכום נכסי הקרן'!$C$42*100</f>
        <v>4.3949221495955433E-3</v>
      </c>
    </row>
    <row r="22" spans="2:12">
      <c r="B22" s="78" t="s">
        <v>233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234</v>
      </c>
      <c r="C23" t="s">
        <v>234</v>
      </c>
      <c r="D23" s="16"/>
      <c r="E23" t="s">
        <v>234</v>
      </c>
      <c r="G23" t="s">
        <v>234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235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234</v>
      </c>
      <c r="C25" t="s">
        <v>234</v>
      </c>
      <c r="D25" s="16"/>
      <c r="E25" t="s">
        <v>234</v>
      </c>
      <c r="G25" t="s">
        <v>234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236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234</v>
      </c>
      <c r="C27" t="s">
        <v>234</v>
      </c>
      <c r="D27" s="16"/>
      <c r="E27" t="s">
        <v>234</v>
      </c>
      <c r="G27" t="s">
        <v>234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237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234</v>
      </c>
      <c r="C29" t="s">
        <v>234</v>
      </c>
      <c r="D29" s="16"/>
      <c r="E29" t="s">
        <v>234</v>
      </c>
      <c r="G29" t="s">
        <v>234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238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234</v>
      </c>
      <c r="C31" t="s">
        <v>234</v>
      </c>
      <c r="D31" s="16"/>
      <c r="E31" t="s">
        <v>234</v>
      </c>
      <c r="G31" t="s">
        <v>234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239</v>
      </c>
      <c r="D32" s="16"/>
      <c r="I32" s="79">
        <v>0</v>
      </c>
      <c r="J32" s="79">
        <f>J33+J44</f>
        <v>-0.70827267580002573</v>
      </c>
      <c r="K32" s="79">
        <f t="shared" si="0"/>
        <v>-1.5904503529660479E-2</v>
      </c>
      <c r="L32" s="79">
        <f>J32/'סכום נכסי הקרן'!$C$42*100</f>
        <v>-4.7452716101509739E-4</v>
      </c>
    </row>
    <row r="33" spans="2:12">
      <c r="B33" s="78" t="s">
        <v>240</v>
      </c>
      <c r="D33" s="16"/>
      <c r="I33" s="79">
        <v>0</v>
      </c>
      <c r="J33" s="79">
        <f>SUM(J34:J43)</f>
        <v>-0.70827267580002573</v>
      </c>
      <c r="K33" s="79">
        <f t="shared" si="0"/>
        <v>-1.5904503529660479E-2</v>
      </c>
      <c r="L33" s="79">
        <f>J33/'סכום נכסי הקרן'!$C$42*100</f>
        <v>-4.7452716101509739E-4</v>
      </c>
    </row>
    <row r="34" spans="2:12">
      <c r="B34" s="84" t="s">
        <v>1292</v>
      </c>
      <c r="C34" t="s">
        <v>218</v>
      </c>
      <c r="D34" t="s">
        <v>219</v>
      </c>
      <c r="E34" t="s">
        <v>209</v>
      </c>
      <c r="F34" t="s">
        <v>210</v>
      </c>
      <c r="G34" t="s">
        <v>109</v>
      </c>
      <c r="H34" s="77">
        <v>0</v>
      </c>
      <c r="I34" s="77">
        <v>0</v>
      </c>
      <c r="J34" s="77">
        <v>-144.06891010000001</v>
      </c>
      <c r="K34" s="77">
        <f t="shared" si="0"/>
        <v>-3.2351163153535638</v>
      </c>
      <c r="L34" s="77">
        <f>J34/'סכום נכסי הקרן'!$C$42*100</f>
        <v>-9.6523010467785456E-2</v>
      </c>
    </row>
    <row r="35" spans="2:12">
      <c r="B35" s="84" t="s">
        <v>1292</v>
      </c>
      <c r="C35" t="s">
        <v>221</v>
      </c>
      <c r="D35" t="s">
        <v>219</v>
      </c>
      <c r="E35" t="s">
        <v>209</v>
      </c>
      <c r="F35" t="s">
        <v>210</v>
      </c>
      <c r="G35" t="s">
        <v>206</v>
      </c>
      <c r="H35" s="77">
        <v>0</v>
      </c>
      <c r="I35" s="77">
        <v>0</v>
      </c>
      <c r="J35" s="77">
        <v>7.3299051000000004E-2</v>
      </c>
      <c r="K35" s="77">
        <f t="shared" si="0"/>
        <v>1.6459550893071757E-3</v>
      </c>
      <c r="L35" s="77">
        <f>J35/'סכום נכסי הקרן'!$C$42*100</f>
        <v>4.9108756788962069E-5</v>
      </c>
    </row>
    <row r="36" spans="2:12">
      <c r="B36" s="84" t="s">
        <v>1292</v>
      </c>
      <c r="C36" t="s">
        <v>223</v>
      </c>
      <c r="D36" t="s">
        <v>219</v>
      </c>
      <c r="E36" t="s">
        <v>209</v>
      </c>
      <c r="F36" t="s">
        <v>210</v>
      </c>
      <c r="G36" t="s">
        <v>119</v>
      </c>
      <c r="H36" s="77">
        <v>0</v>
      </c>
      <c r="I36" s="77">
        <v>0</v>
      </c>
      <c r="J36" s="77">
        <v>0.81610578</v>
      </c>
      <c r="K36" s="77">
        <f t="shared" si="0"/>
        <v>1.8325932514515121E-2</v>
      </c>
      <c r="L36" s="77">
        <f>J36/'סכום נכסי הקרן'!$C$42*100</f>
        <v>5.4677297614789283E-4</v>
      </c>
    </row>
    <row r="37" spans="2:12">
      <c r="B37" s="84" t="s">
        <v>1292</v>
      </c>
      <c r="C37" t="s">
        <v>224</v>
      </c>
      <c r="D37" t="s">
        <v>219</v>
      </c>
      <c r="E37" t="s">
        <v>209</v>
      </c>
      <c r="F37" t="s">
        <v>210</v>
      </c>
      <c r="G37" t="s">
        <v>113</v>
      </c>
      <c r="H37" s="77">
        <v>0</v>
      </c>
      <c r="I37" s="77">
        <v>0</v>
      </c>
      <c r="J37" s="77">
        <v>0.34325167499999998</v>
      </c>
      <c r="K37" s="77">
        <f t="shared" si="0"/>
        <v>7.7078329619774E-3</v>
      </c>
      <c r="L37" s="77">
        <f>J37/'סכום נכסי הקרן'!$C$42*100</f>
        <v>2.2997109505522585E-4</v>
      </c>
    </row>
    <row r="38" spans="2:12">
      <c r="B38" s="84" t="s">
        <v>1292</v>
      </c>
      <c r="C38" t="s">
        <v>226</v>
      </c>
      <c r="D38" t="s">
        <v>219</v>
      </c>
      <c r="E38" t="s">
        <v>209</v>
      </c>
      <c r="F38" t="s">
        <v>210</v>
      </c>
      <c r="G38" t="s">
        <v>203</v>
      </c>
      <c r="H38" s="77">
        <v>0</v>
      </c>
      <c r="I38" s="77">
        <v>0</v>
      </c>
      <c r="J38" s="77">
        <v>1.8538656311999999</v>
      </c>
      <c r="K38" s="77">
        <f t="shared" si="0"/>
        <v>4.1629182491943847E-2</v>
      </c>
      <c r="L38" s="77">
        <f>J38/'סכום נכסי הקרן'!$C$42*100</f>
        <v>1.242049319329065E-3</v>
      </c>
    </row>
    <row r="39" spans="2:12">
      <c r="B39" s="84" t="s">
        <v>1292</v>
      </c>
      <c r="C39" t="s">
        <v>228</v>
      </c>
      <c r="D39" t="s">
        <v>219</v>
      </c>
      <c r="E39" t="s">
        <v>209</v>
      </c>
      <c r="F39" t="s">
        <v>210</v>
      </c>
      <c r="G39" t="s">
        <v>205</v>
      </c>
      <c r="H39" s="77">
        <v>0</v>
      </c>
      <c r="I39" s="77">
        <v>0</v>
      </c>
      <c r="J39" s="77">
        <v>1.59501888</v>
      </c>
      <c r="K39" s="77">
        <f t="shared" si="0"/>
        <v>3.5816690765573915E-2</v>
      </c>
      <c r="L39" s="77">
        <f>J39/'סכום נכסי הקרן'!$C$42*100</f>
        <v>1.0686276722971851E-3</v>
      </c>
    </row>
    <row r="40" spans="2:12">
      <c r="B40" s="84" t="s">
        <v>1292</v>
      </c>
      <c r="C40" t="s">
        <v>229</v>
      </c>
      <c r="D40" t="s">
        <v>219</v>
      </c>
      <c r="E40" t="s">
        <v>209</v>
      </c>
      <c r="F40" t="s">
        <v>210</v>
      </c>
      <c r="G40" t="s">
        <v>204</v>
      </c>
      <c r="H40" s="77">
        <v>0</v>
      </c>
      <c r="I40" s="77">
        <v>0</v>
      </c>
      <c r="J40" s="77">
        <v>88.396181487000007</v>
      </c>
      <c r="K40" s="77">
        <f t="shared" si="0"/>
        <v>1.9849662827674044</v>
      </c>
      <c r="L40" s="77">
        <f>J40/'סכום נכסי הקרן'!$C$42*100</f>
        <v>5.9223503149011217E-2</v>
      </c>
    </row>
    <row r="41" spans="2:12">
      <c r="B41" s="84" t="s">
        <v>1292</v>
      </c>
      <c r="C41" t="s">
        <v>230</v>
      </c>
      <c r="D41" t="s">
        <v>219</v>
      </c>
      <c r="E41" t="s">
        <v>209</v>
      </c>
      <c r="F41" t="s">
        <v>210</v>
      </c>
      <c r="G41" t="s">
        <v>116</v>
      </c>
      <c r="H41" s="77">
        <v>0</v>
      </c>
      <c r="I41" s="77">
        <v>0</v>
      </c>
      <c r="J41" s="77">
        <v>44.588905920000002</v>
      </c>
      <c r="K41" s="77">
        <f t="shared" si="0"/>
        <v>1.0012590289288037</v>
      </c>
      <c r="L41" s="77">
        <f>J41/'סכום נכסי הקרן'!$C$42*100</f>
        <v>2.9873589172541817E-2</v>
      </c>
    </row>
    <row r="42" spans="2:12">
      <c r="B42" s="84" t="s">
        <v>1292</v>
      </c>
      <c r="C42" t="s">
        <v>232</v>
      </c>
      <c r="D42" t="s">
        <v>219</v>
      </c>
      <c r="E42" t="s">
        <v>209</v>
      </c>
      <c r="F42" t="s">
        <v>210</v>
      </c>
      <c r="G42" t="s">
        <v>202</v>
      </c>
      <c r="H42" s="77">
        <v>0</v>
      </c>
      <c r="I42" s="77">
        <v>0</v>
      </c>
      <c r="J42" s="77">
        <v>5.6940090000000003</v>
      </c>
      <c r="K42" s="77">
        <f t="shared" si="0"/>
        <v>0.12786090630437849</v>
      </c>
      <c r="L42" s="77">
        <f>J42/'סכום נכסי הקרן'!$C$42*100</f>
        <v>3.8148611655990073E-3</v>
      </c>
    </row>
    <row r="43" spans="2:12">
      <c r="B43" t="s">
        <v>234</v>
      </c>
      <c r="C43" t="s">
        <v>234</v>
      </c>
      <c r="D43" s="16"/>
      <c r="E43" t="s">
        <v>234</v>
      </c>
      <c r="G43" t="s">
        <v>234</v>
      </c>
      <c r="H43" s="77">
        <v>0</v>
      </c>
      <c r="I43" s="77">
        <v>0</v>
      </c>
      <c r="J43" s="77">
        <v>0</v>
      </c>
      <c r="K43" s="77">
        <f t="shared" si="0"/>
        <v>0</v>
      </c>
      <c r="L43" s="77">
        <f>J43/'סכום נכסי הקרן'!$C$42*100</f>
        <v>0</v>
      </c>
    </row>
    <row r="44" spans="2:12">
      <c r="B44" s="78" t="s">
        <v>238</v>
      </c>
      <c r="D44" s="16"/>
      <c r="I44" s="79">
        <v>0</v>
      </c>
      <c r="J44" s="79">
        <v>0</v>
      </c>
      <c r="K44" s="79">
        <f t="shared" si="0"/>
        <v>0</v>
      </c>
      <c r="L44" s="79">
        <f>J44/'סכום נכסי הקרן'!$C$42*100</f>
        <v>0</v>
      </c>
    </row>
    <row r="45" spans="2:12">
      <c r="B45" t="s">
        <v>234</v>
      </c>
      <c r="C45" t="s">
        <v>234</v>
      </c>
      <c r="D45" s="16"/>
      <c r="E45" t="s">
        <v>234</v>
      </c>
      <c r="G45" t="s">
        <v>234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t="s">
        <v>241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1286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-14897805.09</v>
      </c>
      <c r="H11" s="7"/>
      <c r="I11" s="76">
        <v>655.25029132689394</v>
      </c>
      <c r="J11" s="76">
        <v>100</v>
      </c>
      <c r="K11" s="76">
        <v>0.44</v>
      </c>
      <c r="AW11" s="16"/>
    </row>
    <row r="12" spans="2:49">
      <c r="B12" s="78" t="s">
        <v>207</v>
      </c>
      <c r="C12" s="16"/>
      <c r="D12" s="16"/>
      <c r="G12" s="79">
        <v>-14897805.09</v>
      </c>
      <c r="I12" s="79">
        <v>655.25029132689394</v>
      </c>
      <c r="J12" s="79">
        <v>100</v>
      </c>
      <c r="K12" s="79">
        <v>0.44</v>
      </c>
    </row>
    <row r="13" spans="2:49">
      <c r="B13" s="78" t="s">
        <v>1080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1081</v>
      </c>
      <c r="C15" s="16"/>
      <c r="D15" s="16"/>
      <c r="G15" s="79">
        <v>-14719000</v>
      </c>
      <c r="I15" s="79">
        <v>928.56532724677709</v>
      </c>
      <c r="J15" s="79">
        <v>141.71</v>
      </c>
      <c r="K15" s="79">
        <v>0.62</v>
      </c>
    </row>
    <row r="16" spans="2:49">
      <c r="B16" t="s">
        <v>1136</v>
      </c>
      <c r="C16" t="s">
        <v>1137</v>
      </c>
      <c r="D16" t="s">
        <v>126</v>
      </c>
      <c r="E16" t="s">
        <v>109</v>
      </c>
      <c r="F16" t="s">
        <v>1138</v>
      </c>
      <c r="G16" s="77">
        <v>-1750000</v>
      </c>
      <c r="H16" s="77">
        <v>-12.935111111111086</v>
      </c>
      <c r="I16" s="77">
        <v>226.36444444444399</v>
      </c>
      <c r="J16" s="77">
        <v>34.549999999999997</v>
      </c>
      <c r="K16" s="77">
        <v>0.15</v>
      </c>
    </row>
    <row r="17" spans="2:11">
      <c r="B17" t="s">
        <v>1139</v>
      </c>
      <c r="C17" t="s">
        <v>1140</v>
      </c>
      <c r="D17" t="s">
        <v>126</v>
      </c>
      <c r="E17" t="s">
        <v>109</v>
      </c>
      <c r="F17" t="s">
        <v>1141</v>
      </c>
      <c r="G17" s="77">
        <v>-370000</v>
      </c>
      <c r="H17" s="77">
        <v>-11.70458</v>
      </c>
      <c r="I17" s="77">
        <v>43.306946000000003</v>
      </c>
      <c r="J17" s="77">
        <v>6.61</v>
      </c>
      <c r="K17" s="77">
        <v>0.03</v>
      </c>
    </row>
    <row r="18" spans="2:11">
      <c r="B18" t="s">
        <v>1142</v>
      </c>
      <c r="C18" t="s">
        <v>1143</v>
      </c>
      <c r="D18" t="s">
        <v>126</v>
      </c>
      <c r="E18" t="s">
        <v>109</v>
      </c>
      <c r="F18" t="s">
        <v>1144</v>
      </c>
      <c r="G18" s="77">
        <v>-100000</v>
      </c>
      <c r="H18" s="77">
        <v>-12.22958</v>
      </c>
      <c r="I18" s="77">
        <v>12.22958</v>
      </c>
      <c r="J18" s="77">
        <v>1.87</v>
      </c>
      <c r="K18" s="77">
        <v>0.01</v>
      </c>
    </row>
    <row r="19" spans="2:11">
      <c r="B19" t="s">
        <v>1145</v>
      </c>
      <c r="C19" t="s">
        <v>1146</v>
      </c>
      <c r="D19" t="s">
        <v>126</v>
      </c>
      <c r="E19" t="s">
        <v>109</v>
      </c>
      <c r="F19" t="s">
        <v>1147</v>
      </c>
      <c r="G19" s="77">
        <v>-200000</v>
      </c>
      <c r="H19" s="77">
        <v>-14.3751</v>
      </c>
      <c r="I19" s="77">
        <v>28.7502</v>
      </c>
      <c r="J19" s="77">
        <v>4.3899999999999997</v>
      </c>
      <c r="K19" s="77">
        <v>0.02</v>
      </c>
    </row>
    <row r="20" spans="2:11">
      <c r="B20" t="s">
        <v>1148</v>
      </c>
      <c r="C20" t="s">
        <v>1149</v>
      </c>
      <c r="D20" t="s">
        <v>126</v>
      </c>
      <c r="E20" t="s">
        <v>109</v>
      </c>
      <c r="F20" t="s">
        <v>1150</v>
      </c>
      <c r="G20" s="77">
        <v>-2949000</v>
      </c>
      <c r="H20" s="77">
        <v>-9.756013986014004</v>
      </c>
      <c r="I20" s="77">
        <v>287.70485244755298</v>
      </c>
      <c r="J20" s="77">
        <v>43.91</v>
      </c>
      <c r="K20" s="77">
        <v>0.19</v>
      </c>
    </row>
    <row r="21" spans="2:11">
      <c r="B21" t="s">
        <v>1151</v>
      </c>
      <c r="C21" t="s">
        <v>1152</v>
      </c>
      <c r="D21" t="s">
        <v>126</v>
      </c>
      <c r="E21" t="s">
        <v>113</v>
      </c>
      <c r="F21" t="s">
        <v>1153</v>
      </c>
      <c r="G21" s="77">
        <v>-140000</v>
      </c>
      <c r="H21" s="77">
        <v>-1.5121857142857071</v>
      </c>
      <c r="I21" s="77">
        <v>2.1170599999999902</v>
      </c>
      <c r="J21" s="77">
        <v>0.32</v>
      </c>
      <c r="K21" s="77">
        <v>0</v>
      </c>
    </row>
    <row r="22" spans="2:11">
      <c r="B22" t="s">
        <v>1154</v>
      </c>
      <c r="C22" t="s">
        <v>1155</v>
      </c>
      <c r="D22" t="s">
        <v>126</v>
      </c>
      <c r="E22" t="s">
        <v>109</v>
      </c>
      <c r="F22" t="s">
        <v>1156</v>
      </c>
      <c r="G22" s="77">
        <v>-1470000</v>
      </c>
      <c r="H22" s="77">
        <v>-5.3026337134405308</v>
      </c>
      <c r="I22" s="77">
        <v>77.948715587575805</v>
      </c>
      <c r="J22" s="77">
        <v>11.9</v>
      </c>
      <c r="K22" s="77">
        <v>0.05</v>
      </c>
    </row>
    <row r="23" spans="2:11">
      <c r="B23" t="s">
        <v>1157</v>
      </c>
      <c r="C23" t="s">
        <v>1158</v>
      </c>
      <c r="D23" t="s">
        <v>126</v>
      </c>
      <c r="E23" t="s">
        <v>109</v>
      </c>
      <c r="F23" t="s">
        <v>1159</v>
      </c>
      <c r="G23" s="77">
        <v>-50000</v>
      </c>
      <c r="H23" s="77">
        <v>-5.7312050000000001</v>
      </c>
      <c r="I23" s="77">
        <v>2.8656025000000001</v>
      </c>
      <c r="J23" s="77">
        <v>0.44</v>
      </c>
      <c r="K23" s="77">
        <v>0</v>
      </c>
    </row>
    <row r="24" spans="2:11">
      <c r="B24" t="s">
        <v>1160</v>
      </c>
      <c r="C24" t="s">
        <v>1161</v>
      </c>
      <c r="D24" t="s">
        <v>126</v>
      </c>
      <c r="E24" t="s">
        <v>113</v>
      </c>
      <c r="F24" t="s">
        <v>1162</v>
      </c>
      <c r="G24" s="77">
        <v>-25000</v>
      </c>
      <c r="H24" s="77">
        <v>-0.282183673469388</v>
      </c>
      <c r="I24" s="77">
        <v>7.0545918367346999E-2</v>
      </c>
      <c r="J24" s="77">
        <v>0.01</v>
      </c>
      <c r="K24" s="77">
        <v>0</v>
      </c>
    </row>
    <row r="25" spans="2:11">
      <c r="B25" t="s">
        <v>1163</v>
      </c>
      <c r="C25" t="s">
        <v>1164</v>
      </c>
      <c r="D25" t="s">
        <v>126</v>
      </c>
      <c r="E25" t="s">
        <v>109</v>
      </c>
      <c r="F25" t="s">
        <v>1162</v>
      </c>
      <c r="G25" s="77">
        <v>-150000</v>
      </c>
      <c r="H25" s="77">
        <v>-4.8110333333333335</v>
      </c>
      <c r="I25" s="77">
        <v>7.2165499999999998</v>
      </c>
      <c r="J25" s="77">
        <v>1.1000000000000001</v>
      </c>
      <c r="K25" s="77">
        <v>0</v>
      </c>
    </row>
    <row r="26" spans="2:11">
      <c r="B26" t="s">
        <v>1165</v>
      </c>
      <c r="C26" t="s">
        <v>1166</v>
      </c>
      <c r="D26" t="s">
        <v>126</v>
      </c>
      <c r="E26" t="s">
        <v>109</v>
      </c>
      <c r="F26" t="s">
        <v>1162</v>
      </c>
      <c r="G26" s="77">
        <v>-300000</v>
      </c>
      <c r="H26" s="77">
        <v>-5.182666666666667</v>
      </c>
      <c r="I26" s="77">
        <v>15.548</v>
      </c>
      <c r="J26" s="77">
        <v>2.37</v>
      </c>
      <c r="K26" s="77">
        <v>0.01</v>
      </c>
    </row>
    <row r="27" spans="2:11">
      <c r="B27" t="s">
        <v>1167</v>
      </c>
      <c r="C27" t="s">
        <v>1168</v>
      </c>
      <c r="D27" t="s">
        <v>126</v>
      </c>
      <c r="E27" t="s">
        <v>109</v>
      </c>
      <c r="F27" t="s">
        <v>1169</v>
      </c>
      <c r="G27" s="77">
        <v>-150000</v>
      </c>
      <c r="H27" s="77">
        <v>-5.0310733333333335</v>
      </c>
      <c r="I27" s="77">
        <v>7.5466100000000003</v>
      </c>
      <c r="J27" s="77">
        <v>1.1499999999999999</v>
      </c>
      <c r="K27" s="77">
        <v>0.01</v>
      </c>
    </row>
    <row r="28" spans="2:11">
      <c r="B28" t="s">
        <v>1170</v>
      </c>
      <c r="C28" t="s">
        <v>1171</v>
      </c>
      <c r="D28" t="s">
        <v>126</v>
      </c>
      <c r="E28" t="s">
        <v>109</v>
      </c>
      <c r="F28" t="s">
        <v>1172</v>
      </c>
      <c r="G28" s="77">
        <v>-200000</v>
      </c>
      <c r="H28" s="77">
        <v>-3.9903499999999998</v>
      </c>
      <c r="I28" s="77">
        <v>7.9806999999999997</v>
      </c>
      <c r="J28" s="77">
        <v>1.22</v>
      </c>
      <c r="K28" s="77">
        <v>0.01</v>
      </c>
    </row>
    <row r="29" spans="2:11">
      <c r="B29" t="s">
        <v>1173</v>
      </c>
      <c r="C29" t="s">
        <v>1174</v>
      </c>
      <c r="D29" t="s">
        <v>126</v>
      </c>
      <c r="E29" t="s">
        <v>109</v>
      </c>
      <c r="F29" t="s">
        <v>1175</v>
      </c>
      <c r="G29" s="77">
        <v>-6865000</v>
      </c>
      <c r="H29" s="77">
        <v>-3.0431976744186016</v>
      </c>
      <c r="I29" s="77">
        <v>208.91552034883699</v>
      </c>
      <c r="J29" s="77">
        <v>31.88</v>
      </c>
      <c r="K29" s="77">
        <v>0.14000000000000001</v>
      </c>
    </row>
    <row r="30" spans="2:11">
      <c r="B30" s="78" t="s">
        <v>1135</v>
      </c>
      <c r="C30" s="16"/>
      <c r="D30" s="16"/>
      <c r="G30" s="79">
        <v>-178805.09</v>
      </c>
      <c r="I30" s="79">
        <v>-273.31503591988314</v>
      </c>
      <c r="J30" s="79">
        <v>-41.71</v>
      </c>
      <c r="K30" s="79">
        <v>-0.18</v>
      </c>
    </row>
    <row r="31" spans="2:11">
      <c r="B31" t="s">
        <v>1176</v>
      </c>
      <c r="C31" t="s">
        <v>1177</v>
      </c>
      <c r="D31" t="s">
        <v>126</v>
      </c>
      <c r="E31" t="s">
        <v>116</v>
      </c>
      <c r="F31" t="s">
        <v>1178</v>
      </c>
      <c r="G31" s="77">
        <v>20000</v>
      </c>
      <c r="H31" s="77">
        <v>2.3329499999999999</v>
      </c>
      <c r="I31" s="77">
        <v>0.46659</v>
      </c>
      <c r="J31" s="77">
        <v>7.0000000000000007E-2</v>
      </c>
      <c r="K31" s="77">
        <v>0</v>
      </c>
    </row>
    <row r="32" spans="2:11">
      <c r="B32" t="s">
        <v>1179</v>
      </c>
      <c r="C32" t="s">
        <v>1180</v>
      </c>
      <c r="D32" t="s">
        <v>126</v>
      </c>
      <c r="E32" t="s">
        <v>116</v>
      </c>
      <c r="F32" t="s">
        <v>1181</v>
      </c>
      <c r="G32" s="77">
        <v>-155000</v>
      </c>
      <c r="H32" s="77">
        <v>18.204645714285679</v>
      </c>
      <c r="I32" s="77">
        <v>-28.217200857142799</v>
      </c>
      <c r="J32" s="77">
        <v>-4.3099999999999996</v>
      </c>
      <c r="K32" s="77">
        <v>-0.02</v>
      </c>
    </row>
    <row r="33" spans="2:11">
      <c r="B33" t="s">
        <v>1182</v>
      </c>
      <c r="C33" t="s">
        <v>1183</v>
      </c>
      <c r="D33" t="s">
        <v>126</v>
      </c>
      <c r="E33" t="s">
        <v>116</v>
      </c>
      <c r="F33" t="s">
        <v>1184</v>
      </c>
      <c r="G33" s="77">
        <v>-20000</v>
      </c>
      <c r="H33" s="77">
        <v>16.458166666666699</v>
      </c>
      <c r="I33" s="77">
        <v>-3.2916333333333401</v>
      </c>
      <c r="J33" s="77">
        <v>-0.5</v>
      </c>
      <c r="K33" s="77">
        <v>0</v>
      </c>
    </row>
    <row r="34" spans="2:11">
      <c r="B34" t="s">
        <v>1185</v>
      </c>
      <c r="C34" t="s">
        <v>1186</v>
      </c>
      <c r="D34" t="s">
        <v>126</v>
      </c>
      <c r="E34" t="s">
        <v>116</v>
      </c>
      <c r="F34" t="s">
        <v>1141</v>
      </c>
      <c r="G34" s="77">
        <v>-100000</v>
      </c>
      <c r="H34" s="77">
        <v>12.88852</v>
      </c>
      <c r="I34" s="77">
        <v>-12.88852</v>
      </c>
      <c r="J34" s="77">
        <v>-1.97</v>
      </c>
      <c r="K34" s="77">
        <v>-0.01</v>
      </c>
    </row>
    <row r="35" spans="2:11">
      <c r="B35" t="s">
        <v>1187</v>
      </c>
      <c r="C35" t="s">
        <v>1188</v>
      </c>
      <c r="D35" t="s">
        <v>126</v>
      </c>
      <c r="E35" t="s">
        <v>113</v>
      </c>
      <c r="F35" t="s">
        <v>1189</v>
      </c>
      <c r="G35" s="77">
        <v>-240000</v>
      </c>
      <c r="H35" s="77">
        <v>21.414574999999999</v>
      </c>
      <c r="I35" s="77">
        <v>-51.394979999999997</v>
      </c>
      <c r="J35" s="77">
        <v>-7.84</v>
      </c>
      <c r="K35" s="77">
        <v>-0.03</v>
      </c>
    </row>
    <row r="36" spans="2:11">
      <c r="B36" t="s">
        <v>1190</v>
      </c>
      <c r="C36" t="s">
        <v>1191</v>
      </c>
      <c r="D36" t="s">
        <v>126</v>
      </c>
      <c r="E36" t="s">
        <v>116</v>
      </c>
      <c r="F36" t="s">
        <v>1144</v>
      </c>
      <c r="G36" s="77">
        <v>-643000</v>
      </c>
      <c r="H36" s="77">
        <v>15.338837272727295</v>
      </c>
      <c r="I36" s="77">
        <v>-98.628723663636507</v>
      </c>
      <c r="J36" s="77">
        <v>-15.05</v>
      </c>
      <c r="K36" s="77">
        <v>-7.0000000000000007E-2</v>
      </c>
    </row>
    <row r="37" spans="2:11">
      <c r="B37" t="s">
        <v>1192</v>
      </c>
      <c r="C37" t="s">
        <v>1193</v>
      </c>
      <c r="D37" t="s">
        <v>126</v>
      </c>
      <c r="E37" t="s">
        <v>113</v>
      </c>
      <c r="F37" t="s">
        <v>1194</v>
      </c>
      <c r="G37" s="77">
        <v>-425000</v>
      </c>
      <c r="H37" s="77">
        <v>25.369746938775528</v>
      </c>
      <c r="I37" s="77">
        <v>-107.821424489796</v>
      </c>
      <c r="J37" s="77">
        <v>-16.45</v>
      </c>
      <c r="K37" s="77">
        <v>-7.0000000000000007E-2</v>
      </c>
    </row>
    <row r="38" spans="2:11">
      <c r="B38" t="s">
        <v>1195</v>
      </c>
      <c r="C38" t="s">
        <v>1196</v>
      </c>
      <c r="D38" t="s">
        <v>126</v>
      </c>
      <c r="E38" t="s">
        <v>116</v>
      </c>
      <c r="F38" t="s">
        <v>1194</v>
      </c>
      <c r="G38" s="77">
        <v>-15000</v>
      </c>
      <c r="H38" s="77">
        <v>7.0041333333333338</v>
      </c>
      <c r="I38" s="77">
        <v>-1.0506200000000001</v>
      </c>
      <c r="J38" s="77">
        <v>-0.16</v>
      </c>
      <c r="K38" s="77">
        <v>0</v>
      </c>
    </row>
    <row r="39" spans="2:11">
      <c r="B39" t="s">
        <v>1197</v>
      </c>
      <c r="C39" t="s">
        <v>1198</v>
      </c>
      <c r="D39" t="s">
        <v>126</v>
      </c>
      <c r="E39" t="s">
        <v>113</v>
      </c>
      <c r="F39" t="s">
        <v>1199</v>
      </c>
      <c r="G39" s="77">
        <v>-170000</v>
      </c>
      <c r="H39" s="77">
        <v>21.23781</v>
      </c>
      <c r="I39" s="77">
        <v>-36.104277000000003</v>
      </c>
      <c r="J39" s="77">
        <v>-5.51</v>
      </c>
      <c r="K39" s="77">
        <v>-0.02</v>
      </c>
    </row>
    <row r="40" spans="2:11">
      <c r="B40" t="s">
        <v>1200</v>
      </c>
      <c r="C40" t="s">
        <v>1201</v>
      </c>
      <c r="D40" t="s">
        <v>126</v>
      </c>
      <c r="E40" t="s">
        <v>109</v>
      </c>
      <c r="F40" t="s">
        <v>1202</v>
      </c>
      <c r="G40" s="77">
        <v>2107785.64</v>
      </c>
      <c r="H40" s="77">
        <v>8.3484955708617505</v>
      </c>
      <c r="I40" s="77">
        <v>175.96839079866001</v>
      </c>
      <c r="J40" s="77">
        <v>26.86</v>
      </c>
      <c r="K40" s="77">
        <v>0.12</v>
      </c>
    </row>
    <row r="41" spans="2:11">
      <c r="B41" t="s">
        <v>1203</v>
      </c>
      <c r="C41" t="s">
        <v>1204</v>
      </c>
      <c r="D41" t="s">
        <v>126</v>
      </c>
      <c r="E41" t="s">
        <v>113</v>
      </c>
      <c r="F41" t="s">
        <v>1147</v>
      </c>
      <c r="G41" s="77">
        <v>-150000</v>
      </c>
      <c r="H41" s="77">
        <v>15.973666666666666</v>
      </c>
      <c r="I41" s="77">
        <v>-23.9605</v>
      </c>
      <c r="J41" s="77">
        <v>-3.66</v>
      </c>
      <c r="K41" s="77">
        <v>-0.02</v>
      </c>
    </row>
    <row r="42" spans="2:11">
      <c r="B42" t="s">
        <v>1205</v>
      </c>
      <c r="C42" t="s">
        <v>1206</v>
      </c>
      <c r="D42" t="s">
        <v>126</v>
      </c>
      <c r="E42" t="s">
        <v>116</v>
      </c>
      <c r="F42" t="s">
        <v>1147</v>
      </c>
      <c r="G42" s="77">
        <v>80000</v>
      </c>
      <c r="H42" s="77">
        <v>4.3199624999999999</v>
      </c>
      <c r="I42" s="77">
        <v>3.4559700000000002</v>
      </c>
      <c r="J42" s="77">
        <v>0.53</v>
      </c>
      <c r="K42" s="77">
        <v>0</v>
      </c>
    </row>
    <row r="43" spans="2:11">
      <c r="B43" t="s">
        <v>1207</v>
      </c>
      <c r="C43" t="s">
        <v>1208</v>
      </c>
      <c r="D43" t="s">
        <v>126</v>
      </c>
      <c r="E43" t="s">
        <v>109</v>
      </c>
      <c r="F43" t="s">
        <v>1147</v>
      </c>
      <c r="G43" s="77">
        <v>43317.39</v>
      </c>
      <c r="H43" s="77">
        <v>4.603442285161087</v>
      </c>
      <c r="I43" s="77">
        <v>1.99409104808814</v>
      </c>
      <c r="J43" s="77">
        <v>0.3</v>
      </c>
      <c r="K43" s="77">
        <v>0</v>
      </c>
    </row>
    <row r="44" spans="2:11">
      <c r="B44" t="s">
        <v>1209</v>
      </c>
      <c r="C44" t="s">
        <v>1210</v>
      </c>
      <c r="D44" t="s">
        <v>126</v>
      </c>
      <c r="E44" t="s">
        <v>109</v>
      </c>
      <c r="F44" t="s">
        <v>1178</v>
      </c>
      <c r="G44" s="77">
        <v>75000</v>
      </c>
      <c r="H44" s="77">
        <v>3.6726000000000001</v>
      </c>
      <c r="I44" s="77">
        <v>2.7544499999999998</v>
      </c>
      <c r="J44" s="77">
        <v>0.42</v>
      </c>
      <c r="K44" s="77">
        <v>0</v>
      </c>
    </row>
    <row r="45" spans="2:11">
      <c r="B45" t="s">
        <v>1211</v>
      </c>
      <c r="C45" t="s">
        <v>1212</v>
      </c>
      <c r="D45" t="s">
        <v>126</v>
      </c>
      <c r="E45" t="s">
        <v>113</v>
      </c>
      <c r="F45" t="s">
        <v>1213</v>
      </c>
      <c r="G45" s="77">
        <v>-100000</v>
      </c>
      <c r="H45" s="77">
        <v>17.22579</v>
      </c>
      <c r="I45" s="77">
        <v>-17.22579</v>
      </c>
      <c r="J45" s="77">
        <v>-2.63</v>
      </c>
      <c r="K45" s="77">
        <v>-0.01</v>
      </c>
    </row>
    <row r="46" spans="2:11">
      <c r="B46" t="s">
        <v>1214</v>
      </c>
      <c r="C46" t="s">
        <v>1215</v>
      </c>
      <c r="D46" t="s">
        <v>126</v>
      </c>
      <c r="E46" t="s">
        <v>116</v>
      </c>
      <c r="F46" t="s">
        <v>1213</v>
      </c>
      <c r="G46" s="77">
        <v>40000</v>
      </c>
      <c r="H46" s="77">
        <v>0.43464999999999998</v>
      </c>
      <c r="I46" s="77">
        <v>0.17385999999999999</v>
      </c>
      <c r="J46" s="77">
        <v>0.03</v>
      </c>
      <c r="K46" s="77">
        <v>0</v>
      </c>
    </row>
    <row r="47" spans="2:11">
      <c r="B47" t="s">
        <v>1216</v>
      </c>
      <c r="C47" t="s">
        <v>1217</v>
      </c>
      <c r="D47" t="s">
        <v>126</v>
      </c>
      <c r="E47" t="s">
        <v>109</v>
      </c>
      <c r="F47" t="s">
        <v>1213</v>
      </c>
      <c r="G47" s="77">
        <v>40000</v>
      </c>
      <c r="H47" s="77">
        <v>-4.1929333333333254</v>
      </c>
      <c r="I47" s="77">
        <v>-1.6771733333333301</v>
      </c>
      <c r="J47" s="77">
        <v>-0.26</v>
      </c>
      <c r="K47" s="77">
        <v>0</v>
      </c>
    </row>
    <row r="48" spans="2:11">
      <c r="B48" t="s">
        <v>1218</v>
      </c>
      <c r="C48" t="s">
        <v>1219</v>
      </c>
      <c r="D48" t="s">
        <v>126</v>
      </c>
      <c r="E48" t="s">
        <v>116</v>
      </c>
      <c r="F48" t="s">
        <v>1220</v>
      </c>
      <c r="G48" s="77">
        <v>52000</v>
      </c>
      <c r="H48" s="77">
        <v>3.0092307692307694</v>
      </c>
      <c r="I48" s="77">
        <v>1.5648</v>
      </c>
      <c r="J48" s="77">
        <v>0.24</v>
      </c>
      <c r="K48" s="77">
        <v>0</v>
      </c>
    </row>
    <row r="49" spans="2:11">
      <c r="B49" t="s">
        <v>1221</v>
      </c>
      <c r="C49" t="s">
        <v>1222</v>
      </c>
      <c r="D49" t="s">
        <v>126</v>
      </c>
      <c r="E49" t="s">
        <v>109</v>
      </c>
      <c r="F49" t="s">
        <v>1220</v>
      </c>
      <c r="G49" s="77">
        <v>103091.88</v>
      </c>
      <c r="H49" s="77">
        <v>-4.0160905074151136</v>
      </c>
      <c r="I49" s="77">
        <v>-4.1402632065957796</v>
      </c>
      <c r="J49" s="77">
        <v>-0.63</v>
      </c>
      <c r="K49" s="77">
        <v>0</v>
      </c>
    </row>
    <row r="50" spans="2:11">
      <c r="B50" t="s">
        <v>1223</v>
      </c>
      <c r="C50" t="s">
        <v>1224</v>
      </c>
      <c r="D50" t="s">
        <v>126</v>
      </c>
      <c r="E50" t="s">
        <v>109</v>
      </c>
      <c r="F50" t="s">
        <v>1225</v>
      </c>
      <c r="G50" s="77">
        <v>45000</v>
      </c>
      <c r="H50" s="77">
        <v>3.6322666666666668</v>
      </c>
      <c r="I50" s="77">
        <v>1.63452</v>
      </c>
      <c r="J50" s="77">
        <v>0.25</v>
      </c>
      <c r="K50" s="77">
        <v>0</v>
      </c>
    </row>
    <row r="51" spans="2:11">
      <c r="B51" t="s">
        <v>1226</v>
      </c>
      <c r="C51" t="s">
        <v>1227</v>
      </c>
      <c r="D51" t="s">
        <v>126</v>
      </c>
      <c r="E51" t="s">
        <v>113</v>
      </c>
      <c r="F51" t="s">
        <v>1228</v>
      </c>
      <c r="G51" s="77">
        <v>-928000</v>
      </c>
      <c r="H51" s="77">
        <v>8.6948039215686315</v>
      </c>
      <c r="I51" s="77">
        <v>-80.687780392156895</v>
      </c>
      <c r="J51" s="77">
        <v>-12.31</v>
      </c>
      <c r="K51" s="77">
        <v>-0.05</v>
      </c>
    </row>
    <row r="52" spans="2:11">
      <c r="B52" t="s">
        <v>1229</v>
      </c>
      <c r="C52" t="s">
        <v>1230</v>
      </c>
      <c r="D52" t="s">
        <v>126</v>
      </c>
      <c r="E52" t="s">
        <v>113</v>
      </c>
      <c r="F52" t="s">
        <v>1159</v>
      </c>
      <c r="G52" s="77">
        <v>-25000</v>
      </c>
      <c r="H52" s="77">
        <v>4.6470779220779201</v>
      </c>
      <c r="I52" s="77">
        <v>-1.16176948051948</v>
      </c>
      <c r="J52" s="77">
        <v>-0.18</v>
      </c>
      <c r="K52" s="77">
        <v>0</v>
      </c>
    </row>
    <row r="53" spans="2:11">
      <c r="B53" t="s">
        <v>1231</v>
      </c>
      <c r="C53" t="s">
        <v>1232</v>
      </c>
      <c r="D53" t="s">
        <v>126</v>
      </c>
      <c r="E53" t="s">
        <v>109</v>
      </c>
      <c r="F53" t="s">
        <v>1233</v>
      </c>
      <c r="G53" s="77">
        <v>40000</v>
      </c>
      <c r="H53" s="77">
        <v>7.3711000000000002</v>
      </c>
      <c r="I53" s="77">
        <v>2.9484400000000002</v>
      </c>
      <c r="J53" s="77">
        <v>0.45</v>
      </c>
      <c r="K53" s="77">
        <v>0</v>
      </c>
    </row>
    <row r="54" spans="2:11">
      <c r="B54" t="s">
        <v>1234</v>
      </c>
      <c r="C54" t="s">
        <v>1235</v>
      </c>
      <c r="D54" t="s">
        <v>126</v>
      </c>
      <c r="E54" t="s">
        <v>113</v>
      </c>
      <c r="F54" t="s">
        <v>1236</v>
      </c>
      <c r="G54" s="77">
        <v>140000</v>
      </c>
      <c r="H54" s="77">
        <v>6.6542857142857139</v>
      </c>
      <c r="I54" s="77">
        <v>9.3160000000000007</v>
      </c>
      <c r="J54" s="77">
        <v>1.42</v>
      </c>
      <c r="K54" s="77">
        <v>0.01</v>
      </c>
    </row>
    <row r="55" spans="2:11">
      <c r="B55" t="s">
        <v>1237</v>
      </c>
      <c r="C55" t="s">
        <v>1238</v>
      </c>
      <c r="D55" t="s">
        <v>126</v>
      </c>
      <c r="E55" t="s">
        <v>113</v>
      </c>
      <c r="F55" t="s">
        <v>1236</v>
      </c>
      <c r="G55" s="77">
        <v>-119000</v>
      </c>
      <c r="H55" s="77">
        <v>5.9939651685393276</v>
      </c>
      <c r="I55" s="77">
        <v>-7.1328185505618</v>
      </c>
      <c r="J55" s="77">
        <v>-1.0900000000000001</v>
      </c>
      <c r="K55" s="77">
        <v>0</v>
      </c>
    </row>
    <row r="56" spans="2:11">
      <c r="B56" t="s">
        <v>1239</v>
      </c>
      <c r="C56" t="s">
        <v>1240</v>
      </c>
      <c r="D56" t="s">
        <v>126</v>
      </c>
      <c r="E56" t="s">
        <v>113</v>
      </c>
      <c r="F56" t="s">
        <v>1241</v>
      </c>
      <c r="G56" s="77">
        <v>-65000</v>
      </c>
      <c r="H56" s="77">
        <v>8.3582663480338919</v>
      </c>
      <c r="I56" s="77">
        <v>-5.43287312622203</v>
      </c>
      <c r="J56" s="77">
        <v>-0.83</v>
      </c>
      <c r="K56" s="77">
        <v>0</v>
      </c>
    </row>
    <row r="57" spans="2:11">
      <c r="B57" t="s">
        <v>1242</v>
      </c>
      <c r="C57" t="s">
        <v>1243</v>
      </c>
      <c r="D57" t="s">
        <v>126</v>
      </c>
      <c r="E57" t="s">
        <v>109</v>
      </c>
      <c r="F57" t="s">
        <v>1244</v>
      </c>
      <c r="G57" s="77">
        <v>30000</v>
      </c>
      <c r="H57" s="77">
        <v>3.8090999999999999</v>
      </c>
      <c r="I57" s="77">
        <v>1.14273</v>
      </c>
      <c r="J57" s="77">
        <v>0.17</v>
      </c>
      <c r="K57" s="77">
        <v>0</v>
      </c>
    </row>
    <row r="58" spans="2:11">
      <c r="B58" t="s">
        <v>1245</v>
      </c>
      <c r="C58" t="s">
        <v>1246</v>
      </c>
      <c r="D58" t="s">
        <v>126</v>
      </c>
      <c r="E58" t="s">
        <v>113</v>
      </c>
      <c r="F58" t="s">
        <v>1247</v>
      </c>
      <c r="G58" s="77">
        <v>60000</v>
      </c>
      <c r="H58" s="77">
        <v>8.6799333333333326</v>
      </c>
      <c r="I58" s="77">
        <v>5.2079599999999999</v>
      </c>
      <c r="J58" s="77">
        <v>0.79</v>
      </c>
      <c r="K58" s="77">
        <v>0</v>
      </c>
    </row>
    <row r="59" spans="2:11">
      <c r="B59" t="s">
        <v>1248</v>
      </c>
      <c r="C59" t="s">
        <v>1249</v>
      </c>
      <c r="D59" t="s">
        <v>126</v>
      </c>
      <c r="E59" t="s">
        <v>113</v>
      </c>
      <c r="F59" t="s">
        <v>1247</v>
      </c>
      <c r="G59" s="77">
        <v>20000</v>
      </c>
      <c r="H59" s="77">
        <v>8.7406600000000001</v>
      </c>
      <c r="I59" s="77">
        <v>1.748132</v>
      </c>
      <c r="J59" s="77">
        <v>0.27</v>
      </c>
      <c r="K59" s="77">
        <v>0</v>
      </c>
    </row>
    <row r="60" spans="2:11">
      <c r="B60" t="s">
        <v>1250</v>
      </c>
      <c r="C60" t="s">
        <v>1251</v>
      </c>
      <c r="D60" t="s">
        <v>126</v>
      </c>
      <c r="E60" t="s">
        <v>109</v>
      </c>
      <c r="F60" t="s">
        <v>1252</v>
      </c>
      <c r="G60" s="77">
        <v>35000</v>
      </c>
      <c r="H60" s="77">
        <v>2.8813933333333428</v>
      </c>
      <c r="I60" s="77">
        <v>1.00848766666667</v>
      </c>
      <c r="J60" s="77">
        <v>0.15</v>
      </c>
      <c r="K60" s="77">
        <v>0</v>
      </c>
    </row>
    <row r="61" spans="2:11">
      <c r="B61" t="s">
        <v>1253</v>
      </c>
      <c r="C61" t="s">
        <v>1254</v>
      </c>
      <c r="D61" t="s">
        <v>126</v>
      </c>
      <c r="E61" t="s">
        <v>116</v>
      </c>
      <c r="F61" t="s">
        <v>1255</v>
      </c>
      <c r="G61" s="77">
        <v>-30000</v>
      </c>
      <c r="H61" s="77">
        <v>6.4423000000000004</v>
      </c>
      <c r="I61" s="77">
        <v>-1.93269</v>
      </c>
      <c r="J61" s="77">
        <v>-0.28999999999999998</v>
      </c>
      <c r="K61" s="77">
        <v>0</v>
      </c>
    </row>
    <row r="62" spans="2:11">
      <c r="B62" t="s">
        <v>1256</v>
      </c>
      <c r="C62" t="s">
        <v>1257</v>
      </c>
      <c r="D62" t="s">
        <v>126</v>
      </c>
      <c r="E62" t="s">
        <v>113</v>
      </c>
      <c r="F62" t="s">
        <v>1258</v>
      </c>
      <c r="G62" s="77">
        <v>75000</v>
      </c>
      <c r="H62" s="77">
        <v>6.6106666666666661E-2</v>
      </c>
      <c r="I62" s="77">
        <v>4.9579999999999999E-2</v>
      </c>
      <c r="J62" s="77">
        <v>0.01</v>
      </c>
      <c r="K62" s="77">
        <v>0</v>
      </c>
    </row>
    <row r="63" spans="2:11">
      <c r="B63" s="78" t="s">
        <v>1082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234</v>
      </c>
      <c r="C64" t="s">
        <v>234</v>
      </c>
      <c r="D64" t="s">
        <v>234</v>
      </c>
      <c r="E64" t="s">
        <v>234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254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234</v>
      </c>
      <c r="C66" t="s">
        <v>234</v>
      </c>
      <c r="D66" t="s">
        <v>234</v>
      </c>
      <c r="E66" t="s">
        <v>234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239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s="78" t="s">
        <v>1080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234</v>
      </c>
      <c r="C69" t="s">
        <v>234</v>
      </c>
      <c r="D69" t="s">
        <v>234</v>
      </c>
      <c r="E69" t="s">
        <v>234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s="78" t="s">
        <v>1083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234</v>
      </c>
      <c r="C71" t="s">
        <v>234</v>
      </c>
      <c r="D71" t="s">
        <v>234</v>
      </c>
      <c r="E71" t="s">
        <v>234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1082</v>
      </c>
      <c r="C72" s="16"/>
      <c r="D72" s="16"/>
      <c r="G72" s="79">
        <v>0</v>
      </c>
      <c r="I72" s="79">
        <v>0</v>
      </c>
      <c r="J72" s="79">
        <v>0</v>
      </c>
      <c r="K72" s="79">
        <v>0</v>
      </c>
    </row>
    <row r="73" spans="2:11">
      <c r="B73" t="s">
        <v>234</v>
      </c>
      <c r="C73" t="s">
        <v>234</v>
      </c>
      <c r="D73" t="s">
        <v>234</v>
      </c>
      <c r="E73" t="s">
        <v>234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</row>
    <row r="74" spans="2:11">
      <c r="B74" s="78" t="s">
        <v>254</v>
      </c>
      <c r="C74" s="16"/>
      <c r="D74" s="16"/>
      <c r="G74" s="79">
        <v>0</v>
      </c>
      <c r="I74" s="79">
        <v>0</v>
      </c>
      <c r="J74" s="79">
        <v>0</v>
      </c>
      <c r="K74" s="79">
        <v>0</v>
      </c>
    </row>
    <row r="75" spans="2:11">
      <c r="B75" t="s">
        <v>234</v>
      </c>
      <c r="C75" t="s">
        <v>234</v>
      </c>
      <c r="D75" t="s">
        <v>234</v>
      </c>
      <c r="E75" t="s">
        <v>234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</row>
    <row r="76" spans="2:11">
      <c r="B76" t="s">
        <v>241</v>
      </c>
      <c r="C76" s="16"/>
      <c r="D76" s="16"/>
    </row>
    <row r="77" spans="2:11">
      <c r="B77" t="s">
        <v>247</v>
      </c>
      <c r="C77" s="16"/>
      <c r="D77" s="16"/>
    </row>
    <row r="78" spans="2:11">
      <c r="B78" t="s">
        <v>248</v>
      </c>
      <c r="C78" s="16"/>
      <c r="D78" s="16"/>
    </row>
    <row r="79" spans="2:11">
      <c r="B79" t="s">
        <v>249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1286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1085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1086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234</v>
      </c>
      <c r="C16" t="s">
        <v>234</v>
      </c>
      <c r="D16" s="16"/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234</v>
      </c>
      <c r="C18" t="s">
        <v>234</v>
      </c>
      <c r="D18" s="16"/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234</v>
      </c>
      <c r="C19" t="s">
        <v>234</v>
      </c>
      <c r="D19" s="16"/>
      <c r="E19" t="s">
        <v>234</v>
      </c>
      <c r="H19" s="77">
        <v>0</v>
      </c>
      <c r="I19" t="s">
        <v>234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234</v>
      </c>
      <c r="C20" t="s">
        <v>234</v>
      </c>
      <c r="D20" s="16"/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1085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234</v>
      </c>
      <c r="C24" t="s">
        <v>234</v>
      </c>
      <c r="D24" s="16"/>
      <c r="E24" t="s">
        <v>234</v>
      </c>
      <c r="H24" s="77">
        <v>0</v>
      </c>
      <c r="I24" t="s">
        <v>234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1086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234</v>
      </c>
      <c r="C26" t="s">
        <v>234</v>
      </c>
      <c r="D26" s="16"/>
      <c r="E26" t="s">
        <v>234</v>
      </c>
      <c r="H26" s="77">
        <v>0</v>
      </c>
      <c r="I26" t="s">
        <v>234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D28" s="16"/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234</v>
      </c>
      <c r="C29" t="s">
        <v>234</v>
      </c>
      <c r="D29" s="16"/>
      <c r="E29" t="s">
        <v>234</v>
      </c>
      <c r="H29" s="77">
        <v>0</v>
      </c>
      <c r="I29" t="s">
        <v>234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234</v>
      </c>
      <c r="C31" t="s">
        <v>234</v>
      </c>
      <c r="D31" s="16"/>
      <c r="E31" t="s">
        <v>234</v>
      </c>
      <c r="H31" s="77">
        <v>0</v>
      </c>
      <c r="I31" t="s">
        <v>234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241</v>
      </c>
      <c r="D32" s="16"/>
    </row>
    <row r="33" spans="2:4">
      <c r="B33" t="s">
        <v>247</v>
      </c>
      <c r="D33" s="16"/>
    </row>
    <row r="34" spans="2:4">
      <c r="B34" t="s">
        <v>248</v>
      </c>
      <c r="D34" s="16"/>
    </row>
    <row r="35" spans="2:4">
      <c r="B35" t="s">
        <v>249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1286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1259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234</v>
      </c>
      <c r="D14" t="s">
        <v>234</v>
      </c>
      <c r="F14" t="s">
        <v>234</v>
      </c>
      <c r="I14" s="77">
        <v>0</v>
      </c>
      <c r="J14" t="s">
        <v>234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1260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234</v>
      </c>
      <c r="D16" t="s">
        <v>234</v>
      </c>
      <c r="F16" t="s">
        <v>234</v>
      </c>
      <c r="I16" s="77">
        <v>0</v>
      </c>
      <c r="J16" t="s">
        <v>234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1261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234</v>
      </c>
      <c r="D18" t="s">
        <v>234</v>
      </c>
      <c r="F18" t="s">
        <v>234</v>
      </c>
      <c r="I18" s="77">
        <v>0</v>
      </c>
      <c r="J18" t="s">
        <v>234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1262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234</v>
      </c>
      <c r="D20" t="s">
        <v>234</v>
      </c>
      <c r="F20" t="s">
        <v>234</v>
      </c>
      <c r="I20" s="77">
        <v>0</v>
      </c>
      <c r="J20" t="s">
        <v>234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1263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234</v>
      </c>
      <c r="D22" t="s">
        <v>234</v>
      </c>
      <c r="F22" t="s">
        <v>234</v>
      </c>
      <c r="I22" s="77">
        <v>0</v>
      </c>
      <c r="J22" t="s">
        <v>234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1264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1265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234</v>
      </c>
      <c r="D25" t="s">
        <v>234</v>
      </c>
      <c r="F25" t="s">
        <v>234</v>
      </c>
      <c r="I25" s="77">
        <v>0</v>
      </c>
      <c r="J25" t="s">
        <v>234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1266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234</v>
      </c>
      <c r="D27" t="s">
        <v>234</v>
      </c>
      <c r="F27" t="s">
        <v>234</v>
      </c>
      <c r="I27" s="77">
        <v>0</v>
      </c>
      <c r="J27" t="s">
        <v>234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1267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234</v>
      </c>
      <c r="D29" t="s">
        <v>234</v>
      </c>
      <c r="F29" t="s">
        <v>234</v>
      </c>
      <c r="I29" s="77">
        <v>0</v>
      </c>
      <c r="J29" t="s">
        <v>234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1268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234</v>
      </c>
      <c r="D31" t="s">
        <v>234</v>
      </c>
      <c r="F31" t="s">
        <v>234</v>
      </c>
      <c r="I31" s="77">
        <v>0</v>
      </c>
      <c r="J31" t="s">
        <v>234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1269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234</v>
      </c>
      <c r="D34" t="s">
        <v>234</v>
      </c>
      <c r="F34" t="s">
        <v>234</v>
      </c>
      <c r="I34" s="77">
        <v>0</v>
      </c>
      <c r="J34" t="s">
        <v>234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1261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234</v>
      </c>
      <c r="D36" t="s">
        <v>234</v>
      </c>
      <c r="F36" t="s">
        <v>234</v>
      </c>
      <c r="I36" s="77">
        <v>0</v>
      </c>
      <c r="J36" t="s">
        <v>234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234</v>
      </c>
      <c r="D38" t="s">
        <v>234</v>
      </c>
      <c r="F38" t="s">
        <v>234</v>
      </c>
      <c r="I38" s="77">
        <v>0</v>
      </c>
      <c r="J38" t="s">
        <v>234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1268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234</v>
      </c>
      <c r="D40" t="s">
        <v>234</v>
      </c>
      <c r="F40" t="s">
        <v>234</v>
      </c>
      <c r="I40" s="77">
        <v>0</v>
      </c>
      <c r="J40" t="s">
        <v>234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241</v>
      </c>
    </row>
    <row r="42" spans="2:17">
      <c r="B42" t="s">
        <v>247</v>
      </c>
    </row>
    <row r="43" spans="2:17">
      <c r="B43" t="s">
        <v>248</v>
      </c>
    </row>
    <row r="44" spans="2:17">
      <c r="B44" t="s">
        <v>249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1286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1093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234</v>
      </c>
      <c r="C14" t="s">
        <v>234</v>
      </c>
      <c r="E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1094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234</v>
      </c>
      <c r="C16" t="s">
        <v>234</v>
      </c>
      <c r="E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1270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E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1271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E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234</v>
      </c>
      <c r="C22" t="s">
        <v>234</v>
      </c>
      <c r="E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234</v>
      </c>
      <c r="C24" t="s">
        <v>234</v>
      </c>
      <c r="E24" t="s">
        <v>234</v>
      </c>
      <c r="G24" s="77">
        <v>0</v>
      </c>
      <c r="H24" t="s">
        <v>234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247</v>
      </c>
    </row>
    <row r="27" spans="2:15">
      <c r="B27" t="s">
        <v>248</v>
      </c>
    </row>
    <row r="28" spans="2:15">
      <c r="B28" t="s">
        <v>249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1286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234</v>
      </c>
      <c r="E14" s="77">
        <v>0</v>
      </c>
      <c r="F14" t="s">
        <v>234</v>
      </c>
      <c r="G14" s="77">
        <v>0</v>
      </c>
      <c r="H14" s="77">
        <v>0</v>
      </c>
      <c r="I14" s="77">
        <v>0</v>
      </c>
    </row>
    <row r="15" spans="2:55">
      <c r="B15" s="78" t="s">
        <v>1273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234</v>
      </c>
      <c r="E16" s="77">
        <v>0</v>
      </c>
      <c r="F16" t="s">
        <v>234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234</v>
      </c>
      <c r="E19" s="77">
        <v>0</v>
      </c>
      <c r="F19" t="s">
        <v>234</v>
      </c>
      <c r="G19" s="77">
        <v>0</v>
      </c>
      <c r="H19" s="77">
        <v>0</v>
      </c>
      <c r="I19" s="77">
        <v>0</v>
      </c>
    </row>
    <row r="20" spans="2:9">
      <c r="B20" s="78" t="s">
        <v>1273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234</v>
      </c>
      <c r="E21" s="77">
        <v>0</v>
      </c>
      <c r="F21" t="s">
        <v>234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1286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234</v>
      </c>
      <c r="D13" t="s">
        <v>234</v>
      </c>
      <c r="E13" s="19"/>
      <c r="F13" s="77">
        <v>0</v>
      </c>
      <c r="G13" t="s">
        <v>234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234</v>
      </c>
      <c r="D15" t="s">
        <v>234</v>
      </c>
      <c r="E15" s="19"/>
      <c r="F15" s="77">
        <v>0</v>
      </c>
      <c r="G15" t="s">
        <v>234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1286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360.98770000000002</v>
      </c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360.98770000000002</v>
      </c>
      <c r="J12" s="79">
        <v>100</v>
      </c>
      <c r="K12" s="79">
        <v>0.24</v>
      </c>
    </row>
    <row r="13" spans="2:60">
      <c r="B13" t="s">
        <v>1274</v>
      </c>
      <c r="C13" t="s">
        <v>1275</v>
      </c>
      <c r="D13" t="s">
        <v>234</v>
      </c>
      <c r="E13" t="s">
        <v>1042</v>
      </c>
      <c r="F13" s="77">
        <v>0</v>
      </c>
      <c r="G13" t="s">
        <v>105</v>
      </c>
      <c r="H13" s="77">
        <v>0</v>
      </c>
      <c r="I13" s="77">
        <v>-89.654229999999998</v>
      </c>
      <c r="J13" s="77">
        <v>-24.84</v>
      </c>
      <c r="K13" s="77">
        <v>-0.06</v>
      </c>
    </row>
    <row r="14" spans="2:60">
      <c r="B14" t="s">
        <v>1276</v>
      </c>
      <c r="C14" t="s">
        <v>1277</v>
      </c>
      <c r="D14" t="s">
        <v>234</v>
      </c>
      <c r="E14" t="s">
        <v>1042</v>
      </c>
      <c r="F14" s="77">
        <v>0</v>
      </c>
      <c r="G14" t="s">
        <v>105</v>
      </c>
      <c r="H14" s="77">
        <v>0</v>
      </c>
      <c r="I14" s="77">
        <v>-3.6721400000000002</v>
      </c>
      <c r="J14" s="77">
        <v>-1.02</v>
      </c>
      <c r="K14" s="77">
        <v>0</v>
      </c>
    </row>
    <row r="15" spans="2:60">
      <c r="B15" t="s">
        <v>1278</v>
      </c>
      <c r="C15" t="s">
        <v>1279</v>
      </c>
      <c r="D15" t="s">
        <v>234</v>
      </c>
      <c r="E15" t="s">
        <v>1042</v>
      </c>
      <c r="F15" s="77">
        <v>0</v>
      </c>
      <c r="G15" t="s">
        <v>105</v>
      </c>
      <c r="H15" s="77">
        <v>0</v>
      </c>
      <c r="I15" s="77">
        <v>47.055759999999999</v>
      </c>
      <c r="J15" s="77">
        <v>13.04</v>
      </c>
      <c r="K15" s="77">
        <v>0.03</v>
      </c>
    </row>
    <row r="16" spans="2:60">
      <c r="B16" t="s">
        <v>1280</v>
      </c>
      <c r="C16" t="s">
        <v>1281</v>
      </c>
      <c r="D16" t="s">
        <v>234</v>
      </c>
      <c r="E16" t="s">
        <v>152</v>
      </c>
      <c r="F16" s="77">
        <v>0</v>
      </c>
      <c r="G16" t="s">
        <v>105</v>
      </c>
      <c r="H16" s="77">
        <v>0</v>
      </c>
      <c r="I16" s="77">
        <v>465.56601999999998</v>
      </c>
      <c r="J16" s="77">
        <v>128.97</v>
      </c>
      <c r="K16" s="77">
        <v>0.31</v>
      </c>
    </row>
    <row r="17" spans="2:11">
      <c r="B17" t="s">
        <v>1282</v>
      </c>
      <c r="C17" t="s">
        <v>1281</v>
      </c>
      <c r="D17" t="s">
        <v>234</v>
      </c>
      <c r="E17" t="s">
        <v>152</v>
      </c>
      <c r="F17" s="77">
        <v>0</v>
      </c>
      <c r="G17" t="s">
        <v>105</v>
      </c>
      <c r="H17" s="77">
        <v>0</v>
      </c>
      <c r="I17" s="77">
        <v>-83.421859999999995</v>
      </c>
      <c r="J17" s="77">
        <v>-23.11</v>
      </c>
      <c r="K17" s="77">
        <v>-0.06</v>
      </c>
    </row>
    <row r="18" spans="2:11">
      <c r="B18" t="s">
        <v>1283</v>
      </c>
      <c r="C18" t="s">
        <v>268</v>
      </c>
      <c r="D18" t="s">
        <v>234</v>
      </c>
      <c r="E18" t="s">
        <v>152</v>
      </c>
      <c r="F18" s="77">
        <v>0</v>
      </c>
      <c r="G18" t="s">
        <v>105</v>
      </c>
      <c r="H18" s="77">
        <v>0</v>
      </c>
      <c r="I18" s="77">
        <v>14.0091</v>
      </c>
      <c r="J18" s="77">
        <v>3.88</v>
      </c>
      <c r="K18" s="77">
        <v>0.01</v>
      </c>
    </row>
    <row r="19" spans="2:11">
      <c r="B19" t="s">
        <v>1284</v>
      </c>
      <c r="C19" t="s">
        <v>421</v>
      </c>
      <c r="D19" t="s">
        <v>234</v>
      </c>
      <c r="E19" t="s">
        <v>1042</v>
      </c>
      <c r="F19" s="77">
        <v>0</v>
      </c>
      <c r="G19" t="s">
        <v>105</v>
      </c>
      <c r="H19" s="77">
        <v>0</v>
      </c>
      <c r="I19" s="77">
        <v>6.6744000000000003</v>
      </c>
      <c r="J19" s="77">
        <v>1.85</v>
      </c>
      <c r="K19" s="77">
        <v>0</v>
      </c>
    </row>
    <row r="20" spans="2:11">
      <c r="B20" t="s">
        <v>1285</v>
      </c>
      <c r="C20" t="s">
        <v>329</v>
      </c>
      <c r="D20" t="s">
        <v>234</v>
      </c>
      <c r="E20" t="s">
        <v>152</v>
      </c>
      <c r="F20" s="77">
        <v>0</v>
      </c>
      <c r="G20" t="s">
        <v>105</v>
      </c>
      <c r="H20" s="77">
        <v>0</v>
      </c>
      <c r="I20" s="77">
        <v>4.43065</v>
      </c>
      <c r="J20" s="77">
        <v>1.23</v>
      </c>
      <c r="K20" s="77">
        <v>0</v>
      </c>
    </row>
    <row r="21" spans="2:11">
      <c r="B21" s="78" t="s">
        <v>239</v>
      </c>
      <c r="D21" s="19"/>
      <c r="E21" s="19"/>
      <c r="F21" s="19"/>
      <c r="G21" s="19"/>
      <c r="H21" s="79">
        <v>0</v>
      </c>
      <c r="I21" s="79">
        <v>0</v>
      </c>
      <c r="J21" s="79">
        <v>0</v>
      </c>
      <c r="K21" s="79">
        <v>0</v>
      </c>
    </row>
    <row r="22" spans="2:11">
      <c r="B22" t="s">
        <v>234</v>
      </c>
      <c r="C22" t="s">
        <v>234</v>
      </c>
      <c r="D22" t="s">
        <v>234</v>
      </c>
      <c r="E22" s="19"/>
      <c r="F22" s="77">
        <v>0</v>
      </c>
      <c r="G22" t="s">
        <v>234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opLeftCell="A10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1286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C12+C16</f>
        <v>90.256689363000021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SUM(C13:C15)</f>
        <v>90.256689363000021</v>
      </c>
    </row>
    <row r="13" spans="2:17">
      <c r="B13" s="82" t="s">
        <v>1287</v>
      </c>
      <c r="C13" s="83">
        <v>23.334816363000002</v>
      </c>
      <c r="D13" s="81">
        <v>42948</v>
      </c>
    </row>
    <row r="14" spans="2:17">
      <c r="B14" s="82" t="s">
        <v>1288</v>
      </c>
      <c r="C14" s="83">
        <v>40.225056000000023</v>
      </c>
      <c r="D14" s="81">
        <v>43100</v>
      </c>
    </row>
    <row r="15" spans="2:17">
      <c r="B15" s="82" t="s">
        <v>1289</v>
      </c>
      <c r="C15" s="83">
        <v>26.696816999999999</v>
      </c>
      <c r="D15" s="81">
        <v>43205</v>
      </c>
    </row>
    <row r="16" spans="2:17">
      <c r="B16" s="78" t="s">
        <v>239</v>
      </c>
      <c r="C16" s="79">
        <v>0</v>
      </c>
    </row>
    <row r="17" spans="2:3">
      <c r="B17" t="s">
        <v>234</v>
      </c>
      <c r="C17" s="77">
        <v>0</v>
      </c>
    </row>
  </sheetData>
  <sheetProtection sheet="1" objects="1" scenarios="1"/>
  <sortState ref="A17:AF19">
    <sortCondition ref="D17:D19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1286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1286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1093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1094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1286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207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52">
      <c r="B13" s="78" t="s">
        <v>242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2">
      <c r="B15" s="78" t="s">
        <v>243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52">
      <c r="B16" t="s">
        <v>234</v>
      </c>
      <c r="C16" t="s">
        <v>234</v>
      </c>
      <c r="D16" s="16"/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t="s">
        <v>234</v>
      </c>
      <c r="C17" t="s">
        <v>234</v>
      </c>
      <c r="D17" s="16"/>
      <c r="E17" t="s">
        <v>234</v>
      </c>
      <c r="H17" s="77">
        <v>0</v>
      </c>
      <c r="I17" t="s">
        <v>234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t="s">
        <v>234</v>
      </c>
      <c r="C18" t="s">
        <v>234</v>
      </c>
      <c r="D18" s="16"/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244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234</v>
      </c>
      <c r="C20" t="s">
        <v>234</v>
      </c>
      <c r="D20" s="16"/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239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s="78" t="s">
        <v>245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246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t="s">
        <v>247</v>
      </c>
      <c r="C26" s="16"/>
      <c r="D26" s="16"/>
    </row>
    <row r="27" spans="2:17">
      <c r="B27" t="s">
        <v>248</v>
      </c>
      <c r="C27" s="16"/>
      <c r="D27" s="16"/>
    </row>
    <row r="28" spans="2:17">
      <c r="B28" t="s">
        <v>249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1286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1093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1094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247</v>
      </c>
      <c r="D27" s="16"/>
    </row>
    <row r="28" spans="2:23">
      <c r="B28" t="s">
        <v>248</v>
      </c>
      <c r="D28" s="16"/>
    </row>
    <row r="29" spans="2:23">
      <c r="B29" t="s">
        <v>249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1286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7">
        <v>0</v>
      </c>
      <c r="L21" t="s">
        <v>234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B25" t="s">
        <v>247</v>
      </c>
      <c r="C25" s="16"/>
      <c r="D25" s="16"/>
      <c r="E25" s="16"/>
      <c r="F25" s="16"/>
      <c r="G25" s="16"/>
    </row>
    <row r="26" spans="2:20">
      <c r="B26" t="s">
        <v>248</v>
      </c>
      <c r="C26" s="16"/>
      <c r="D26" s="16"/>
      <c r="E26" s="16"/>
      <c r="F26" s="16"/>
      <c r="G26" s="16"/>
    </row>
    <row r="27" spans="2:20">
      <c r="B27" t="s">
        <v>249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1286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234</v>
      </c>
      <c r="C20" t="s">
        <v>234</v>
      </c>
      <c r="D20" s="16"/>
      <c r="E20" s="16"/>
      <c r="F20" s="16"/>
      <c r="G20" t="s">
        <v>234</v>
      </c>
      <c r="H20" t="s">
        <v>234</v>
      </c>
      <c r="K20" s="77">
        <v>0</v>
      </c>
      <c r="L20" t="s">
        <v>234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239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234</v>
      </c>
      <c r="C25" t="s">
        <v>234</v>
      </c>
      <c r="D25" s="16"/>
      <c r="E25" s="16"/>
      <c r="F25" s="16"/>
      <c r="G25" t="s">
        <v>234</v>
      </c>
      <c r="H25" t="s">
        <v>234</v>
      </c>
      <c r="K25" s="77">
        <v>0</v>
      </c>
      <c r="L25" t="s">
        <v>234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241</v>
      </c>
      <c r="C26" s="16"/>
      <c r="D26" s="16"/>
      <c r="E26" s="16"/>
      <c r="F26" s="16"/>
    </row>
    <row r="27" spans="2:21">
      <c r="B27" t="s">
        <v>247</v>
      </c>
      <c r="C27" s="16"/>
      <c r="D27" s="16"/>
      <c r="E27" s="16"/>
      <c r="F27" s="16"/>
    </row>
    <row r="28" spans="2:21">
      <c r="B28" t="s">
        <v>248</v>
      </c>
      <c r="C28" s="16"/>
      <c r="D28" s="16"/>
      <c r="E28" s="16"/>
      <c r="F28" s="16"/>
    </row>
    <row r="29" spans="2:21">
      <c r="B29" t="s">
        <v>249</v>
      </c>
      <c r="C29" s="16"/>
      <c r="D29" s="16"/>
      <c r="E29" s="16"/>
      <c r="F29" s="16"/>
    </row>
    <row r="30" spans="2:21">
      <c r="B30" t="s">
        <v>255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1286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6554836.3099999996</v>
      </c>
      <c r="J11" s="7"/>
      <c r="K11" s="76">
        <v>66191.738870307003</v>
      </c>
      <c r="L11" s="7"/>
      <c r="M11" s="76">
        <v>100</v>
      </c>
      <c r="N11" s="76">
        <v>44.35</v>
      </c>
      <c r="BE11" s="16"/>
      <c r="BF11" s="19"/>
      <c r="BG11" s="16"/>
      <c r="BI11" s="16"/>
    </row>
    <row r="12" spans="2:61">
      <c r="B12" s="78" t="s">
        <v>207</v>
      </c>
      <c r="E12" s="16"/>
      <c r="F12" s="16"/>
      <c r="G12" s="16"/>
      <c r="I12" s="79">
        <v>6339048.3099999996</v>
      </c>
      <c r="K12" s="79">
        <v>51580.708117540002</v>
      </c>
      <c r="M12" s="79">
        <v>77.930000000000007</v>
      </c>
      <c r="N12" s="79">
        <v>34.56</v>
      </c>
    </row>
    <row r="13" spans="2:61">
      <c r="B13" s="78" t="s">
        <v>256</v>
      </c>
      <c r="E13" s="16"/>
      <c r="F13" s="16"/>
      <c r="G13" s="16"/>
      <c r="I13" s="79">
        <v>5558088.6900000004</v>
      </c>
      <c r="K13" s="79">
        <v>38048.1116444</v>
      </c>
      <c r="M13" s="79">
        <v>57.48</v>
      </c>
      <c r="N13" s="79">
        <v>25.49</v>
      </c>
    </row>
    <row r="14" spans="2:61">
      <c r="B14" t="s">
        <v>257</v>
      </c>
      <c r="C14" t="s">
        <v>258</v>
      </c>
      <c r="D14" t="s">
        <v>103</v>
      </c>
      <c r="E14" t="s">
        <v>126</v>
      </c>
      <c r="F14" t="s">
        <v>259</v>
      </c>
      <c r="G14" t="s">
        <v>260</v>
      </c>
      <c r="H14" t="s">
        <v>105</v>
      </c>
      <c r="I14" s="77">
        <v>17167</v>
      </c>
      <c r="J14" s="77">
        <v>11540</v>
      </c>
      <c r="K14" s="77">
        <v>1981.0717999999999</v>
      </c>
      <c r="L14" s="77">
        <v>0</v>
      </c>
      <c r="M14" s="77">
        <v>2.99</v>
      </c>
      <c r="N14" s="77">
        <v>1.33</v>
      </c>
    </row>
    <row r="15" spans="2:61">
      <c r="B15" t="s">
        <v>261</v>
      </c>
      <c r="C15" t="s">
        <v>262</v>
      </c>
      <c r="D15" t="s">
        <v>103</v>
      </c>
      <c r="E15" t="s">
        <v>126</v>
      </c>
      <c r="F15" t="s">
        <v>263</v>
      </c>
      <c r="G15" t="s">
        <v>260</v>
      </c>
      <c r="H15" t="s">
        <v>105</v>
      </c>
      <c r="I15" s="77">
        <v>18592</v>
      </c>
      <c r="J15" s="77">
        <v>13590</v>
      </c>
      <c r="K15" s="77">
        <v>2526.6527999999998</v>
      </c>
      <c r="L15" s="77">
        <v>0</v>
      </c>
      <c r="M15" s="77">
        <v>3.82</v>
      </c>
      <c r="N15" s="77">
        <v>1.69</v>
      </c>
    </row>
    <row r="16" spans="2:61">
      <c r="B16" t="s">
        <v>264</v>
      </c>
      <c r="C16" t="s">
        <v>265</v>
      </c>
      <c r="D16" t="s">
        <v>103</v>
      </c>
      <c r="E16" t="s">
        <v>126</v>
      </c>
      <c r="F16" t="s">
        <v>266</v>
      </c>
      <c r="G16" t="s">
        <v>260</v>
      </c>
      <c r="H16" t="s">
        <v>105</v>
      </c>
      <c r="I16" s="77">
        <v>5819</v>
      </c>
      <c r="J16" s="77">
        <v>26580</v>
      </c>
      <c r="K16" s="77">
        <v>1546.6902</v>
      </c>
      <c r="L16" s="77">
        <v>0</v>
      </c>
      <c r="M16" s="77">
        <v>2.34</v>
      </c>
      <c r="N16" s="77">
        <v>1.04</v>
      </c>
    </row>
    <row r="17" spans="2:14">
      <c r="B17" t="s">
        <v>267</v>
      </c>
      <c r="C17" t="s">
        <v>268</v>
      </c>
      <c r="D17" t="s">
        <v>103</v>
      </c>
      <c r="E17" t="s">
        <v>126</v>
      </c>
      <c r="F17" t="s">
        <v>269</v>
      </c>
      <c r="G17" t="s">
        <v>270</v>
      </c>
      <c r="H17" t="s">
        <v>105</v>
      </c>
      <c r="I17" s="77">
        <v>20013</v>
      </c>
      <c r="J17" s="77">
        <v>2067</v>
      </c>
      <c r="K17" s="77">
        <v>413.66870999999998</v>
      </c>
      <c r="L17" s="77">
        <v>0.01</v>
      </c>
      <c r="M17" s="77">
        <v>0.62</v>
      </c>
      <c r="N17" s="77">
        <v>0.28000000000000003</v>
      </c>
    </row>
    <row r="18" spans="2:14">
      <c r="B18" t="s">
        <v>271</v>
      </c>
      <c r="C18" t="s">
        <v>272</v>
      </c>
      <c r="D18" t="s">
        <v>103</v>
      </c>
      <c r="E18" t="s">
        <v>126</v>
      </c>
      <c r="F18" t="s">
        <v>273</v>
      </c>
      <c r="G18" t="s">
        <v>274</v>
      </c>
      <c r="H18" t="s">
        <v>105</v>
      </c>
      <c r="I18" s="77">
        <v>3301</v>
      </c>
      <c r="J18" s="77">
        <v>43030</v>
      </c>
      <c r="K18" s="77">
        <v>1420.4203</v>
      </c>
      <c r="L18" s="77">
        <v>0.01</v>
      </c>
      <c r="M18" s="77">
        <v>2.15</v>
      </c>
      <c r="N18" s="77">
        <v>0.95</v>
      </c>
    </row>
    <row r="19" spans="2:14">
      <c r="B19" t="s">
        <v>275</v>
      </c>
      <c r="C19" t="s">
        <v>276</v>
      </c>
      <c r="D19" t="s">
        <v>103</v>
      </c>
      <c r="E19" t="s">
        <v>126</v>
      </c>
      <c r="F19" t="s">
        <v>277</v>
      </c>
      <c r="G19" t="s">
        <v>278</v>
      </c>
      <c r="H19" t="s">
        <v>105</v>
      </c>
      <c r="I19" s="77">
        <v>108130</v>
      </c>
      <c r="J19" s="77">
        <v>919.9</v>
      </c>
      <c r="K19" s="77">
        <v>994.68786999999998</v>
      </c>
      <c r="L19" s="77">
        <v>0.01</v>
      </c>
      <c r="M19" s="77">
        <v>1.5</v>
      </c>
      <c r="N19" s="77">
        <v>0.67</v>
      </c>
    </row>
    <row r="20" spans="2:14">
      <c r="B20" t="s">
        <v>279</v>
      </c>
      <c r="C20" t="s">
        <v>280</v>
      </c>
      <c r="D20" t="s">
        <v>103</v>
      </c>
      <c r="E20" t="s">
        <v>126</v>
      </c>
      <c r="F20" t="s">
        <v>281</v>
      </c>
      <c r="G20" t="s">
        <v>278</v>
      </c>
      <c r="H20" t="s">
        <v>105</v>
      </c>
      <c r="I20" s="77">
        <v>140478</v>
      </c>
      <c r="J20" s="77">
        <v>2354</v>
      </c>
      <c r="K20" s="77">
        <v>3306.85212</v>
      </c>
      <c r="L20" s="77">
        <v>0.01</v>
      </c>
      <c r="M20" s="77">
        <v>5</v>
      </c>
      <c r="N20" s="77">
        <v>2.2200000000000002</v>
      </c>
    </row>
    <row r="21" spans="2:14">
      <c r="B21" t="s">
        <v>282</v>
      </c>
      <c r="C21" t="s">
        <v>283</v>
      </c>
      <c r="D21" t="s">
        <v>103</v>
      </c>
      <c r="E21" t="s">
        <v>126</v>
      </c>
      <c r="F21" t="s">
        <v>284</v>
      </c>
      <c r="G21" t="s">
        <v>278</v>
      </c>
      <c r="H21" t="s">
        <v>105</v>
      </c>
      <c r="I21" s="77">
        <v>153827</v>
      </c>
      <c r="J21" s="77">
        <v>1697</v>
      </c>
      <c r="K21" s="77">
        <v>2610.4441900000002</v>
      </c>
      <c r="L21" s="77">
        <v>0.01</v>
      </c>
      <c r="M21" s="77">
        <v>3.94</v>
      </c>
      <c r="N21" s="77">
        <v>1.75</v>
      </c>
    </row>
    <row r="22" spans="2:14">
      <c r="B22" t="s">
        <v>285</v>
      </c>
      <c r="C22" t="s">
        <v>286</v>
      </c>
      <c r="D22" t="s">
        <v>103</v>
      </c>
      <c r="E22" t="s">
        <v>126</v>
      </c>
      <c r="F22" t="s">
        <v>287</v>
      </c>
      <c r="G22" t="s">
        <v>278</v>
      </c>
      <c r="H22" t="s">
        <v>105</v>
      </c>
      <c r="I22" s="77">
        <v>24976</v>
      </c>
      <c r="J22" s="77">
        <v>6350</v>
      </c>
      <c r="K22" s="77">
        <v>1585.9760000000001</v>
      </c>
      <c r="L22" s="77">
        <v>0.01</v>
      </c>
      <c r="M22" s="77">
        <v>2.4</v>
      </c>
      <c r="N22" s="77">
        <v>1.06</v>
      </c>
    </row>
    <row r="23" spans="2:14">
      <c r="B23" t="s">
        <v>288</v>
      </c>
      <c r="C23" t="s">
        <v>289</v>
      </c>
      <c r="D23" t="s">
        <v>103</v>
      </c>
      <c r="E23" t="s">
        <v>126</v>
      </c>
      <c r="F23" t="s">
        <v>290</v>
      </c>
      <c r="G23" t="s">
        <v>278</v>
      </c>
      <c r="H23" t="s">
        <v>105</v>
      </c>
      <c r="I23" s="77">
        <v>10303</v>
      </c>
      <c r="J23" s="77">
        <v>6326</v>
      </c>
      <c r="K23" s="77">
        <v>651.76778000000002</v>
      </c>
      <c r="L23" s="77">
        <v>0.01</v>
      </c>
      <c r="M23" s="77">
        <v>0.98</v>
      </c>
      <c r="N23" s="77">
        <v>0.44</v>
      </c>
    </row>
    <row r="24" spans="2:14">
      <c r="B24" t="s">
        <v>291</v>
      </c>
      <c r="C24" t="s">
        <v>292</v>
      </c>
      <c r="D24" t="s">
        <v>103</v>
      </c>
      <c r="E24" t="s">
        <v>126</v>
      </c>
      <c r="F24" t="s">
        <v>293</v>
      </c>
      <c r="G24" t="s">
        <v>294</v>
      </c>
      <c r="H24" t="s">
        <v>105</v>
      </c>
      <c r="I24" s="77">
        <v>323181</v>
      </c>
      <c r="J24" s="77">
        <v>153.6</v>
      </c>
      <c r="K24" s="77">
        <v>496.40601600000002</v>
      </c>
      <c r="L24" s="77">
        <v>0.01</v>
      </c>
      <c r="M24" s="77">
        <v>0.75</v>
      </c>
      <c r="N24" s="77">
        <v>0.33</v>
      </c>
    </row>
    <row r="25" spans="2:14">
      <c r="B25" t="s">
        <v>295</v>
      </c>
      <c r="C25" t="s">
        <v>296</v>
      </c>
      <c r="D25" t="s">
        <v>103</v>
      </c>
      <c r="E25" t="s">
        <v>126</v>
      </c>
      <c r="F25" t="s">
        <v>297</v>
      </c>
      <c r="G25" t="s">
        <v>294</v>
      </c>
      <c r="H25" t="s">
        <v>105</v>
      </c>
      <c r="I25" s="77">
        <v>95632</v>
      </c>
      <c r="J25" s="77">
        <v>1383</v>
      </c>
      <c r="K25" s="77">
        <v>1322.5905600000001</v>
      </c>
      <c r="L25" s="77">
        <v>0.01</v>
      </c>
      <c r="M25" s="77">
        <v>2</v>
      </c>
      <c r="N25" s="77">
        <v>0.89</v>
      </c>
    </row>
    <row r="26" spans="2:14">
      <c r="B26" t="s">
        <v>298</v>
      </c>
      <c r="C26" t="s">
        <v>299</v>
      </c>
      <c r="D26" t="s">
        <v>103</v>
      </c>
      <c r="E26" t="s">
        <v>126</v>
      </c>
      <c r="F26" t="s">
        <v>300</v>
      </c>
      <c r="G26" t="s">
        <v>294</v>
      </c>
      <c r="H26" t="s">
        <v>105</v>
      </c>
      <c r="I26" s="77">
        <v>4125775</v>
      </c>
      <c r="J26" s="77">
        <v>52.5</v>
      </c>
      <c r="K26" s="77">
        <v>2166.0318750000001</v>
      </c>
      <c r="L26" s="77">
        <v>0.03</v>
      </c>
      <c r="M26" s="77">
        <v>3.27</v>
      </c>
      <c r="N26" s="77">
        <v>1.45</v>
      </c>
    </row>
    <row r="27" spans="2:14">
      <c r="B27" t="s">
        <v>301</v>
      </c>
      <c r="C27" t="s">
        <v>302</v>
      </c>
      <c r="D27" t="s">
        <v>103</v>
      </c>
      <c r="E27" t="s">
        <v>126</v>
      </c>
      <c r="F27" t="s">
        <v>303</v>
      </c>
      <c r="G27" t="s">
        <v>294</v>
      </c>
      <c r="H27" t="s">
        <v>105</v>
      </c>
      <c r="I27" s="77">
        <v>1842</v>
      </c>
      <c r="J27" s="77">
        <v>59610</v>
      </c>
      <c r="K27" s="77">
        <v>1098.0162</v>
      </c>
      <c r="L27" s="77">
        <v>0.01</v>
      </c>
      <c r="M27" s="77">
        <v>1.66</v>
      </c>
      <c r="N27" s="77">
        <v>0.74</v>
      </c>
    </row>
    <row r="28" spans="2:14">
      <c r="B28" t="s">
        <v>304</v>
      </c>
      <c r="C28" t="s">
        <v>305</v>
      </c>
      <c r="D28" t="s">
        <v>103</v>
      </c>
      <c r="E28" t="s">
        <v>126</v>
      </c>
      <c r="F28" t="s">
        <v>306</v>
      </c>
      <c r="G28" t="s">
        <v>307</v>
      </c>
      <c r="H28" t="s">
        <v>105</v>
      </c>
      <c r="I28" s="77">
        <v>94344</v>
      </c>
      <c r="J28" s="77">
        <v>1647</v>
      </c>
      <c r="K28" s="77">
        <v>1553.8456799999999</v>
      </c>
      <c r="L28" s="77">
        <v>0.01</v>
      </c>
      <c r="M28" s="77">
        <v>2.35</v>
      </c>
      <c r="N28" s="77">
        <v>1.04</v>
      </c>
    </row>
    <row r="29" spans="2:14">
      <c r="B29" t="s">
        <v>308</v>
      </c>
      <c r="C29" t="s">
        <v>309</v>
      </c>
      <c r="D29" t="s">
        <v>103</v>
      </c>
      <c r="E29" t="s">
        <v>126</v>
      </c>
      <c r="F29" t="s">
        <v>310</v>
      </c>
      <c r="G29" t="s">
        <v>311</v>
      </c>
      <c r="H29" t="s">
        <v>105</v>
      </c>
      <c r="I29" s="77">
        <v>7105.67</v>
      </c>
      <c r="J29" s="77">
        <v>8416</v>
      </c>
      <c r="K29" s="77">
        <v>598.01318719999995</v>
      </c>
      <c r="L29" s="77">
        <v>0.01</v>
      </c>
      <c r="M29" s="77">
        <v>0.9</v>
      </c>
      <c r="N29" s="77">
        <v>0.4</v>
      </c>
    </row>
    <row r="30" spans="2:14">
      <c r="B30" t="s">
        <v>312</v>
      </c>
      <c r="C30" t="s">
        <v>313</v>
      </c>
      <c r="D30" t="s">
        <v>103</v>
      </c>
      <c r="E30" t="s">
        <v>126</v>
      </c>
      <c r="F30" t="s">
        <v>314</v>
      </c>
      <c r="G30" t="s">
        <v>315</v>
      </c>
      <c r="H30" t="s">
        <v>105</v>
      </c>
      <c r="I30" s="77">
        <v>6088</v>
      </c>
      <c r="J30" s="77">
        <v>24410</v>
      </c>
      <c r="K30" s="77">
        <v>1486.0808</v>
      </c>
      <c r="L30" s="77">
        <v>0.01</v>
      </c>
      <c r="M30" s="77">
        <v>2.25</v>
      </c>
      <c r="N30" s="77">
        <v>1</v>
      </c>
    </row>
    <row r="31" spans="2:14">
      <c r="B31" t="s">
        <v>316</v>
      </c>
      <c r="C31" t="s">
        <v>317</v>
      </c>
      <c r="D31" t="s">
        <v>103</v>
      </c>
      <c r="E31" t="s">
        <v>126</v>
      </c>
      <c r="F31" t="s">
        <v>318</v>
      </c>
      <c r="G31" t="s">
        <v>315</v>
      </c>
      <c r="H31" t="s">
        <v>105</v>
      </c>
      <c r="I31" s="77">
        <v>18541</v>
      </c>
      <c r="J31" s="77">
        <v>6833</v>
      </c>
      <c r="K31" s="77">
        <v>1266.90653</v>
      </c>
      <c r="L31" s="77">
        <v>0.02</v>
      </c>
      <c r="M31" s="77">
        <v>1.91</v>
      </c>
      <c r="N31" s="77">
        <v>0.85</v>
      </c>
    </row>
    <row r="32" spans="2:14">
      <c r="B32" t="s">
        <v>319</v>
      </c>
      <c r="C32" t="s">
        <v>320</v>
      </c>
      <c r="D32" t="s">
        <v>103</v>
      </c>
      <c r="E32" t="s">
        <v>126</v>
      </c>
      <c r="F32" t="s">
        <v>321</v>
      </c>
      <c r="G32" t="s">
        <v>322</v>
      </c>
      <c r="H32" t="s">
        <v>105</v>
      </c>
      <c r="I32" s="77">
        <v>196.02</v>
      </c>
      <c r="J32" s="77">
        <v>1181</v>
      </c>
      <c r="K32" s="77">
        <v>2.3149961999999999</v>
      </c>
      <c r="L32" s="77">
        <v>0</v>
      </c>
      <c r="M32" s="77">
        <v>0</v>
      </c>
      <c r="N32" s="77">
        <v>0</v>
      </c>
    </row>
    <row r="33" spans="2:14">
      <c r="B33" t="s">
        <v>323</v>
      </c>
      <c r="C33" t="s">
        <v>324</v>
      </c>
      <c r="D33" t="s">
        <v>103</v>
      </c>
      <c r="E33" t="s">
        <v>126</v>
      </c>
      <c r="F33" t="s">
        <v>321</v>
      </c>
      <c r="G33" t="s">
        <v>322</v>
      </c>
      <c r="H33" t="s">
        <v>105</v>
      </c>
      <c r="I33" s="77">
        <v>2970</v>
      </c>
      <c r="J33" s="77">
        <v>4830</v>
      </c>
      <c r="K33" s="77">
        <v>143.45099999999999</v>
      </c>
      <c r="L33" s="77">
        <v>0</v>
      </c>
      <c r="M33" s="77">
        <v>0.22</v>
      </c>
      <c r="N33" s="77">
        <v>0.1</v>
      </c>
    </row>
    <row r="34" spans="2:14">
      <c r="B34" t="s">
        <v>325</v>
      </c>
      <c r="C34" t="s">
        <v>326</v>
      </c>
      <c r="D34" t="s">
        <v>103</v>
      </c>
      <c r="E34" t="s">
        <v>126</v>
      </c>
      <c r="F34" t="s">
        <v>327</v>
      </c>
      <c r="G34" t="s">
        <v>322</v>
      </c>
      <c r="H34" t="s">
        <v>105</v>
      </c>
      <c r="I34" s="77">
        <v>25065</v>
      </c>
      <c r="J34" s="77">
        <v>3529</v>
      </c>
      <c r="K34" s="77">
        <v>884.54385000000002</v>
      </c>
      <c r="L34" s="77">
        <v>0.02</v>
      </c>
      <c r="M34" s="77">
        <v>1.34</v>
      </c>
      <c r="N34" s="77">
        <v>0.59</v>
      </c>
    </row>
    <row r="35" spans="2:14">
      <c r="B35" t="s">
        <v>328</v>
      </c>
      <c r="C35" t="s">
        <v>329</v>
      </c>
      <c r="D35" t="s">
        <v>103</v>
      </c>
      <c r="E35" t="s">
        <v>126</v>
      </c>
      <c r="F35" t="s">
        <v>330</v>
      </c>
      <c r="G35" t="s">
        <v>322</v>
      </c>
      <c r="H35" t="s">
        <v>105</v>
      </c>
      <c r="I35" s="77">
        <v>7254</v>
      </c>
      <c r="J35" s="77">
        <v>3372</v>
      </c>
      <c r="K35" s="77">
        <v>244.60488000000001</v>
      </c>
      <c r="L35" s="77">
        <v>0</v>
      </c>
      <c r="M35" s="77">
        <v>0.37</v>
      </c>
      <c r="N35" s="77">
        <v>0.16</v>
      </c>
    </row>
    <row r="36" spans="2:14">
      <c r="B36" t="s">
        <v>331</v>
      </c>
      <c r="C36" t="s">
        <v>332</v>
      </c>
      <c r="D36" t="s">
        <v>103</v>
      </c>
      <c r="E36" t="s">
        <v>126</v>
      </c>
      <c r="F36" t="s">
        <v>333</v>
      </c>
      <c r="G36" t="s">
        <v>322</v>
      </c>
      <c r="H36" t="s">
        <v>105</v>
      </c>
      <c r="I36" s="77">
        <v>6818</v>
      </c>
      <c r="J36" s="77">
        <v>18350</v>
      </c>
      <c r="K36" s="77">
        <v>1251.1030000000001</v>
      </c>
      <c r="L36" s="77">
        <v>0.02</v>
      </c>
      <c r="M36" s="77">
        <v>1.89</v>
      </c>
      <c r="N36" s="77">
        <v>0.84</v>
      </c>
    </row>
    <row r="37" spans="2:14">
      <c r="B37" t="s">
        <v>334</v>
      </c>
      <c r="C37" t="s">
        <v>335</v>
      </c>
      <c r="D37" t="s">
        <v>103</v>
      </c>
      <c r="E37" t="s">
        <v>126</v>
      </c>
      <c r="F37" t="s">
        <v>336</v>
      </c>
      <c r="G37" t="s">
        <v>322</v>
      </c>
      <c r="H37" t="s">
        <v>105</v>
      </c>
      <c r="I37" s="77">
        <v>13160</v>
      </c>
      <c r="J37" s="77">
        <v>19400</v>
      </c>
      <c r="K37" s="77">
        <v>2553.04</v>
      </c>
      <c r="L37" s="77">
        <v>0.01</v>
      </c>
      <c r="M37" s="77">
        <v>3.86</v>
      </c>
      <c r="N37" s="77">
        <v>1.71</v>
      </c>
    </row>
    <row r="38" spans="2:14">
      <c r="B38" t="s">
        <v>337</v>
      </c>
      <c r="C38" t="s">
        <v>338</v>
      </c>
      <c r="D38" t="s">
        <v>103</v>
      </c>
      <c r="E38" t="s">
        <v>126</v>
      </c>
      <c r="F38" t="s">
        <v>339</v>
      </c>
      <c r="G38" t="s">
        <v>128</v>
      </c>
      <c r="H38" t="s">
        <v>105</v>
      </c>
      <c r="I38" s="77">
        <v>8956</v>
      </c>
      <c r="J38" s="77">
        <v>20540</v>
      </c>
      <c r="K38" s="77">
        <v>1839.5624</v>
      </c>
      <c r="L38" s="77">
        <v>0.02</v>
      </c>
      <c r="M38" s="77">
        <v>2.78</v>
      </c>
      <c r="N38" s="77">
        <v>1.23</v>
      </c>
    </row>
    <row r="39" spans="2:14">
      <c r="B39" t="s">
        <v>340</v>
      </c>
      <c r="C39" t="s">
        <v>341</v>
      </c>
      <c r="D39" t="s">
        <v>103</v>
      </c>
      <c r="E39" t="s">
        <v>126</v>
      </c>
      <c r="F39" t="s">
        <v>342</v>
      </c>
      <c r="G39" t="s">
        <v>132</v>
      </c>
      <c r="H39" t="s">
        <v>105</v>
      </c>
      <c r="I39" s="77">
        <v>6900</v>
      </c>
      <c r="J39" s="77">
        <v>27980</v>
      </c>
      <c r="K39" s="77">
        <v>1930.62</v>
      </c>
      <c r="L39" s="77">
        <v>0.01</v>
      </c>
      <c r="M39" s="77">
        <v>2.92</v>
      </c>
      <c r="N39" s="77">
        <v>1.29</v>
      </c>
    </row>
    <row r="40" spans="2:14">
      <c r="B40" t="s">
        <v>343</v>
      </c>
      <c r="C40" t="s">
        <v>344</v>
      </c>
      <c r="D40" t="s">
        <v>103</v>
      </c>
      <c r="E40" t="s">
        <v>126</v>
      </c>
      <c r="F40" t="s">
        <v>345</v>
      </c>
      <c r="G40" t="s">
        <v>135</v>
      </c>
      <c r="H40" t="s">
        <v>105</v>
      </c>
      <c r="I40" s="77">
        <v>289974</v>
      </c>
      <c r="J40" s="77">
        <v>579.5</v>
      </c>
      <c r="K40" s="77">
        <v>1680.39933</v>
      </c>
      <c r="L40" s="77">
        <v>0.01</v>
      </c>
      <c r="M40" s="77">
        <v>2.54</v>
      </c>
      <c r="N40" s="77">
        <v>1.1299999999999999</v>
      </c>
    </row>
    <row r="41" spans="2:14">
      <c r="B41" t="s">
        <v>346</v>
      </c>
      <c r="C41" t="s">
        <v>347</v>
      </c>
      <c r="D41" t="s">
        <v>103</v>
      </c>
      <c r="E41" t="s">
        <v>126</v>
      </c>
      <c r="F41" t="s">
        <v>348</v>
      </c>
      <c r="G41" t="s">
        <v>135</v>
      </c>
      <c r="H41" t="s">
        <v>105</v>
      </c>
      <c r="I41" s="77">
        <v>15673</v>
      </c>
      <c r="J41" s="77">
        <v>1853</v>
      </c>
      <c r="K41" s="77">
        <v>290.42068999999998</v>
      </c>
      <c r="L41" s="77">
        <v>0.01</v>
      </c>
      <c r="M41" s="77">
        <v>0.44</v>
      </c>
      <c r="N41" s="77">
        <v>0.19</v>
      </c>
    </row>
    <row r="42" spans="2:14">
      <c r="B42" t="s">
        <v>349</v>
      </c>
      <c r="C42" t="s">
        <v>350</v>
      </c>
      <c r="D42" t="s">
        <v>103</v>
      </c>
      <c r="E42" t="s">
        <v>126</v>
      </c>
      <c r="F42" t="s">
        <v>351</v>
      </c>
      <c r="G42" t="s">
        <v>135</v>
      </c>
      <c r="H42" t="s">
        <v>105</v>
      </c>
      <c r="I42" s="77">
        <v>6008</v>
      </c>
      <c r="J42" s="77">
        <v>3361</v>
      </c>
      <c r="K42" s="77">
        <v>201.92887999999999</v>
      </c>
      <c r="L42" s="77">
        <v>0.01</v>
      </c>
      <c r="M42" s="77">
        <v>0.31</v>
      </c>
      <c r="N42" s="77">
        <v>0.14000000000000001</v>
      </c>
    </row>
    <row r="43" spans="2:14">
      <c r="B43" s="78" t="s">
        <v>352</v>
      </c>
      <c r="E43" s="16"/>
      <c r="F43" s="16"/>
      <c r="G43" s="16"/>
      <c r="I43" s="79">
        <v>438221.5</v>
      </c>
      <c r="K43" s="79">
        <v>10834.830913</v>
      </c>
      <c r="M43" s="79">
        <v>16.37</v>
      </c>
      <c r="N43" s="79">
        <v>7.26</v>
      </c>
    </row>
    <row r="44" spans="2:14">
      <c r="B44" t="s">
        <v>353</v>
      </c>
      <c r="C44" t="s">
        <v>354</v>
      </c>
      <c r="D44" t="s">
        <v>103</v>
      </c>
      <c r="E44" t="s">
        <v>126</v>
      </c>
      <c r="F44" t="s">
        <v>355</v>
      </c>
      <c r="G44" t="s">
        <v>104</v>
      </c>
      <c r="H44" t="s">
        <v>105</v>
      </c>
      <c r="I44" s="77">
        <v>1655</v>
      </c>
      <c r="J44" s="77">
        <v>10300</v>
      </c>
      <c r="K44" s="77">
        <v>170.465</v>
      </c>
      <c r="L44" s="77">
        <v>0.01</v>
      </c>
      <c r="M44" s="77">
        <v>0.26</v>
      </c>
      <c r="N44" s="77">
        <v>0.11</v>
      </c>
    </row>
    <row r="45" spans="2:14">
      <c r="B45" t="s">
        <v>356</v>
      </c>
      <c r="C45" t="s">
        <v>357</v>
      </c>
      <c r="D45" t="s">
        <v>103</v>
      </c>
      <c r="E45" t="s">
        <v>126</v>
      </c>
      <c r="F45" t="s">
        <v>358</v>
      </c>
      <c r="G45" t="s">
        <v>104</v>
      </c>
      <c r="H45" t="s">
        <v>105</v>
      </c>
      <c r="I45" s="77">
        <v>2437</v>
      </c>
      <c r="J45" s="77">
        <v>7338</v>
      </c>
      <c r="K45" s="77">
        <v>178.82705999999999</v>
      </c>
      <c r="L45" s="77">
        <v>0.02</v>
      </c>
      <c r="M45" s="77">
        <v>0.27</v>
      </c>
      <c r="N45" s="77">
        <v>0.12</v>
      </c>
    </row>
    <row r="46" spans="2:14">
      <c r="B46" t="s">
        <v>359</v>
      </c>
      <c r="C46" t="s">
        <v>360</v>
      </c>
      <c r="D46" t="s">
        <v>103</v>
      </c>
      <c r="E46" t="s">
        <v>126</v>
      </c>
      <c r="F46" t="s">
        <v>361</v>
      </c>
      <c r="G46" t="s">
        <v>362</v>
      </c>
      <c r="H46" t="s">
        <v>105</v>
      </c>
      <c r="I46" s="77">
        <v>7794</v>
      </c>
      <c r="J46" s="77">
        <v>3860</v>
      </c>
      <c r="K46" s="77">
        <v>300.84840000000003</v>
      </c>
      <c r="L46" s="77">
        <v>0.03</v>
      </c>
      <c r="M46" s="77">
        <v>0.45</v>
      </c>
      <c r="N46" s="77">
        <v>0.2</v>
      </c>
    </row>
    <row r="47" spans="2:14">
      <c r="B47" t="s">
        <v>363</v>
      </c>
      <c r="C47" t="s">
        <v>364</v>
      </c>
      <c r="D47" t="s">
        <v>103</v>
      </c>
      <c r="E47" t="s">
        <v>126</v>
      </c>
      <c r="F47" t="s">
        <v>365</v>
      </c>
      <c r="G47" t="s">
        <v>362</v>
      </c>
      <c r="H47" t="s">
        <v>105</v>
      </c>
      <c r="I47" s="77">
        <v>34228</v>
      </c>
      <c r="J47" s="77">
        <v>1367</v>
      </c>
      <c r="K47" s="77">
        <v>467.89675999999997</v>
      </c>
      <c r="L47" s="77">
        <v>0.03</v>
      </c>
      <c r="M47" s="77">
        <v>0.71</v>
      </c>
      <c r="N47" s="77">
        <v>0.31</v>
      </c>
    </row>
    <row r="48" spans="2:14">
      <c r="B48" t="s">
        <v>366</v>
      </c>
      <c r="C48" t="s">
        <v>367</v>
      </c>
      <c r="D48" t="s">
        <v>103</v>
      </c>
      <c r="E48" t="s">
        <v>126</v>
      </c>
      <c r="F48" t="s">
        <v>368</v>
      </c>
      <c r="G48" t="s">
        <v>260</v>
      </c>
      <c r="H48" t="s">
        <v>105</v>
      </c>
      <c r="I48" s="77">
        <v>4174</v>
      </c>
      <c r="J48" s="77">
        <v>2078</v>
      </c>
      <c r="K48" s="77">
        <v>86.735720000000001</v>
      </c>
      <c r="L48" s="77">
        <v>0.01</v>
      </c>
      <c r="M48" s="77">
        <v>0.13</v>
      </c>
      <c r="N48" s="77">
        <v>0.06</v>
      </c>
    </row>
    <row r="49" spans="2:14">
      <c r="B49" t="s">
        <v>369</v>
      </c>
      <c r="C49" t="s">
        <v>370</v>
      </c>
      <c r="D49" t="s">
        <v>103</v>
      </c>
      <c r="E49" t="s">
        <v>126</v>
      </c>
      <c r="F49" t="s">
        <v>371</v>
      </c>
      <c r="G49" t="s">
        <v>260</v>
      </c>
      <c r="H49" t="s">
        <v>105</v>
      </c>
      <c r="I49" s="77">
        <v>15469</v>
      </c>
      <c r="J49" s="77">
        <v>300</v>
      </c>
      <c r="K49" s="77">
        <v>46.406999999999996</v>
      </c>
      <c r="L49" s="77">
        <v>0.01</v>
      </c>
      <c r="M49" s="77">
        <v>7.0000000000000007E-2</v>
      </c>
      <c r="N49" s="77">
        <v>0.03</v>
      </c>
    </row>
    <row r="50" spans="2:14">
      <c r="B50" t="s">
        <v>372</v>
      </c>
      <c r="C50" t="s">
        <v>373</v>
      </c>
      <c r="D50" t="s">
        <v>103</v>
      </c>
      <c r="E50" t="s">
        <v>126</v>
      </c>
      <c r="F50" t="s">
        <v>374</v>
      </c>
      <c r="G50" t="s">
        <v>270</v>
      </c>
      <c r="H50" t="s">
        <v>105</v>
      </c>
      <c r="I50" s="77">
        <v>1404</v>
      </c>
      <c r="J50" s="77">
        <v>20350</v>
      </c>
      <c r="K50" s="77">
        <v>285.714</v>
      </c>
      <c r="L50" s="77">
        <v>0.01</v>
      </c>
      <c r="M50" s="77">
        <v>0.43</v>
      </c>
      <c r="N50" s="77">
        <v>0.19</v>
      </c>
    </row>
    <row r="51" spans="2:14">
      <c r="B51" t="s">
        <v>375</v>
      </c>
      <c r="C51" t="s">
        <v>376</v>
      </c>
      <c r="D51" t="s">
        <v>103</v>
      </c>
      <c r="E51" t="s">
        <v>126</v>
      </c>
      <c r="F51" t="s">
        <v>377</v>
      </c>
      <c r="G51" t="s">
        <v>270</v>
      </c>
      <c r="H51" t="s">
        <v>105</v>
      </c>
      <c r="I51" s="77">
        <v>21737</v>
      </c>
      <c r="J51" s="77">
        <v>1484</v>
      </c>
      <c r="K51" s="77">
        <v>322.57708000000002</v>
      </c>
      <c r="L51" s="77">
        <v>0.01</v>
      </c>
      <c r="M51" s="77">
        <v>0.49</v>
      </c>
      <c r="N51" s="77">
        <v>0.22</v>
      </c>
    </row>
    <row r="52" spans="2:14">
      <c r="B52" t="s">
        <v>378</v>
      </c>
      <c r="C52" t="s">
        <v>379</v>
      </c>
      <c r="D52" t="s">
        <v>103</v>
      </c>
      <c r="E52" t="s">
        <v>126</v>
      </c>
      <c r="F52" t="s">
        <v>380</v>
      </c>
      <c r="G52" t="s">
        <v>270</v>
      </c>
      <c r="H52" t="s">
        <v>105</v>
      </c>
      <c r="I52" s="77">
        <v>4404</v>
      </c>
      <c r="J52" s="77">
        <v>5900</v>
      </c>
      <c r="K52" s="77">
        <v>259.83600000000001</v>
      </c>
      <c r="L52" s="77">
        <v>0.01</v>
      </c>
      <c r="M52" s="77">
        <v>0.39</v>
      </c>
      <c r="N52" s="77">
        <v>0.17</v>
      </c>
    </row>
    <row r="53" spans="2:14">
      <c r="B53" t="s">
        <v>381</v>
      </c>
      <c r="C53" t="s">
        <v>382</v>
      </c>
      <c r="D53" t="s">
        <v>103</v>
      </c>
      <c r="E53" t="s">
        <v>126</v>
      </c>
      <c r="F53" t="s">
        <v>383</v>
      </c>
      <c r="G53" t="s">
        <v>270</v>
      </c>
      <c r="H53" t="s">
        <v>105</v>
      </c>
      <c r="I53" s="77">
        <v>5710</v>
      </c>
      <c r="J53" s="77">
        <v>4395</v>
      </c>
      <c r="K53" s="77">
        <v>250.9545</v>
      </c>
      <c r="L53" s="77">
        <v>0.01</v>
      </c>
      <c r="M53" s="77">
        <v>0.38</v>
      </c>
      <c r="N53" s="77">
        <v>0.17</v>
      </c>
    </row>
    <row r="54" spans="2:14">
      <c r="B54" t="s">
        <v>384</v>
      </c>
      <c r="C54" t="s">
        <v>385</v>
      </c>
      <c r="D54" t="s">
        <v>103</v>
      </c>
      <c r="E54" t="s">
        <v>126</v>
      </c>
      <c r="F54" t="s">
        <v>386</v>
      </c>
      <c r="G54" t="s">
        <v>115</v>
      </c>
      <c r="H54" t="s">
        <v>105</v>
      </c>
      <c r="I54" s="77">
        <v>738</v>
      </c>
      <c r="J54" s="77">
        <v>69970</v>
      </c>
      <c r="K54" s="77">
        <v>516.37860000000001</v>
      </c>
      <c r="L54" s="77">
        <v>0.02</v>
      </c>
      <c r="M54" s="77">
        <v>0.78</v>
      </c>
      <c r="N54" s="77">
        <v>0.35</v>
      </c>
    </row>
    <row r="55" spans="2:14">
      <c r="B55" t="s">
        <v>387</v>
      </c>
      <c r="C55" t="s">
        <v>388</v>
      </c>
      <c r="D55" t="s">
        <v>103</v>
      </c>
      <c r="E55" t="s">
        <v>126</v>
      </c>
      <c r="F55" t="s">
        <v>389</v>
      </c>
      <c r="G55" t="s">
        <v>115</v>
      </c>
      <c r="H55" t="s">
        <v>105</v>
      </c>
      <c r="I55" s="77">
        <v>1098</v>
      </c>
      <c r="J55" s="77">
        <v>20940</v>
      </c>
      <c r="K55" s="77">
        <v>229.9212</v>
      </c>
      <c r="L55" s="77">
        <v>0.01</v>
      </c>
      <c r="M55" s="77">
        <v>0.35</v>
      </c>
      <c r="N55" s="77">
        <v>0.15</v>
      </c>
    </row>
    <row r="56" spans="2:14">
      <c r="B56" t="s">
        <v>390</v>
      </c>
      <c r="C56" t="s">
        <v>391</v>
      </c>
      <c r="D56" t="s">
        <v>103</v>
      </c>
      <c r="E56" t="s">
        <v>126</v>
      </c>
      <c r="F56" t="s">
        <v>392</v>
      </c>
      <c r="G56" t="s">
        <v>294</v>
      </c>
      <c r="H56" t="s">
        <v>105</v>
      </c>
      <c r="I56" s="77">
        <v>14502</v>
      </c>
      <c r="J56" s="77">
        <v>2769</v>
      </c>
      <c r="K56" s="77">
        <v>401.56038000000001</v>
      </c>
      <c r="L56" s="77">
        <v>0.01</v>
      </c>
      <c r="M56" s="77">
        <v>0.61</v>
      </c>
      <c r="N56" s="77">
        <v>0.27</v>
      </c>
    </row>
    <row r="57" spans="2:14">
      <c r="B57" t="s">
        <v>393</v>
      </c>
      <c r="C57" t="s">
        <v>394</v>
      </c>
      <c r="D57" t="s">
        <v>103</v>
      </c>
      <c r="E57" t="s">
        <v>126</v>
      </c>
      <c r="F57" t="s">
        <v>395</v>
      </c>
      <c r="G57" t="s">
        <v>294</v>
      </c>
      <c r="H57" t="s">
        <v>105</v>
      </c>
      <c r="I57" s="77">
        <v>54271.5</v>
      </c>
      <c r="J57" s="77">
        <v>245.2</v>
      </c>
      <c r="K57" s="77">
        <v>133.07371800000001</v>
      </c>
      <c r="L57" s="77">
        <v>0.01</v>
      </c>
      <c r="M57" s="77">
        <v>0.2</v>
      </c>
      <c r="N57" s="77">
        <v>0.09</v>
      </c>
    </row>
    <row r="58" spans="2:14">
      <c r="B58" t="s">
        <v>396</v>
      </c>
      <c r="C58" t="s">
        <v>397</v>
      </c>
      <c r="D58" t="s">
        <v>103</v>
      </c>
      <c r="E58" t="s">
        <v>126</v>
      </c>
      <c r="F58" t="s">
        <v>398</v>
      </c>
      <c r="G58" t="s">
        <v>399</v>
      </c>
      <c r="H58" t="s">
        <v>105</v>
      </c>
      <c r="I58" s="77">
        <v>744</v>
      </c>
      <c r="J58" s="77">
        <v>16250</v>
      </c>
      <c r="K58" s="77">
        <v>120.9</v>
      </c>
      <c r="L58" s="77">
        <v>0.02</v>
      </c>
      <c r="M58" s="77">
        <v>0.18</v>
      </c>
      <c r="N58" s="77">
        <v>0.08</v>
      </c>
    </row>
    <row r="59" spans="2:14">
      <c r="B59" t="s">
        <v>400</v>
      </c>
      <c r="C59" t="s">
        <v>401</v>
      </c>
      <c r="D59" t="s">
        <v>103</v>
      </c>
      <c r="E59" t="s">
        <v>126</v>
      </c>
      <c r="F59" t="s">
        <v>402</v>
      </c>
      <c r="G59" t="s">
        <v>307</v>
      </c>
      <c r="H59" t="s">
        <v>105</v>
      </c>
      <c r="I59" s="77">
        <v>1529</v>
      </c>
      <c r="J59" s="77">
        <v>13420</v>
      </c>
      <c r="K59" s="77">
        <v>205.1918</v>
      </c>
      <c r="L59" s="77">
        <v>0.02</v>
      </c>
      <c r="M59" s="77">
        <v>0.31</v>
      </c>
      <c r="N59" s="77">
        <v>0.14000000000000001</v>
      </c>
    </row>
    <row r="60" spans="2:14">
      <c r="B60" t="s">
        <v>403</v>
      </c>
      <c r="C60" t="s">
        <v>404</v>
      </c>
      <c r="D60" t="s">
        <v>103</v>
      </c>
      <c r="E60" t="s">
        <v>126</v>
      </c>
      <c r="F60" t="s">
        <v>405</v>
      </c>
      <c r="G60" t="s">
        <v>307</v>
      </c>
      <c r="H60" t="s">
        <v>105</v>
      </c>
      <c r="I60" s="77">
        <v>4703</v>
      </c>
      <c r="J60" s="77">
        <v>2547</v>
      </c>
      <c r="K60" s="77">
        <v>119.78541</v>
      </c>
      <c r="L60" s="77">
        <v>0.02</v>
      </c>
      <c r="M60" s="77">
        <v>0.18</v>
      </c>
      <c r="N60" s="77">
        <v>0.08</v>
      </c>
    </row>
    <row r="61" spans="2:14">
      <c r="B61" t="s">
        <v>406</v>
      </c>
      <c r="C61" t="s">
        <v>407</v>
      </c>
      <c r="D61" t="s">
        <v>103</v>
      </c>
      <c r="E61" t="s">
        <v>126</v>
      </c>
      <c r="F61" t="s">
        <v>408</v>
      </c>
      <c r="G61" t="s">
        <v>311</v>
      </c>
      <c r="H61" t="s">
        <v>105</v>
      </c>
      <c r="I61" s="77">
        <v>2907</v>
      </c>
      <c r="J61" s="77">
        <v>8023</v>
      </c>
      <c r="K61" s="77">
        <v>233.22861</v>
      </c>
      <c r="L61" s="77">
        <v>0.01</v>
      </c>
      <c r="M61" s="77">
        <v>0.35</v>
      </c>
      <c r="N61" s="77">
        <v>0.16</v>
      </c>
    </row>
    <row r="62" spans="2:14">
      <c r="B62" t="s">
        <v>409</v>
      </c>
      <c r="C62" t="s">
        <v>410</v>
      </c>
      <c r="D62" t="s">
        <v>103</v>
      </c>
      <c r="E62" t="s">
        <v>126</v>
      </c>
      <c r="F62" t="s">
        <v>411</v>
      </c>
      <c r="G62" t="s">
        <v>315</v>
      </c>
      <c r="H62" t="s">
        <v>105</v>
      </c>
      <c r="I62" s="77">
        <v>2218</v>
      </c>
      <c r="J62" s="77">
        <v>10390</v>
      </c>
      <c r="K62" s="77">
        <v>230.4502</v>
      </c>
      <c r="L62" s="77">
        <v>0.02</v>
      </c>
      <c r="M62" s="77">
        <v>0.35</v>
      </c>
      <c r="N62" s="77">
        <v>0.15</v>
      </c>
    </row>
    <row r="63" spans="2:14">
      <c r="B63" t="s">
        <v>412</v>
      </c>
      <c r="C63" t="s">
        <v>413</v>
      </c>
      <c r="D63" t="s">
        <v>103</v>
      </c>
      <c r="E63" t="s">
        <v>126</v>
      </c>
      <c r="F63" t="s">
        <v>414</v>
      </c>
      <c r="G63" t="s">
        <v>415</v>
      </c>
      <c r="H63" t="s">
        <v>105</v>
      </c>
      <c r="I63" s="77">
        <v>6482</v>
      </c>
      <c r="J63" s="77">
        <v>5990</v>
      </c>
      <c r="K63" s="77">
        <v>388.27179999999998</v>
      </c>
      <c r="L63" s="77">
        <v>0.01</v>
      </c>
      <c r="M63" s="77">
        <v>0.59</v>
      </c>
      <c r="N63" s="77">
        <v>0.26</v>
      </c>
    </row>
    <row r="64" spans="2:14">
      <c r="B64" t="s">
        <v>416</v>
      </c>
      <c r="C64" t="s">
        <v>417</v>
      </c>
      <c r="D64" t="s">
        <v>103</v>
      </c>
      <c r="E64" t="s">
        <v>126</v>
      </c>
      <c r="F64" t="s">
        <v>418</v>
      </c>
      <c r="G64" t="s">
        <v>419</v>
      </c>
      <c r="H64" t="s">
        <v>105</v>
      </c>
      <c r="I64" s="77">
        <v>2870</v>
      </c>
      <c r="J64" s="77">
        <v>7000</v>
      </c>
      <c r="K64" s="77">
        <v>200.9</v>
      </c>
      <c r="L64" s="77">
        <v>0.01</v>
      </c>
      <c r="M64" s="77">
        <v>0.3</v>
      </c>
      <c r="N64" s="77">
        <v>0.13</v>
      </c>
    </row>
    <row r="65" spans="2:14">
      <c r="B65" t="s">
        <v>420</v>
      </c>
      <c r="C65" t="s">
        <v>421</v>
      </c>
      <c r="D65" t="s">
        <v>103</v>
      </c>
      <c r="E65" t="s">
        <v>126</v>
      </c>
      <c r="F65" t="s">
        <v>422</v>
      </c>
      <c r="G65" t="s">
        <v>419</v>
      </c>
      <c r="H65" t="s">
        <v>105</v>
      </c>
      <c r="I65" s="77">
        <v>5562</v>
      </c>
      <c r="J65" s="77">
        <v>2839</v>
      </c>
      <c r="K65" s="77">
        <v>157.90518</v>
      </c>
      <c r="L65" s="77">
        <v>0.01</v>
      </c>
      <c r="M65" s="77">
        <v>0.24</v>
      </c>
      <c r="N65" s="77">
        <v>0.11</v>
      </c>
    </row>
    <row r="66" spans="2:14">
      <c r="B66" t="s">
        <v>423</v>
      </c>
      <c r="C66" t="s">
        <v>424</v>
      </c>
      <c r="D66" t="s">
        <v>103</v>
      </c>
      <c r="E66" t="s">
        <v>126</v>
      </c>
      <c r="F66" t="s">
        <v>425</v>
      </c>
      <c r="G66" t="s">
        <v>419</v>
      </c>
      <c r="H66" t="s">
        <v>105</v>
      </c>
      <c r="I66" s="77">
        <v>2800</v>
      </c>
      <c r="J66" s="77">
        <v>11020</v>
      </c>
      <c r="K66" s="77">
        <v>308.56</v>
      </c>
      <c r="L66" s="77">
        <v>0.03</v>
      </c>
      <c r="M66" s="77">
        <v>0.47</v>
      </c>
      <c r="N66" s="77">
        <v>0.21</v>
      </c>
    </row>
    <row r="67" spans="2:14">
      <c r="B67" t="s">
        <v>426</v>
      </c>
      <c r="C67" t="s">
        <v>427</v>
      </c>
      <c r="D67" t="s">
        <v>103</v>
      </c>
      <c r="E67" t="s">
        <v>126</v>
      </c>
      <c r="F67" t="s">
        <v>428</v>
      </c>
      <c r="G67" t="s">
        <v>419</v>
      </c>
      <c r="H67" t="s">
        <v>105</v>
      </c>
      <c r="I67" s="77">
        <v>673</v>
      </c>
      <c r="J67" s="77">
        <v>17140</v>
      </c>
      <c r="K67" s="77">
        <v>115.3522</v>
      </c>
      <c r="L67" s="77">
        <v>0</v>
      </c>
      <c r="M67" s="77">
        <v>0.17</v>
      </c>
      <c r="N67" s="77">
        <v>0.08</v>
      </c>
    </row>
    <row r="68" spans="2:14">
      <c r="B68" t="s">
        <v>429</v>
      </c>
      <c r="C68" t="s">
        <v>430</v>
      </c>
      <c r="D68" t="s">
        <v>103</v>
      </c>
      <c r="E68" t="s">
        <v>126</v>
      </c>
      <c r="F68" t="s">
        <v>431</v>
      </c>
      <c r="G68" t="s">
        <v>419</v>
      </c>
      <c r="H68" t="s">
        <v>105</v>
      </c>
      <c r="I68" s="77">
        <v>6360</v>
      </c>
      <c r="J68" s="77">
        <v>1830</v>
      </c>
      <c r="K68" s="77">
        <v>116.38800000000001</v>
      </c>
      <c r="L68" s="77">
        <v>0</v>
      </c>
      <c r="M68" s="77">
        <v>0.18</v>
      </c>
      <c r="N68" s="77">
        <v>0.08</v>
      </c>
    </row>
    <row r="69" spans="2:14">
      <c r="B69" t="s">
        <v>432</v>
      </c>
      <c r="C69" t="s">
        <v>433</v>
      </c>
      <c r="D69" t="s">
        <v>103</v>
      </c>
      <c r="E69" t="s">
        <v>126</v>
      </c>
      <c r="F69" t="s">
        <v>434</v>
      </c>
      <c r="G69" t="s">
        <v>435</v>
      </c>
      <c r="H69" t="s">
        <v>105</v>
      </c>
      <c r="I69" s="77">
        <v>15636</v>
      </c>
      <c r="J69" s="77">
        <v>1664</v>
      </c>
      <c r="K69" s="77">
        <v>260.18304000000001</v>
      </c>
      <c r="L69" s="77">
        <v>0.01</v>
      </c>
      <c r="M69" s="77">
        <v>0.39</v>
      </c>
      <c r="N69" s="77">
        <v>0.17</v>
      </c>
    </row>
    <row r="70" spans="2:14">
      <c r="B70" t="s">
        <v>436</v>
      </c>
      <c r="C70" t="s">
        <v>437</v>
      </c>
      <c r="D70" t="s">
        <v>103</v>
      </c>
      <c r="E70" t="s">
        <v>126</v>
      </c>
      <c r="F70" t="s">
        <v>438</v>
      </c>
      <c r="G70" t="s">
        <v>435</v>
      </c>
      <c r="H70" t="s">
        <v>105</v>
      </c>
      <c r="I70" s="77">
        <v>2497</v>
      </c>
      <c r="J70" s="77">
        <v>5513</v>
      </c>
      <c r="K70" s="77">
        <v>137.65960999999999</v>
      </c>
      <c r="L70" s="77">
        <v>0.02</v>
      </c>
      <c r="M70" s="77">
        <v>0.21</v>
      </c>
      <c r="N70" s="77">
        <v>0.09</v>
      </c>
    </row>
    <row r="71" spans="2:14">
      <c r="B71" t="s">
        <v>439</v>
      </c>
      <c r="C71" t="s">
        <v>440</v>
      </c>
      <c r="D71" t="s">
        <v>103</v>
      </c>
      <c r="E71" t="s">
        <v>126</v>
      </c>
      <c r="F71" t="s">
        <v>441</v>
      </c>
      <c r="G71" t="s">
        <v>435</v>
      </c>
      <c r="H71" t="s">
        <v>105</v>
      </c>
      <c r="I71" s="77">
        <v>515</v>
      </c>
      <c r="J71" s="77">
        <v>39810</v>
      </c>
      <c r="K71" s="77">
        <v>205.0215</v>
      </c>
      <c r="L71" s="77">
        <v>0.02</v>
      </c>
      <c r="M71" s="77">
        <v>0.31</v>
      </c>
      <c r="N71" s="77">
        <v>0.14000000000000001</v>
      </c>
    </row>
    <row r="72" spans="2:14">
      <c r="B72" t="s">
        <v>442</v>
      </c>
      <c r="C72" t="s">
        <v>443</v>
      </c>
      <c r="D72" t="s">
        <v>103</v>
      </c>
      <c r="E72" t="s">
        <v>126</v>
      </c>
      <c r="F72" t="s">
        <v>444</v>
      </c>
      <c r="G72" t="s">
        <v>435</v>
      </c>
      <c r="H72" t="s">
        <v>105</v>
      </c>
      <c r="I72" s="77">
        <v>24206</v>
      </c>
      <c r="J72" s="77">
        <v>1107</v>
      </c>
      <c r="K72" s="77">
        <v>267.96042</v>
      </c>
      <c r="L72" s="77">
        <v>0.01</v>
      </c>
      <c r="M72" s="77">
        <v>0.4</v>
      </c>
      <c r="N72" s="77">
        <v>0.18</v>
      </c>
    </row>
    <row r="73" spans="2:14">
      <c r="B73" t="s">
        <v>445</v>
      </c>
      <c r="C73" t="s">
        <v>446</v>
      </c>
      <c r="D73" t="s">
        <v>103</v>
      </c>
      <c r="E73" t="s">
        <v>126</v>
      </c>
      <c r="F73" t="s">
        <v>447</v>
      </c>
      <c r="G73" t="s">
        <v>322</v>
      </c>
      <c r="H73" t="s">
        <v>105</v>
      </c>
      <c r="I73" s="77">
        <v>487</v>
      </c>
      <c r="J73" s="77">
        <v>155500</v>
      </c>
      <c r="K73" s="77">
        <v>757.28499999999997</v>
      </c>
      <c r="L73" s="77">
        <v>0.02</v>
      </c>
      <c r="M73" s="77">
        <v>1.1399999999999999</v>
      </c>
      <c r="N73" s="77">
        <v>0.51</v>
      </c>
    </row>
    <row r="74" spans="2:14">
      <c r="B74" t="s">
        <v>448</v>
      </c>
      <c r="C74" t="s">
        <v>449</v>
      </c>
      <c r="D74" t="s">
        <v>103</v>
      </c>
      <c r="E74" t="s">
        <v>126</v>
      </c>
      <c r="F74" t="s">
        <v>450</v>
      </c>
      <c r="G74" t="s">
        <v>322</v>
      </c>
      <c r="H74" t="s">
        <v>105</v>
      </c>
      <c r="I74" s="77">
        <v>2228</v>
      </c>
      <c r="J74" s="77">
        <v>5991</v>
      </c>
      <c r="K74" s="77">
        <v>133.47948</v>
      </c>
      <c r="L74" s="77">
        <v>0.01</v>
      </c>
      <c r="M74" s="77">
        <v>0.2</v>
      </c>
      <c r="N74" s="77">
        <v>0.09</v>
      </c>
    </row>
    <row r="75" spans="2:14">
      <c r="B75" t="s">
        <v>451</v>
      </c>
      <c r="C75" t="s">
        <v>452</v>
      </c>
      <c r="D75" t="s">
        <v>103</v>
      </c>
      <c r="E75" t="s">
        <v>126</v>
      </c>
      <c r="F75" t="s">
        <v>453</v>
      </c>
      <c r="G75" t="s">
        <v>322</v>
      </c>
      <c r="H75" t="s">
        <v>105</v>
      </c>
      <c r="I75" s="77">
        <v>160</v>
      </c>
      <c r="J75" s="77">
        <v>41490</v>
      </c>
      <c r="K75" s="77">
        <v>66.384</v>
      </c>
      <c r="L75" s="77">
        <v>0</v>
      </c>
      <c r="M75" s="77">
        <v>0.1</v>
      </c>
      <c r="N75" s="77">
        <v>0.04</v>
      </c>
    </row>
    <row r="76" spans="2:14">
      <c r="B76" t="s">
        <v>454</v>
      </c>
      <c r="C76" t="s">
        <v>455</v>
      </c>
      <c r="D76" t="s">
        <v>103</v>
      </c>
      <c r="E76" t="s">
        <v>126</v>
      </c>
      <c r="F76" t="s">
        <v>456</v>
      </c>
      <c r="G76" t="s">
        <v>322</v>
      </c>
      <c r="H76" t="s">
        <v>105</v>
      </c>
      <c r="I76" s="77">
        <v>17775</v>
      </c>
      <c r="J76" s="77">
        <v>1305</v>
      </c>
      <c r="K76" s="77">
        <v>231.96375</v>
      </c>
      <c r="L76" s="77">
        <v>0.01</v>
      </c>
      <c r="M76" s="77">
        <v>0.35</v>
      </c>
      <c r="N76" s="77">
        <v>0.16</v>
      </c>
    </row>
    <row r="77" spans="2:14">
      <c r="B77" t="s">
        <v>457</v>
      </c>
      <c r="C77" t="s">
        <v>458</v>
      </c>
      <c r="D77" t="s">
        <v>103</v>
      </c>
      <c r="E77" t="s">
        <v>126</v>
      </c>
      <c r="F77" t="s">
        <v>459</v>
      </c>
      <c r="G77" t="s">
        <v>322</v>
      </c>
      <c r="H77" t="s">
        <v>105</v>
      </c>
      <c r="I77" s="77">
        <v>63242</v>
      </c>
      <c r="J77" s="77">
        <v>906.8</v>
      </c>
      <c r="K77" s="77">
        <v>573.47845600000005</v>
      </c>
      <c r="L77" s="77">
        <v>0.02</v>
      </c>
      <c r="M77" s="77">
        <v>0.87</v>
      </c>
      <c r="N77" s="77">
        <v>0.38</v>
      </c>
    </row>
    <row r="78" spans="2:14">
      <c r="B78" t="s">
        <v>460</v>
      </c>
      <c r="C78" t="s">
        <v>461</v>
      </c>
      <c r="D78" t="s">
        <v>103</v>
      </c>
      <c r="E78" t="s">
        <v>126</v>
      </c>
      <c r="F78" t="s">
        <v>462</v>
      </c>
      <c r="G78" t="s">
        <v>463</v>
      </c>
      <c r="H78" t="s">
        <v>105</v>
      </c>
      <c r="I78" s="77">
        <v>56881</v>
      </c>
      <c r="J78" s="77">
        <v>447.1</v>
      </c>
      <c r="K78" s="77">
        <v>254.31495100000001</v>
      </c>
      <c r="L78" s="77">
        <v>0.02</v>
      </c>
      <c r="M78" s="77">
        <v>0.38</v>
      </c>
      <c r="N78" s="77">
        <v>0.17</v>
      </c>
    </row>
    <row r="79" spans="2:14">
      <c r="B79" t="s">
        <v>464</v>
      </c>
      <c r="C79" t="s">
        <v>465</v>
      </c>
      <c r="D79" t="s">
        <v>103</v>
      </c>
      <c r="E79" t="s">
        <v>126</v>
      </c>
      <c r="F79" t="s">
        <v>466</v>
      </c>
      <c r="G79" t="s">
        <v>463</v>
      </c>
      <c r="H79" t="s">
        <v>105</v>
      </c>
      <c r="I79" s="77">
        <v>8310</v>
      </c>
      <c r="J79" s="77">
        <v>1053</v>
      </c>
      <c r="K79" s="77">
        <v>87.504300000000001</v>
      </c>
      <c r="L79" s="77">
        <v>0.01</v>
      </c>
      <c r="M79" s="77">
        <v>0.13</v>
      </c>
      <c r="N79" s="77">
        <v>0.06</v>
      </c>
    </row>
    <row r="80" spans="2:14">
      <c r="B80" t="s">
        <v>467</v>
      </c>
      <c r="C80" t="s">
        <v>468</v>
      </c>
      <c r="D80" t="s">
        <v>103</v>
      </c>
      <c r="E80" t="s">
        <v>126</v>
      </c>
      <c r="F80" t="s">
        <v>469</v>
      </c>
      <c r="G80" t="s">
        <v>470</v>
      </c>
      <c r="H80" t="s">
        <v>105</v>
      </c>
      <c r="I80" s="77">
        <v>8452</v>
      </c>
      <c r="J80" s="77">
        <v>914.9</v>
      </c>
      <c r="K80" s="77">
        <v>77.327348000000001</v>
      </c>
      <c r="L80" s="77">
        <v>0.01</v>
      </c>
      <c r="M80" s="77">
        <v>0.12</v>
      </c>
      <c r="N80" s="77">
        <v>0.05</v>
      </c>
    </row>
    <row r="81" spans="2:14">
      <c r="B81" t="s">
        <v>471</v>
      </c>
      <c r="C81" t="s">
        <v>472</v>
      </c>
      <c r="D81" t="s">
        <v>103</v>
      </c>
      <c r="E81" t="s">
        <v>126</v>
      </c>
      <c r="F81" t="s">
        <v>473</v>
      </c>
      <c r="G81" t="s">
        <v>474</v>
      </c>
      <c r="H81" t="s">
        <v>105</v>
      </c>
      <c r="I81" s="77">
        <v>1085</v>
      </c>
      <c r="J81" s="77">
        <v>13820</v>
      </c>
      <c r="K81" s="77">
        <v>149.947</v>
      </c>
      <c r="L81" s="77">
        <v>0.02</v>
      </c>
      <c r="M81" s="77">
        <v>0.23</v>
      </c>
      <c r="N81" s="77">
        <v>0.1</v>
      </c>
    </row>
    <row r="82" spans="2:14">
      <c r="B82" t="s">
        <v>475</v>
      </c>
      <c r="C82" t="s">
        <v>476</v>
      </c>
      <c r="D82" t="s">
        <v>103</v>
      </c>
      <c r="E82" t="s">
        <v>126</v>
      </c>
      <c r="F82" t="s">
        <v>477</v>
      </c>
      <c r="G82" t="s">
        <v>474</v>
      </c>
      <c r="H82" t="s">
        <v>105</v>
      </c>
      <c r="I82" s="77">
        <v>6311</v>
      </c>
      <c r="J82" s="77">
        <v>6338</v>
      </c>
      <c r="K82" s="77">
        <v>399.99117999999999</v>
      </c>
      <c r="L82" s="77">
        <v>0.03</v>
      </c>
      <c r="M82" s="77">
        <v>0.6</v>
      </c>
      <c r="N82" s="77">
        <v>0.27</v>
      </c>
    </row>
    <row r="83" spans="2:14">
      <c r="B83" t="s">
        <v>478</v>
      </c>
      <c r="C83" t="s">
        <v>479</v>
      </c>
      <c r="D83" t="s">
        <v>103</v>
      </c>
      <c r="E83" t="s">
        <v>126</v>
      </c>
      <c r="F83" t="s">
        <v>480</v>
      </c>
      <c r="G83" t="s">
        <v>474</v>
      </c>
      <c r="H83" t="s">
        <v>105</v>
      </c>
      <c r="I83" s="77">
        <v>11711</v>
      </c>
      <c r="J83" s="77">
        <v>3579</v>
      </c>
      <c r="K83" s="77">
        <v>419.13668999999999</v>
      </c>
      <c r="L83" s="77">
        <v>0.02</v>
      </c>
      <c r="M83" s="77">
        <v>0.63</v>
      </c>
      <c r="N83" s="77">
        <v>0.28000000000000003</v>
      </c>
    </row>
    <row r="84" spans="2:14">
      <c r="B84" t="s">
        <v>481</v>
      </c>
      <c r="C84" t="s">
        <v>482</v>
      </c>
      <c r="D84" t="s">
        <v>103</v>
      </c>
      <c r="E84" t="s">
        <v>126</v>
      </c>
      <c r="F84" t="s">
        <v>483</v>
      </c>
      <c r="G84" t="s">
        <v>474</v>
      </c>
      <c r="H84" t="s">
        <v>105</v>
      </c>
      <c r="I84" s="77">
        <v>1683</v>
      </c>
      <c r="J84" s="77">
        <v>13090</v>
      </c>
      <c r="K84" s="77">
        <v>220.3047</v>
      </c>
      <c r="L84" s="77">
        <v>0.01</v>
      </c>
      <c r="M84" s="77">
        <v>0.33</v>
      </c>
      <c r="N84" s="77">
        <v>0.15</v>
      </c>
    </row>
    <row r="85" spans="2:14">
      <c r="B85" t="s">
        <v>484</v>
      </c>
      <c r="C85" t="s">
        <v>485</v>
      </c>
      <c r="D85" t="s">
        <v>103</v>
      </c>
      <c r="E85" t="s">
        <v>126</v>
      </c>
      <c r="F85" t="s">
        <v>486</v>
      </c>
      <c r="G85" t="s">
        <v>130</v>
      </c>
      <c r="H85" t="s">
        <v>105</v>
      </c>
      <c r="I85" s="77">
        <v>1649</v>
      </c>
      <c r="J85" s="77">
        <v>6073</v>
      </c>
      <c r="K85" s="77">
        <v>100.14377</v>
      </c>
      <c r="L85" s="77">
        <v>0.01</v>
      </c>
      <c r="M85" s="77">
        <v>0.15</v>
      </c>
      <c r="N85" s="77">
        <v>7.0000000000000007E-2</v>
      </c>
    </row>
    <row r="86" spans="2:14">
      <c r="B86" t="s">
        <v>487</v>
      </c>
      <c r="C86" t="s">
        <v>488</v>
      </c>
      <c r="D86" t="s">
        <v>103</v>
      </c>
      <c r="E86" t="s">
        <v>126</v>
      </c>
      <c r="F86" t="s">
        <v>489</v>
      </c>
      <c r="G86" t="s">
        <v>130</v>
      </c>
      <c r="H86" t="s">
        <v>105</v>
      </c>
      <c r="I86" s="77">
        <v>2157</v>
      </c>
      <c r="J86" s="77">
        <v>16570</v>
      </c>
      <c r="K86" s="77">
        <v>357.41489999999999</v>
      </c>
      <c r="L86" s="77">
        <v>0.04</v>
      </c>
      <c r="M86" s="77">
        <v>0.54</v>
      </c>
      <c r="N86" s="77">
        <v>0.24</v>
      </c>
    </row>
    <row r="87" spans="2:14">
      <c r="B87" t="s">
        <v>490</v>
      </c>
      <c r="C87" t="s">
        <v>491</v>
      </c>
      <c r="D87" t="s">
        <v>103</v>
      </c>
      <c r="E87" t="s">
        <v>126</v>
      </c>
      <c r="F87" t="s">
        <v>492</v>
      </c>
      <c r="G87" t="s">
        <v>132</v>
      </c>
      <c r="H87" t="s">
        <v>105</v>
      </c>
      <c r="I87" s="77">
        <v>3281</v>
      </c>
      <c r="J87" s="77">
        <v>3920</v>
      </c>
      <c r="K87" s="77">
        <v>128.61519999999999</v>
      </c>
      <c r="L87" s="77">
        <v>0.01</v>
      </c>
      <c r="M87" s="77">
        <v>0.19</v>
      </c>
      <c r="N87" s="77">
        <v>0.09</v>
      </c>
    </row>
    <row r="88" spans="2:14">
      <c r="B88" t="s">
        <v>493</v>
      </c>
      <c r="C88" t="s">
        <v>494</v>
      </c>
      <c r="D88" t="s">
        <v>103</v>
      </c>
      <c r="E88" t="s">
        <v>126</v>
      </c>
      <c r="F88" t="s">
        <v>495</v>
      </c>
      <c r="G88" t="s">
        <v>132</v>
      </c>
      <c r="H88" t="s">
        <v>105</v>
      </c>
      <c r="I88" s="77">
        <v>2552</v>
      </c>
      <c r="J88" s="77">
        <v>4000</v>
      </c>
      <c r="K88" s="77">
        <v>102.08</v>
      </c>
      <c r="L88" s="77">
        <v>0</v>
      </c>
      <c r="M88" s="77">
        <v>0.15</v>
      </c>
      <c r="N88" s="77">
        <v>7.0000000000000007E-2</v>
      </c>
    </row>
    <row r="89" spans="2:14">
      <c r="B89" t="s">
        <v>496</v>
      </c>
      <c r="C89" t="s">
        <v>497</v>
      </c>
      <c r="D89" t="s">
        <v>103</v>
      </c>
      <c r="E89" t="s">
        <v>126</v>
      </c>
      <c r="F89" t="s">
        <v>498</v>
      </c>
      <c r="G89" t="s">
        <v>135</v>
      </c>
      <c r="H89" t="s">
        <v>105</v>
      </c>
      <c r="I89" s="77">
        <v>934</v>
      </c>
      <c r="J89" s="77">
        <v>6050</v>
      </c>
      <c r="K89" s="77">
        <v>56.506999999999998</v>
      </c>
      <c r="L89" s="77">
        <v>0</v>
      </c>
      <c r="M89" s="77">
        <v>0.09</v>
      </c>
      <c r="N89" s="77">
        <v>0.04</v>
      </c>
    </row>
    <row r="90" spans="2:14">
      <c r="B90" s="78" t="s">
        <v>499</v>
      </c>
      <c r="E90" s="16"/>
      <c r="F90" s="16"/>
      <c r="G90" s="16"/>
      <c r="I90" s="79">
        <v>342738.12</v>
      </c>
      <c r="K90" s="79">
        <v>2697.7655601400002</v>
      </c>
      <c r="M90" s="79">
        <v>4.08</v>
      </c>
      <c r="N90" s="79">
        <v>1.81</v>
      </c>
    </row>
    <row r="91" spans="2:14">
      <c r="B91" t="s">
        <v>500</v>
      </c>
      <c r="C91" t="s">
        <v>501</v>
      </c>
      <c r="D91" t="s">
        <v>103</v>
      </c>
      <c r="E91" t="s">
        <v>126</v>
      </c>
      <c r="F91" t="s">
        <v>502</v>
      </c>
      <c r="G91" t="s">
        <v>104</v>
      </c>
      <c r="H91" t="s">
        <v>105</v>
      </c>
      <c r="I91" s="77">
        <v>2614</v>
      </c>
      <c r="J91" s="77">
        <v>1176</v>
      </c>
      <c r="K91" s="77">
        <v>30.740639999999999</v>
      </c>
      <c r="L91" s="77">
        <v>0.04</v>
      </c>
      <c r="M91" s="77">
        <v>0.05</v>
      </c>
      <c r="N91" s="77">
        <v>0.02</v>
      </c>
    </row>
    <row r="92" spans="2:14">
      <c r="B92" t="s">
        <v>503</v>
      </c>
      <c r="C92" t="s">
        <v>504</v>
      </c>
      <c r="D92" t="s">
        <v>103</v>
      </c>
      <c r="E92" t="s">
        <v>126</v>
      </c>
      <c r="F92" t="s">
        <v>505</v>
      </c>
      <c r="G92" t="s">
        <v>104</v>
      </c>
      <c r="H92" t="s">
        <v>105</v>
      </c>
      <c r="I92" s="77">
        <v>894</v>
      </c>
      <c r="J92" s="77">
        <v>11590</v>
      </c>
      <c r="K92" s="77">
        <v>103.6146</v>
      </c>
      <c r="L92" s="77">
        <v>0.01</v>
      </c>
      <c r="M92" s="77">
        <v>0.16</v>
      </c>
      <c r="N92" s="77">
        <v>7.0000000000000007E-2</v>
      </c>
    </row>
    <row r="93" spans="2:14">
      <c r="B93" t="s">
        <v>506</v>
      </c>
      <c r="C93" t="s">
        <v>507</v>
      </c>
      <c r="D93" t="s">
        <v>103</v>
      </c>
      <c r="E93" t="s">
        <v>126</v>
      </c>
      <c r="F93" s="16"/>
      <c r="G93" t="s">
        <v>126</v>
      </c>
      <c r="H93" t="s">
        <v>105</v>
      </c>
      <c r="I93" s="77">
        <v>4900</v>
      </c>
      <c r="J93" s="77">
        <v>1807</v>
      </c>
      <c r="K93" s="77">
        <v>88.543000000000006</v>
      </c>
      <c r="L93" s="77">
        <v>0.01</v>
      </c>
      <c r="M93" s="77">
        <v>0.13</v>
      </c>
      <c r="N93" s="77">
        <v>0.06</v>
      </c>
    </row>
    <row r="94" spans="2:14">
      <c r="B94" t="s">
        <v>508</v>
      </c>
      <c r="C94" t="s">
        <v>509</v>
      </c>
      <c r="D94" t="s">
        <v>103</v>
      </c>
      <c r="E94" t="s">
        <v>126</v>
      </c>
      <c r="F94" t="s">
        <v>510</v>
      </c>
      <c r="G94" t="s">
        <v>362</v>
      </c>
      <c r="H94" t="s">
        <v>105</v>
      </c>
      <c r="I94" s="77">
        <v>2985</v>
      </c>
      <c r="J94" s="77">
        <v>4912</v>
      </c>
      <c r="K94" s="77">
        <v>146.6232</v>
      </c>
      <c r="L94" s="77">
        <v>0.05</v>
      </c>
      <c r="M94" s="77">
        <v>0.22</v>
      </c>
      <c r="N94" s="77">
        <v>0.1</v>
      </c>
    </row>
    <row r="95" spans="2:14">
      <c r="B95" t="s">
        <v>511</v>
      </c>
      <c r="C95" t="s">
        <v>512</v>
      </c>
      <c r="D95" t="s">
        <v>103</v>
      </c>
      <c r="E95" t="s">
        <v>126</v>
      </c>
      <c r="F95" t="s">
        <v>513</v>
      </c>
      <c r="G95" t="s">
        <v>260</v>
      </c>
      <c r="H95" t="s">
        <v>105</v>
      </c>
      <c r="I95" s="77">
        <v>4451</v>
      </c>
      <c r="J95" s="77">
        <v>1752</v>
      </c>
      <c r="K95" s="77">
        <v>77.981520000000003</v>
      </c>
      <c r="L95" s="77">
        <v>0.02</v>
      </c>
      <c r="M95" s="77">
        <v>0.12</v>
      </c>
      <c r="N95" s="77">
        <v>0.05</v>
      </c>
    </row>
    <row r="96" spans="2:14">
      <c r="B96" t="s">
        <v>514</v>
      </c>
      <c r="C96" t="s">
        <v>515</v>
      </c>
      <c r="D96" t="s">
        <v>103</v>
      </c>
      <c r="E96" t="s">
        <v>126</v>
      </c>
      <c r="F96" t="s">
        <v>516</v>
      </c>
      <c r="G96" t="s">
        <v>274</v>
      </c>
      <c r="H96" t="s">
        <v>105</v>
      </c>
      <c r="I96" s="77">
        <v>10981</v>
      </c>
      <c r="J96" s="77">
        <v>698.2</v>
      </c>
      <c r="K96" s="77">
        <v>76.669342</v>
      </c>
      <c r="L96" s="77">
        <v>0.1</v>
      </c>
      <c r="M96" s="77">
        <v>0.12</v>
      </c>
      <c r="N96" s="77">
        <v>0.05</v>
      </c>
    </row>
    <row r="97" spans="2:14">
      <c r="B97" t="s">
        <v>517</v>
      </c>
      <c r="C97" t="s">
        <v>518</v>
      </c>
      <c r="D97" t="s">
        <v>103</v>
      </c>
      <c r="E97" t="s">
        <v>126</v>
      </c>
      <c r="F97" t="s">
        <v>519</v>
      </c>
      <c r="G97" t="s">
        <v>274</v>
      </c>
      <c r="H97" t="s">
        <v>105</v>
      </c>
      <c r="I97" s="77">
        <v>14003</v>
      </c>
      <c r="J97" s="77">
        <v>238.1</v>
      </c>
      <c r="K97" s="77">
        <v>33.341143000000002</v>
      </c>
      <c r="L97" s="77">
        <v>0.13</v>
      </c>
      <c r="M97" s="77">
        <v>0.05</v>
      </c>
      <c r="N97" s="77">
        <v>0.02</v>
      </c>
    </row>
    <row r="98" spans="2:14">
      <c r="B98" t="s">
        <v>520</v>
      </c>
      <c r="C98" t="s">
        <v>521</v>
      </c>
      <c r="D98" t="s">
        <v>103</v>
      </c>
      <c r="E98" t="s">
        <v>126</v>
      </c>
      <c r="F98" t="s">
        <v>522</v>
      </c>
      <c r="G98" t="s">
        <v>523</v>
      </c>
      <c r="H98" t="s">
        <v>105</v>
      </c>
      <c r="I98" s="77">
        <v>6182</v>
      </c>
      <c r="J98" s="77">
        <v>2093</v>
      </c>
      <c r="K98" s="77">
        <v>129.38926000000001</v>
      </c>
      <c r="L98" s="77">
        <v>0.02</v>
      </c>
      <c r="M98" s="77">
        <v>0.2</v>
      </c>
      <c r="N98" s="77">
        <v>0.09</v>
      </c>
    </row>
    <row r="99" spans="2:14">
      <c r="B99" t="s">
        <v>524</v>
      </c>
      <c r="C99" t="s">
        <v>525</v>
      </c>
      <c r="D99" t="s">
        <v>103</v>
      </c>
      <c r="E99" t="s">
        <v>126</v>
      </c>
      <c r="F99" t="s">
        <v>526</v>
      </c>
      <c r="G99" t="s">
        <v>307</v>
      </c>
      <c r="H99" t="s">
        <v>105</v>
      </c>
      <c r="I99" s="77">
        <v>8272</v>
      </c>
      <c r="J99" s="77">
        <v>1013</v>
      </c>
      <c r="K99" s="77">
        <v>83.795360000000002</v>
      </c>
      <c r="L99" s="77">
        <v>0.03</v>
      </c>
      <c r="M99" s="77">
        <v>0.13</v>
      </c>
      <c r="N99" s="77">
        <v>0.06</v>
      </c>
    </row>
    <row r="100" spans="2:14">
      <c r="B100" t="s">
        <v>527</v>
      </c>
      <c r="C100" t="s">
        <v>528</v>
      </c>
      <c r="D100" t="s">
        <v>103</v>
      </c>
      <c r="E100" t="s">
        <v>126</v>
      </c>
      <c r="F100" t="s">
        <v>529</v>
      </c>
      <c r="G100" t="s">
        <v>307</v>
      </c>
      <c r="H100" t="s">
        <v>105</v>
      </c>
      <c r="I100" s="77">
        <v>3020</v>
      </c>
      <c r="J100" s="77">
        <v>2702</v>
      </c>
      <c r="K100" s="77">
        <v>81.600399999999993</v>
      </c>
      <c r="L100" s="77">
        <v>0.02</v>
      </c>
      <c r="M100" s="77">
        <v>0.12</v>
      </c>
      <c r="N100" s="77">
        <v>0.05</v>
      </c>
    </row>
    <row r="101" spans="2:14">
      <c r="B101" t="s">
        <v>530</v>
      </c>
      <c r="C101" t="s">
        <v>531</v>
      </c>
      <c r="D101" t="s">
        <v>103</v>
      </c>
      <c r="E101" t="s">
        <v>126</v>
      </c>
      <c r="F101" t="s">
        <v>532</v>
      </c>
      <c r="G101" t="s">
        <v>307</v>
      </c>
      <c r="H101" t="s">
        <v>105</v>
      </c>
      <c r="I101" s="77">
        <v>39030</v>
      </c>
      <c r="J101" s="77">
        <v>541.20000000000005</v>
      </c>
      <c r="K101" s="77">
        <v>211.23035999999999</v>
      </c>
      <c r="L101" s="77">
        <v>0.3</v>
      </c>
      <c r="M101" s="77">
        <v>0.32</v>
      </c>
      <c r="N101" s="77">
        <v>0.14000000000000001</v>
      </c>
    </row>
    <row r="102" spans="2:14">
      <c r="B102" t="s">
        <v>533</v>
      </c>
      <c r="C102" t="s">
        <v>534</v>
      </c>
      <c r="D102" t="s">
        <v>103</v>
      </c>
      <c r="E102" t="s">
        <v>126</v>
      </c>
      <c r="F102" t="s">
        <v>535</v>
      </c>
      <c r="G102" t="s">
        <v>307</v>
      </c>
      <c r="H102" t="s">
        <v>105</v>
      </c>
      <c r="I102" s="77">
        <v>32395</v>
      </c>
      <c r="J102" s="77">
        <v>855.1</v>
      </c>
      <c r="K102" s="77">
        <v>277.00964499999998</v>
      </c>
      <c r="L102" s="77">
        <v>0.04</v>
      </c>
      <c r="M102" s="77">
        <v>0.42</v>
      </c>
      <c r="N102" s="77">
        <v>0.19</v>
      </c>
    </row>
    <row r="103" spans="2:14">
      <c r="B103" t="s">
        <v>536</v>
      </c>
      <c r="C103" t="s">
        <v>537</v>
      </c>
      <c r="D103" t="s">
        <v>103</v>
      </c>
      <c r="E103" t="s">
        <v>126</v>
      </c>
      <c r="F103" t="s">
        <v>538</v>
      </c>
      <c r="G103" t="s">
        <v>307</v>
      </c>
      <c r="H103" t="s">
        <v>105</v>
      </c>
      <c r="I103" s="77">
        <v>4741</v>
      </c>
      <c r="J103" s="77">
        <v>1440</v>
      </c>
      <c r="K103" s="77">
        <v>68.270399999999995</v>
      </c>
      <c r="L103" s="77">
        <v>0.03</v>
      </c>
      <c r="M103" s="77">
        <v>0.1</v>
      </c>
      <c r="N103" s="77">
        <v>0.05</v>
      </c>
    </row>
    <row r="104" spans="2:14">
      <c r="B104" t="s">
        <v>539</v>
      </c>
      <c r="C104" t="s">
        <v>540</v>
      </c>
      <c r="D104" t="s">
        <v>103</v>
      </c>
      <c r="E104" t="s">
        <v>126</v>
      </c>
      <c r="F104" t="s">
        <v>541</v>
      </c>
      <c r="G104" t="s">
        <v>415</v>
      </c>
      <c r="H104" t="s">
        <v>105</v>
      </c>
      <c r="I104" s="77">
        <v>7014.7</v>
      </c>
      <c r="J104" s="77">
        <v>46</v>
      </c>
      <c r="K104" s="77">
        <v>3.2267619999999999</v>
      </c>
      <c r="L104" s="77">
        <v>0.02</v>
      </c>
      <c r="M104" s="77">
        <v>0</v>
      </c>
      <c r="N104" s="77">
        <v>0</v>
      </c>
    </row>
    <row r="105" spans="2:14">
      <c r="B105" t="s">
        <v>542</v>
      </c>
      <c r="C105" t="s">
        <v>543</v>
      </c>
      <c r="D105" t="s">
        <v>103</v>
      </c>
      <c r="E105" t="s">
        <v>126</v>
      </c>
      <c r="F105" t="s">
        <v>544</v>
      </c>
      <c r="G105" t="s">
        <v>415</v>
      </c>
      <c r="H105" t="s">
        <v>105</v>
      </c>
      <c r="I105" s="77">
        <v>75752</v>
      </c>
      <c r="J105" s="77">
        <v>120.1</v>
      </c>
      <c r="K105" s="77">
        <v>90.978151999999994</v>
      </c>
      <c r="L105" s="77">
        <v>0.03</v>
      </c>
      <c r="M105" s="77">
        <v>0.14000000000000001</v>
      </c>
      <c r="N105" s="77">
        <v>0.06</v>
      </c>
    </row>
    <row r="106" spans="2:14">
      <c r="B106" t="s">
        <v>545</v>
      </c>
      <c r="C106" t="s">
        <v>546</v>
      </c>
      <c r="D106" t="s">
        <v>103</v>
      </c>
      <c r="E106" t="s">
        <v>126</v>
      </c>
      <c r="F106" t="s">
        <v>547</v>
      </c>
      <c r="G106" t="s">
        <v>415</v>
      </c>
      <c r="H106" t="s">
        <v>105</v>
      </c>
      <c r="I106" s="77">
        <v>5155.4799999999996</v>
      </c>
      <c r="J106" s="77">
        <v>477.9</v>
      </c>
      <c r="K106" s="77">
        <v>24.63803892</v>
      </c>
      <c r="L106" s="77">
        <v>0.02</v>
      </c>
      <c r="M106" s="77">
        <v>0.04</v>
      </c>
      <c r="N106" s="77">
        <v>0.02</v>
      </c>
    </row>
    <row r="107" spans="2:14">
      <c r="B107" t="s">
        <v>548</v>
      </c>
      <c r="C107" t="s">
        <v>549</v>
      </c>
      <c r="D107" t="s">
        <v>103</v>
      </c>
      <c r="E107" t="s">
        <v>126</v>
      </c>
      <c r="F107" t="s">
        <v>550</v>
      </c>
      <c r="G107" t="s">
        <v>415</v>
      </c>
      <c r="H107" t="s">
        <v>105</v>
      </c>
      <c r="I107" s="77">
        <v>15782.4</v>
      </c>
      <c r="J107" s="77">
        <v>15.3</v>
      </c>
      <c r="K107" s="77">
        <v>2.4147072000000001</v>
      </c>
      <c r="L107" s="77">
        <v>0.01</v>
      </c>
      <c r="M107" s="77">
        <v>0</v>
      </c>
      <c r="N107" s="77">
        <v>0</v>
      </c>
    </row>
    <row r="108" spans="2:14">
      <c r="B108" t="s">
        <v>551</v>
      </c>
      <c r="C108" t="s">
        <v>552</v>
      </c>
      <c r="D108" t="s">
        <v>103</v>
      </c>
      <c r="E108" t="s">
        <v>126</v>
      </c>
      <c r="F108" t="s">
        <v>553</v>
      </c>
      <c r="G108" t="s">
        <v>415</v>
      </c>
      <c r="H108" t="s">
        <v>105</v>
      </c>
      <c r="I108" s="77">
        <v>534.54</v>
      </c>
      <c r="J108" s="77">
        <v>286.3</v>
      </c>
      <c r="K108" s="77">
        <v>1.53038802</v>
      </c>
      <c r="L108" s="77">
        <v>0.03</v>
      </c>
      <c r="M108" s="77">
        <v>0</v>
      </c>
      <c r="N108" s="77">
        <v>0</v>
      </c>
    </row>
    <row r="109" spans="2:14">
      <c r="B109" t="s">
        <v>554</v>
      </c>
      <c r="C109" t="s">
        <v>555</v>
      </c>
      <c r="D109" t="s">
        <v>103</v>
      </c>
      <c r="E109" t="s">
        <v>126</v>
      </c>
      <c r="F109" t="s">
        <v>556</v>
      </c>
      <c r="G109" t="s">
        <v>419</v>
      </c>
      <c r="H109" t="s">
        <v>105</v>
      </c>
      <c r="I109" s="77">
        <v>6500</v>
      </c>
      <c r="J109" s="77">
        <v>4326</v>
      </c>
      <c r="K109" s="77">
        <v>281.19</v>
      </c>
      <c r="L109" s="77">
        <v>0.06</v>
      </c>
      <c r="M109" s="77">
        <v>0.42</v>
      </c>
      <c r="N109" s="77">
        <v>0.19</v>
      </c>
    </row>
    <row r="110" spans="2:14">
      <c r="B110" t="s">
        <v>557</v>
      </c>
      <c r="C110" t="s">
        <v>558</v>
      </c>
      <c r="D110" t="s">
        <v>103</v>
      </c>
      <c r="E110" t="s">
        <v>126</v>
      </c>
      <c r="F110" t="s">
        <v>559</v>
      </c>
      <c r="G110" t="s">
        <v>419</v>
      </c>
      <c r="H110" t="s">
        <v>105</v>
      </c>
      <c r="I110" s="77">
        <v>14286</v>
      </c>
      <c r="J110" s="77">
        <v>1560</v>
      </c>
      <c r="K110" s="77">
        <v>222.86160000000001</v>
      </c>
      <c r="L110" s="77">
        <v>0.1</v>
      </c>
      <c r="M110" s="77">
        <v>0.34</v>
      </c>
      <c r="N110" s="77">
        <v>0.15</v>
      </c>
    </row>
    <row r="111" spans="2:14">
      <c r="B111" t="s">
        <v>560</v>
      </c>
      <c r="C111" t="s">
        <v>561</v>
      </c>
      <c r="D111" t="s">
        <v>103</v>
      </c>
      <c r="E111" t="s">
        <v>126</v>
      </c>
      <c r="F111" t="s">
        <v>562</v>
      </c>
      <c r="G111" t="s">
        <v>419</v>
      </c>
      <c r="H111" t="s">
        <v>105</v>
      </c>
      <c r="I111" s="77">
        <v>12532</v>
      </c>
      <c r="J111" s="77">
        <v>917.5</v>
      </c>
      <c r="K111" s="77">
        <v>114.9811</v>
      </c>
      <c r="L111" s="77">
        <v>0.03</v>
      </c>
      <c r="M111" s="77">
        <v>0.17</v>
      </c>
      <c r="N111" s="77">
        <v>0.08</v>
      </c>
    </row>
    <row r="112" spans="2:14">
      <c r="B112" t="s">
        <v>563</v>
      </c>
      <c r="C112" t="s">
        <v>564</v>
      </c>
      <c r="D112" t="s">
        <v>103</v>
      </c>
      <c r="E112" t="s">
        <v>126</v>
      </c>
      <c r="F112" t="s">
        <v>565</v>
      </c>
      <c r="G112" t="s">
        <v>435</v>
      </c>
      <c r="H112" t="s">
        <v>105</v>
      </c>
      <c r="I112" s="77">
        <v>487</v>
      </c>
      <c r="J112" s="77">
        <v>4794</v>
      </c>
      <c r="K112" s="77">
        <v>23.346779999999999</v>
      </c>
      <c r="L112" s="77">
        <v>0.03</v>
      </c>
      <c r="M112" s="77">
        <v>0.04</v>
      </c>
      <c r="N112" s="77">
        <v>0.02</v>
      </c>
    </row>
    <row r="113" spans="2:14">
      <c r="B113" t="s">
        <v>566</v>
      </c>
      <c r="C113" t="s">
        <v>567</v>
      </c>
      <c r="D113" t="s">
        <v>103</v>
      </c>
      <c r="E113" t="s">
        <v>126</v>
      </c>
      <c r="F113" t="s">
        <v>568</v>
      </c>
      <c r="G113" t="s">
        <v>435</v>
      </c>
      <c r="H113" t="s">
        <v>105</v>
      </c>
      <c r="I113" s="77">
        <v>1009</v>
      </c>
      <c r="J113" s="77">
        <v>1541</v>
      </c>
      <c r="K113" s="77">
        <v>15.548690000000001</v>
      </c>
      <c r="L113" s="77">
        <v>0.01</v>
      </c>
      <c r="M113" s="77">
        <v>0.02</v>
      </c>
      <c r="N113" s="77">
        <v>0.01</v>
      </c>
    </row>
    <row r="114" spans="2:14">
      <c r="B114" t="s">
        <v>569</v>
      </c>
      <c r="C114" t="s">
        <v>570</v>
      </c>
      <c r="D114" t="s">
        <v>103</v>
      </c>
      <c r="E114" t="s">
        <v>126</v>
      </c>
      <c r="F114" t="s">
        <v>571</v>
      </c>
      <c r="G114" t="s">
        <v>435</v>
      </c>
      <c r="H114" t="s">
        <v>105</v>
      </c>
      <c r="I114" s="77">
        <v>41529</v>
      </c>
      <c r="J114" s="77">
        <v>38</v>
      </c>
      <c r="K114" s="77">
        <v>15.78102</v>
      </c>
      <c r="L114" s="77">
        <v>0.01</v>
      </c>
      <c r="M114" s="77">
        <v>0.02</v>
      </c>
      <c r="N114" s="77">
        <v>0.01</v>
      </c>
    </row>
    <row r="115" spans="2:14">
      <c r="B115" t="s">
        <v>572</v>
      </c>
      <c r="C115" t="s">
        <v>573</v>
      </c>
      <c r="D115" t="s">
        <v>103</v>
      </c>
      <c r="E115" t="s">
        <v>126</v>
      </c>
      <c r="F115" t="s">
        <v>574</v>
      </c>
      <c r="G115" t="s">
        <v>463</v>
      </c>
      <c r="H115" t="s">
        <v>105</v>
      </c>
      <c r="I115" s="77">
        <v>1692</v>
      </c>
      <c r="J115" s="77">
        <v>5951</v>
      </c>
      <c r="K115" s="77">
        <v>100.69092000000001</v>
      </c>
      <c r="L115" s="77">
        <v>0.02</v>
      </c>
      <c r="M115" s="77">
        <v>0.15</v>
      </c>
      <c r="N115" s="77">
        <v>7.0000000000000007E-2</v>
      </c>
    </row>
    <row r="116" spans="2:14">
      <c r="B116" t="s">
        <v>575</v>
      </c>
      <c r="C116" t="s">
        <v>576</v>
      </c>
      <c r="D116" t="s">
        <v>103</v>
      </c>
      <c r="E116" t="s">
        <v>126</v>
      </c>
      <c r="F116" t="s">
        <v>577</v>
      </c>
      <c r="G116" t="s">
        <v>130</v>
      </c>
      <c r="H116" t="s">
        <v>105</v>
      </c>
      <c r="I116" s="77">
        <v>6675</v>
      </c>
      <c r="J116" s="77">
        <v>730.1</v>
      </c>
      <c r="K116" s="77">
        <v>48.734175</v>
      </c>
      <c r="L116" s="77">
        <v>0.01</v>
      </c>
      <c r="M116" s="77">
        <v>7.0000000000000007E-2</v>
      </c>
      <c r="N116" s="77">
        <v>0.03</v>
      </c>
    </row>
    <row r="117" spans="2:14">
      <c r="B117" t="s">
        <v>578</v>
      </c>
      <c r="C117" t="s">
        <v>579</v>
      </c>
      <c r="D117" t="s">
        <v>103</v>
      </c>
      <c r="E117" t="s">
        <v>126</v>
      </c>
      <c r="F117" t="s">
        <v>580</v>
      </c>
      <c r="G117" t="s">
        <v>130</v>
      </c>
      <c r="H117" t="s">
        <v>105</v>
      </c>
      <c r="I117" s="77">
        <v>5637</v>
      </c>
      <c r="J117" s="77">
        <v>2449</v>
      </c>
      <c r="K117" s="77">
        <v>138.05013</v>
      </c>
      <c r="L117" s="77">
        <v>0.04</v>
      </c>
      <c r="M117" s="77">
        <v>0.21</v>
      </c>
      <c r="N117" s="77">
        <v>0.09</v>
      </c>
    </row>
    <row r="118" spans="2:14">
      <c r="B118" t="s">
        <v>581</v>
      </c>
      <c r="C118" t="s">
        <v>582</v>
      </c>
      <c r="D118" t="s">
        <v>103</v>
      </c>
      <c r="E118" t="s">
        <v>126</v>
      </c>
      <c r="F118" t="s">
        <v>583</v>
      </c>
      <c r="G118" t="s">
        <v>130</v>
      </c>
      <c r="H118" t="s">
        <v>105</v>
      </c>
      <c r="I118" s="77">
        <v>3057</v>
      </c>
      <c r="J118" s="77">
        <v>2320</v>
      </c>
      <c r="K118" s="77">
        <v>70.922399999999996</v>
      </c>
      <c r="L118" s="77">
        <v>0.04</v>
      </c>
      <c r="M118" s="77">
        <v>0.11</v>
      </c>
      <c r="N118" s="77">
        <v>0.05</v>
      </c>
    </row>
    <row r="119" spans="2:14">
      <c r="B119" t="s">
        <v>584</v>
      </c>
      <c r="C119" t="s">
        <v>585</v>
      </c>
      <c r="D119" t="s">
        <v>103</v>
      </c>
      <c r="E119" t="s">
        <v>126</v>
      </c>
      <c r="F119" t="s">
        <v>586</v>
      </c>
      <c r="G119" t="s">
        <v>130</v>
      </c>
      <c r="H119" t="s">
        <v>105</v>
      </c>
      <c r="I119" s="77">
        <v>3955</v>
      </c>
      <c r="J119" s="77">
        <v>834.6</v>
      </c>
      <c r="K119" s="77">
        <v>33.008429999999997</v>
      </c>
      <c r="L119" s="77">
        <v>0.03</v>
      </c>
      <c r="M119" s="77">
        <v>0.05</v>
      </c>
      <c r="N119" s="77">
        <v>0.02</v>
      </c>
    </row>
    <row r="120" spans="2:14">
      <c r="B120" t="s">
        <v>587</v>
      </c>
      <c r="C120" t="s">
        <v>588</v>
      </c>
      <c r="D120" t="s">
        <v>103</v>
      </c>
      <c r="E120" t="s">
        <v>126</v>
      </c>
      <c r="F120" t="s">
        <v>589</v>
      </c>
      <c r="G120" t="s">
        <v>132</v>
      </c>
      <c r="H120" t="s">
        <v>105</v>
      </c>
      <c r="I120" s="77">
        <v>5045</v>
      </c>
      <c r="J120" s="77">
        <v>1785</v>
      </c>
      <c r="K120" s="77">
        <v>90.053250000000006</v>
      </c>
      <c r="L120" s="77">
        <v>0.01</v>
      </c>
      <c r="M120" s="77">
        <v>0.14000000000000001</v>
      </c>
      <c r="N120" s="77">
        <v>0.06</v>
      </c>
    </row>
    <row r="121" spans="2:14">
      <c r="B121" t="s">
        <v>590</v>
      </c>
      <c r="C121" t="s">
        <v>591</v>
      </c>
      <c r="D121" t="s">
        <v>103</v>
      </c>
      <c r="E121" t="s">
        <v>126</v>
      </c>
      <c r="F121" t="s">
        <v>592</v>
      </c>
      <c r="G121" t="s">
        <v>132</v>
      </c>
      <c r="H121" t="s">
        <v>105</v>
      </c>
      <c r="I121" s="77">
        <v>1627</v>
      </c>
      <c r="J121" s="77">
        <v>676.1</v>
      </c>
      <c r="K121" s="77">
        <v>11.000147</v>
      </c>
      <c r="L121" s="77">
        <v>0</v>
      </c>
      <c r="M121" s="77">
        <v>0.02</v>
      </c>
      <c r="N121" s="77">
        <v>0.01</v>
      </c>
    </row>
    <row r="122" spans="2:14">
      <c r="B122" s="78" t="s">
        <v>593</v>
      </c>
      <c r="E122" s="16"/>
      <c r="F122" s="16"/>
      <c r="G122" s="16"/>
      <c r="I122" s="79">
        <v>0</v>
      </c>
      <c r="K122" s="79">
        <v>0</v>
      </c>
      <c r="M122" s="79">
        <v>0</v>
      </c>
      <c r="N122" s="79">
        <v>0</v>
      </c>
    </row>
    <row r="123" spans="2:14">
      <c r="B123" t="s">
        <v>234</v>
      </c>
      <c r="C123" t="s">
        <v>234</v>
      </c>
      <c r="E123" s="16"/>
      <c r="F123" s="16"/>
      <c r="G123" t="s">
        <v>234</v>
      </c>
      <c r="H123" t="s">
        <v>234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</row>
    <row r="124" spans="2:14">
      <c r="B124" s="78" t="s">
        <v>239</v>
      </c>
      <c r="E124" s="16"/>
      <c r="F124" s="16"/>
      <c r="G124" s="16"/>
      <c r="I124" s="79">
        <v>215788</v>
      </c>
      <c r="K124" s="79">
        <v>14611.030752766999</v>
      </c>
      <c r="M124" s="79">
        <v>22.07</v>
      </c>
      <c r="N124" s="79">
        <v>9.7899999999999991</v>
      </c>
    </row>
    <row r="125" spans="2:14">
      <c r="B125" s="78" t="s">
        <v>252</v>
      </c>
      <c r="E125" s="16"/>
      <c r="F125" s="16"/>
      <c r="G125" s="16"/>
      <c r="I125" s="79">
        <v>26935</v>
      </c>
      <c r="K125" s="79">
        <v>2419.0516983140001</v>
      </c>
      <c r="M125" s="79">
        <v>3.65</v>
      </c>
      <c r="N125" s="79">
        <v>1.62</v>
      </c>
    </row>
    <row r="126" spans="2:14">
      <c r="B126" t="s">
        <v>594</v>
      </c>
      <c r="C126" t="s">
        <v>595</v>
      </c>
      <c r="D126" t="s">
        <v>596</v>
      </c>
      <c r="E126" t="s">
        <v>597</v>
      </c>
      <c r="F126" t="s">
        <v>598</v>
      </c>
      <c r="G126" t="s">
        <v>599</v>
      </c>
      <c r="H126" t="s">
        <v>109</v>
      </c>
      <c r="I126" s="77">
        <v>2723</v>
      </c>
      <c r="J126" s="77">
        <v>1109</v>
      </c>
      <c r="K126" s="77">
        <v>105.3912643</v>
      </c>
      <c r="L126" s="77">
        <v>0</v>
      </c>
      <c r="M126" s="77">
        <v>0.16</v>
      </c>
      <c r="N126" s="77">
        <v>7.0000000000000007E-2</v>
      </c>
    </row>
    <row r="127" spans="2:14">
      <c r="B127" t="s">
        <v>600</v>
      </c>
      <c r="C127" t="s">
        <v>601</v>
      </c>
      <c r="D127" t="s">
        <v>596</v>
      </c>
      <c r="E127" t="s">
        <v>597</v>
      </c>
      <c r="F127" t="s">
        <v>602</v>
      </c>
      <c r="G127" t="s">
        <v>603</v>
      </c>
      <c r="H127" t="s">
        <v>109</v>
      </c>
      <c r="I127" s="77">
        <v>1429</v>
      </c>
      <c r="J127" s="77">
        <v>3460</v>
      </c>
      <c r="K127" s="77">
        <v>172.55746600000001</v>
      </c>
      <c r="L127" s="77">
        <v>0</v>
      </c>
      <c r="M127" s="77">
        <v>0.26</v>
      </c>
      <c r="N127" s="77">
        <v>0.12</v>
      </c>
    </row>
    <row r="128" spans="2:14">
      <c r="B128" t="s">
        <v>604</v>
      </c>
      <c r="C128" t="s">
        <v>605</v>
      </c>
      <c r="D128" t="s">
        <v>596</v>
      </c>
      <c r="E128" t="s">
        <v>597</v>
      </c>
      <c r="F128" t="s">
        <v>306</v>
      </c>
      <c r="G128" t="s">
        <v>603</v>
      </c>
      <c r="H128" t="s">
        <v>109</v>
      </c>
      <c r="I128" s="77">
        <v>2284</v>
      </c>
      <c r="J128" s="77">
        <v>469</v>
      </c>
      <c r="K128" s="77">
        <v>37.384740399999998</v>
      </c>
      <c r="L128" s="77">
        <v>0</v>
      </c>
      <c r="M128" s="77">
        <v>0.06</v>
      </c>
      <c r="N128" s="77">
        <v>0.03</v>
      </c>
    </row>
    <row r="129" spans="2:14">
      <c r="B129" t="s">
        <v>606</v>
      </c>
      <c r="C129" t="s">
        <v>607</v>
      </c>
      <c r="D129" t="s">
        <v>596</v>
      </c>
      <c r="E129" t="s">
        <v>597</v>
      </c>
      <c r="F129" t="s">
        <v>608</v>
      </c>
      <c r="G129" t="s">
        <v>609</v>
      </c>
      <c r="H129" t="s">
        <v>109</v>
      </c>
      <c r="I129" s="77">
        <v>3914</v>
      </c>
      <c r="J129" s="77">
        <v>729.99</v>
      </c>
      <c r="K129" s="77">
        <v>99.715612014000001</v>
      </c>
      <c r="L129" s="77">
        <v>0.02</v>
      </c>
      <c r="M129" s="77">
        <v>0.15</v>
      </c>
      <c r="N129" s="77">
        <v>7.0000000000000007E-2</v>
      </c>
    </row>
    <row r="130" spans="2:14">
      <c r="B130" t="s">
        <v>610</v>
      </c>
      <c r="C130" t="s">
        <v>611</v>
      </c>
      <c r="D130" t="s">
        <v>596</v>
      </c>
      <c r="E130" t="s">
        <v>597</v>
      </c>
      <c r="F130" t="s">
        <v>612</v>
      </c>
      <c r="G130" t="s">
        <v>609</v>
      </c>
      <c r="H130" t="s">
        <v>109</v>
      </c>
      <c r="I130" s="77">
        <v>400</v>
      </c>
      <c r="J130" s="77">
        <v>3876</v>
      </c>
      <c r="K130" s="77">
        <v>54.108960000000003</v>
      </c>
      <c r="L130" s="77">
        <v>0</v>
      </c>
      <c r="M130" s="77">
        <v>0.08</v>
      </c>
      <c r="N130" s="77">
        <v>0.04</v>
      </c>
    </row>
    <row r="131" spans="2:14">
      <c r="B131" t="s">
        <v>613</v>
      </c>
      <c r="C131" t="s">
        <v>614</v>
      </c>
      <c r="D131" t="s">
        <v>596</v>
      </c>
      <c r="E131" t="s">
        <v>597</v>
      </c>
      <c r="F131" t="s">
        <v>615</v>
      </c>
      <c r="G131" t="s">
        <v>609</v>
      </c>
      <c r="H131" t="s">
        <v>109</v>
      </c>
      <c r="I131" s="77">
        <v>161</v>
      </c>
      <c r="J131" s="77">
        <v>844</v>
      </c>
      <c r="K131" s="77">
        <v>4.7423516000000001</v>
      </c>
      <c r="L131" s="77">
        <v>0</v>
      </c>
      <c r="M131" s="77">
        <v>0.01</v>
      </c>
      <c r="N131" s="77">
        <v>0</v>
      </c>
    </row>
    <row r="132" spans="2:14">
      <c r="B132" t="s">
        <v>616</v>
      </c>
      <c r="C132" t="s">
        <v>617</v>
      </c>
      <c r="D132" t="s">
        <v>596</v>
      </c>
      <c r="E132" t="s">
        <v>597</v>
      </c>
      <c r="F132" t="s">
        <v>618</v>
      </c>
      <c r="G132" t="s">
        <v>609</v>
      </c>
      <c r="H132" t="s">
        <v>109</v>
      </c>
      <c r="I132" s="77">
        <v>357</v>
      </c>
      <c r="J132" s="77">
        <v>465</v>
      </c>
      <c r="K132" s="77">
        <v>5.7935745000000001</v>
      </c>
      <c r="L132" s="77">
        <v>0</v>
      </c>
      <c r="M132" s="77">
        <v>0.01</v>
      </c>
      <c r="N132" s="77">
        <v>0</v>
      </c>
    </row>
    <row r="133" spans="2:14">
      <c r="B133" t="s">
        <v>619</v>
      </c>
      <c r="C133" t="s">
        <v>620</v>
      </c>
      <c r="D133" t="s">
        <v>596</v>
      </c>
      <c r="E133" t="s">
        <v>597</v>
      </c>
      <c r="F133" t="s">
        <v>621</v>
      </c>
      <c r="G133" t="s">
        <v>609</v>
      </c>
      <c r="H133" t="s">
        <v>109</v>
      </c>
      <c r="I133" s="77">
        <v>973</v>
      </c>
      <c r="J133" s="77">
        <v>555</v>
      </c>
      <c r="K133" s="77">
        <v>18.8465235</v>
      </c>
      <c r="L133" s="77">
        <v>0.01</v>
      </c>
      <c r="M133" s="77">
        <v>0.03</v>
      </c>
      <c r="N133" s="77">
        <v>0.01</v>
      </c>
    </row>
    <row r="134" spans="2:14">
      <c r="B134" t="s">
        <v>622</v>
      </c>
      <c r="C134" t="s">
        <v>623</v>
      </c>
      <c r="D134" t="s">
        <v>596</v>
      </c>
      <c r="E134" t="s">
        <v>597</v>
      </c>
      <c r="F134" t="s">
        <v>259</v>
      </c>
      <c r="G134" t="s">
        <v>609</v>
      </c>
      <c r="H134" t="s">
        <v>109</v>
      </c>
      <c r="I134" s="77">
        <v>4441</v>
      </c>
      <c r="J134" s="77">
        <v>3283</v>
      </c>
      <c r="K134" s="77">
        <v>508.83512469999999</v>
      </c>
      <c r="L134" s="77">
        <v>0</v>
      </c>
      <c r="M134" s="77">
        <v>0.77</v>
      </c>
      <c r="N134" s="77">
        <v>0.34</v>
      </c>
    </row>
    <row r="135" spans="2:14">
      <c r="B135" t="s">
        <v>624</v>
      </c>
      <c r="C135" t="s">
        <v>625</v>
      </c>
      <c r="D135" t="s">
        <v>596</v>
      </c>
      <c r="E135" t="s">
        <v>597</v>
      </c>
      <c r="F135" t="s">
        <v>626</v>
      </c>
      <c r="G135" t="s">
        <v>627</v>
      </c>
      <c r="H135" t="s">
        <v>116</v>
      </c>
      <c r="I135" s="77">
        <v>1333</v>
      </c>
      <c r="J135" s="77">
        <v>162.5</v>
      </c>
      <c r="K135" s="77">
        <v>9.7995494999999995</v>
      </c>
      <c r="L135" s="77">
        <v>0.02</v>
      </c>
      <c r="M135" s="77">
        <v>0.01</v>
      </c>
      <c r="N135" s="77">
        <v>0.01</v>
      </c>
    </row>
    <row r="136" spans="2:14">
      <c r="B136" t="s">
        <v>628</v>
      </c>
      <c r="C136" t="s">
        <v>629</v>
      </c>
      <c r="D136" t="s">
        <v>596</v>
      </c>
      <c r="E136" t="s">
        <v>597</v>
      </c>
      <c r="F136" t="s">
        <v>630</v>
      </c>
      <c r="G136" t="s">
        <v>631</v>
      </c>
      <c r="H136" t="s">
        <v>109</v>
      </c>
      <c r="I136" s="77">
        <v>6</v>
      </c>
      <c r="J136" s="77">
        <v>2015</v>
      </c>
      <c r="K136" s="77">
        <v>0.42194100000000001</v>
      </c>
      <c r="L136" s="77">
        <v>0</v>
      </c>
      <c r="M136" s="77">
        <v>0</v>
      </c>
      <c r="N136" s="77">
        <v>0</v>
      </c>
    </row>
    <row r="137" spans="2:14">
      <c r="B137" t="s">
        <v>632</v>
      </c>
      <c r="C137" t="s">
        <v>633</v>
      </c>
      <c r="D137" t="s">
        <v>596</v>
      </c>
      <c r="E137" t="s">
        <v>597</v>
      </c>
      <c r="F137" t="s">
        <v>634</v>
      </c>
      <c r="G137" t="s">
        <v>631</v>
      </c>
      <c r="H137" t="s">
        <v>109</v>
      </c>
      <c r="I137" s="77">
        <v>378</v>
      </c>
      <c r="J137" s="77">
        <v>4250</v>
      </c>
      <c r="K137" s="77">
        <v>56.066850000000002</v>
      </c>
      <c r="L137" s="77">
        <v>0</v>
      </c>
      <c r="M137" s="77">
        <v>0.08</v>
      </c>
      <c r="N137" s="77">
        <v>0.04</v>
      </c>
    </row>
    <row r="138" spans="2:14">
      <c r="B138" t="s">
        <v>632</v>
      </c>
      <c r="C138" t="s">
        <v>633</v>
      </c>
      <c r="D138" t="s">
        <v>596</v>
      </c>
      <c r="E138" t="s">
        <v>597</v>
      </c>
      <c r="F138" t="s">
        <v>634</v>
      </c>
      <c r="G138" t="s">
        <v>631</v>
      </c>
      <c r="H138" t="s">
        <v>109</v>
      </c>
      <c r="I138" s="77">
        <v>414</v>
      </c>
      <c r="J138" s="77">
        <v>4250</v>
      </c>
      <c r="K138" s="77">
        <v>61.406550000000003</v>
      </c>
      <c r="L138" s="77">
        <v>0</v>
      </c>
      <c r="M138" s="77">
        <v>0.09</v>
      </c>
      <c r="N138" s="77">
        <v>0.04</v>
      </c>
    </row>
    <row r="139" spans="2:14">
      <c r="B139" t="s">
        <v>635</v>
      </c>
      <c r="C139" t="s">
        <v>636</v>
      </c>
      <c r="D139" t="s">
        <v>596</v>
      </c>
      <c r="E139" t="s">
        <v>597</v>
      </c>
      <c r="F139" t="s">
        <v>637</v>
      </c>
      <c r="G139" t="s">
        <v>638</v>
      </c>
      <c r="H139" t="s">
        <v>109</v>
      </c>
      <c r="I139" s="77">
        <v>1484</v>
      </c>
      <c r="J139" s="77">
        <v>6394</v>
      </c>
      <c r="K139" s="77">
        <v>331.15549040000002</v>
      </c>
      <c r="L139" s="77">
        <v>0</v>
      </c>
      <c r="M139" s="77">
        <v>0.5</v>
      </c>
      <c r="N139" s="77">
        <v>0.22</v>
      </c>
    </row>
    <row r="140" spans="2:14">
      <c r="B140" t="s">
        <v>639</v>
      </c>
      <c r="C140" t="s">
        <v>640</v>
      </c>
      <c r="D140" t="s">
        <v>596</v>
      </c>
      <c r="E140" t="s">
        <v>597</v>
      </c>
      <c r="F140" t="s">
        <v>641</v>
      </c>
      <c r="G140" t="s">
        <v>638</v>
      </c>
      <c r="H140" t="s">
        <v>109</v>
      </c>
      <c r="I140" s="77">
        <v>1144</v>
      </c>
      <c r="J140" s="77">
        <v>4010</v>
      </c>
      <c r="K140" s="77">
        <v>160.10165599999999</v>
      </c>
      <c r="L140" s="77">
        <v>0</v>
      </c>
      <c r="M140" s="77">
        <v>0.24</v>
      </c>
      <c r="N140" s="77">
        <v>0.11</v>
      </c>
    </row>
    <row r="141" spans="2:14">
      <c r="B141" t="s">
        <v>642</v>
      </c>
      <c r="C141" t="s">
        <v>643</v>
      </c>
      <c r="D141" t="s">
        <v>596</v>
      </c>
      <c r="E141" t="s">
        <v>597</v>
      </c>
      <c r="F141" t="s">
        <v>644</v>
      </c>
      <c r="G141" t="s">
        <v>638</v>
      </c>
      <c r="H141" t="s">
        <v>109</v>
      </c>
      <c r="I141" s="77">
        <v>406</v>
      </c>
      <c r="J141" s="77">
        <v>6950</v>
      </c>
      <c r="K141" s="77">
        <v>98.477329999999995</v>
      </c>
      <c r="L141" s="77">
        <v>0</v>
      </c>
      <c r="M141" s="77">
        <v>0.15</v>
      </c>
      <c r="N141" s="77">
        <v>7.0000000000000007E-2</v>
      </c>
    </row>
    <row r="142" spans="2:14">
      <c r="B142" t="s">
        <v>645</v>
      </c>
      <c r="C142" t="s">
        <v>646</v>
      </c>
      <c r="D142" t="s">
        <v>596</v>
      </c>
      <c r="E142" t="s">
        <v>597</v>
      </c>
      <c r="F142" t="s">
        <v>647</v>
      </c>
      <c r="G142" t="s">
        <v>638</v>
      </c>
      <c r="H142" t="s">
        <v>109</v>
      </c>
      <c r="I142" s="77">
        <v>867</v>
      </c>
      <c r="J142" s="77">
        <v>10959</v>
      </c>
      <c r="K142" s="77">
        <v>331.60070969999998</v>
      </c>
      <c r="L142" s="77">
        <v>0</v>
      </c>
      <c r="M142" s="77">
        <v>0.5</v>
      </c>
      <c r="N142" s="77">
        <v>0.22</v>
      </c>
    </row>
    <row r="143" spans="2:14">
      <c r="B143" t="s">
        <v>648</v>
      </c>
      <c r="C143" t="s">
        <v>649</v>
      </c>
      <c r="D143" t="s">
        <v>596</v>
      </c>
      <c r="E143" t="s">
        <v>597</v>
      </c>
      <c r="F143" t="s">
        <v>650</v>
      </c>
      <c r="G143" t="s">
        <v>651</v>
      </c>
      <c r="H143" t="s">
        <v>109</v>
      </c>
      <c r="I143" s="77">
        <v>1480</v>
      </c>
      <c r="J143" s="77">
        <v>1955</v>
      </c>
      <c r="K143" s="77">
        <v>100.97966</v>
      </c>
      <c r="L143" s="77">
        <v>0</v>
      </c>
      <c r="M143" s="77">
        <v>0.15</v>
      </c>
      <c r="N143" s="77">
        <v>7.0000000000000007E-2</v>
      </c>
    </row>
    <row r="144" spans="2:14">
      <c r="B144" t="s">
        <v>652</v>
      </c>
      <c r="C144" t="s">
        <v>653</v>
      </c>
      <c r="D144" t="s">
        <v>596</v>
      </c>
      <c r="E144" t="s">
        <v>597</v>
      </c>
      <c r="F144" t="s">
        <v>654</v>
      </c>
      <c r="G144" t="s">
        <v>651</v>
      </c>
      <c r="H144" t="s">
        <v>109</v>
      </c>
      <c r="I144" s="77">
        <v>616</v>
      </c>
      <c r="J144" s="77">
        <v>3283</v>
      </c>
      <c r="K144" s="77">
        <v>70.579247199999998</v>
      </c>
      <c r="L144" s="77">
        <v>0</v>
      </c>
      <c r="M144" s="77">
        <v>0.11</v>
      </c>
      <c r="N144" s="77">
        <v>0.05</v>
      </c>
    </row>
    <row r="145" spans="2:14">
      <c r="B145" t="s">
        <v>655</v>
      </c>
      <c r="C145" t="s">
        <v>656</v>
      </c>
      <c r="D145" t="s">
        <v>596</v>
      </c>
      <c r="E145" t="s">
        <v>597</v>
      </c>
      <c r="F145" t="s">
        <v>657</v>
      </c>
      <c r="G145" t="s">
        <v>651</v>
      </c>
      <c r="H145" t="s">
        <v>109</v>
      </c>
      <c r="I145" s="77">
        <v>1080</v>
      </c>
      <c r="J145" s="77">
        <v>3120</v>
      </c>
      <c r="K145" s="77">
        <v>117.59904</v>
      </c>
      <c r="L145" s="77">
        <v>0</v>
      </c>
      <c r="M145" s="77">
        <v>0.18</v>
      </c>
      <c r="N145" s="77">
        <v>0.08</v>
      </c>
    </row>
    <row r="146" spans="2:14">
      <c r="B146" t="s">
        <v>658</v>
      </c>
      <c r="C146" t="s">
        <v>629</v>
      </c>
      <c r="D146" t="s">
        <v>596</v>
      </c>
      <c r="E146" t="s">
        <v>597</v>
      </c>
      <c r="F146" t="s">
        <v>630</v>
      </c>
      <c r="G146" t="s">
        <v>659</v>
      </c>
      <c r="H146" t="s">
        <v>109</v>
      </c>
      <c r="I146" s="77">
        <v>1045</v>
      </c>
      <c r="J146" s="77">
        <v>2015</v>
      </c>
      <c r="K146" s="77">
        <v>73.488057499999996</v>
      </c>
      <c r="L146" s="77">
        <v>0</v>
      </c>
      <c r="M146" s="77">
        <v>0.11</v>
      </c>
      <c r="N146" s="77">
        <v>0.05</v>
      </c>
    </row>
    <row r="147" spans="2:14">
      <c r="B147" s="78" t="s">
        <v>253</v>
      </c>
      <c r="E147" s="16"/>
      <c r="F147" s="16"/>
      <c r="G147" s="16"/>
      <c r="I147" s="79">
        <v>188853</v>
      </c>
      <c r="K147" s="79">
        <v>12191.979054453001</v>
      </c>
      <c r="M147" s="79">
        <v>18.420000000000002</v>
      </c>
      <c r="N147" s="79">
        <v>8.17</v>
      </c>
    </row>
    <row r="148" spans="2:14">
      <c r="B148" t="s">
        <v>660</v>
      </c>
      <c r="C148" t="s">
        <v>661</v>
      </c>
      <c r="D148" t="s">
        <v>596</v>
      </c>
      <c r="E148" t="s">
        <v>597</v>
      </c>
      <c r="F148" t="s">
        <v>662</v>
      </c>
      <c r="G148" t="s">
        <v>663</v>
      </c>
      <c r="H148" t="s">
        <v>109</v>
      </c>
      <c r="I148" s="77">
        <v>285</v>
      </c>
      <c r="J148" s="77">
        <v>8643</v>
      </c>
      <c r="K148" s="77">
        <v>85.967599500000006</v>
      </c>
      <c r="L148" s="77">
        <v>0</v>
      </c>
      <c r="M148" s="77">
        <v>0.13</v>
      </c>
      <c r="N148" s="77">
        <v>0.06</v>
      </c>
    </row>
    <row r="149" spans="2:14">
      <c r="B149" t="s">
        <v>664</v>
      </c>
      <c r="C149" t="s">
        <v>665</v>
      </c>
      <c r="D149" t="s">
        <v>596</v>
      </c>
      <c r="E149" t="s">
        <v>597</v>
      </c>
      <c r="F149" t="s">
        <v>666</v>
      </c>
      <c r="G149" t="s">
        <v>667</v>
      </c>
      <c r="H149" t="s">
        <v>109</v>
      </c>
      <c r="I149" s="77">
        <v>1324</v>
      </c>
      <c r="J149" s="77">
        <v>1098</v>
      </c>
      <c r="K149" s="77">
        <v>50.735944799999999</v>
      </c>
      <c r="L149" s="77">
        <v>0</v>
      </c>
      <c r="M149" s="77">
        <v>0.08</v>
      </c>
      <c r="N149" s="77">
        <v>0.03</v>
      </c>
    </row>
    <row r="150" spans="2:14">
      <c r="B150" t="s">
        <v>668</v>
      </c>
      <c r="C150" t="s">
        <v>669</v>
      </c>
      <c r="D150" t="s">
        <v>596</v>
      </c>
      <c r="E150" t="s">
        <v>597</v>
      </c>
      <c r="F150" t="s">
        <v>670</v>
      </c>
      <c r="G150" t="s">
        <v>667</v>
      </c>
      <c r="H150" t="s">
        <v>206</v>
      </c>
      <c r="I150" s="77">
        <v>35860</v>
      </c>
      <c r="J150" s="77">
        <v>384</v>
      </c>
      <c r="K150" s="77">
        <v>61.594283519999998</v>
      </c>
      <c r="L150" s="77">
        <v>0</v>
      </c>
      <c r="M150" s="77">
        <v>0.09</v>
      </c>
      <c r="N150" s="77">
        <v>0.04</v>
      </c>
    </row>
    <row r="151" spans="2:14">
      <c r="B151" t="s">
        <v>671</v>
      </c>
      <c r="C151" t="s">
        <v>672</v>
      </c>
      <c r="D151" t="s">
        <v>596</v>
      </c>
      <c r="E151" t="s">
        <v>597</v>
      </c>
      <c r="F151" t="s">
        <v>673</v>
      </c>
      <c r="G151" t="s">
        <v>667</v>
      </c>
      <c r="H151" t="s">
        <v>113</v>
      </c>
      <c r="I151" s="77">
        <v>318</v>
      </c>
      <c r="J151" s="77">
        <v>6397</v>
      </c>
      <c r="K151" s="77">
        <v>81.013846950000001</v>
      </c>
      <c r="L151" s="77">
        <v>0</v>
      </c>
      <c r="M151" s="77">
        <v>0.12</v>
      </c>
      <c r="N151" s="77">
        <v>0.05</v>
      </c>
    </row>
    <row r="152" spans="2:14">
      <c r="B152" t="s">
        <v>674</v>
      </c>
      <c r="C152" t="s">
        <v>675</v>
      </c>
      <c r="D152" t="s">
        <v>596</v>
      </c>
      <c r="E152" t="s">
        <v>597</v>
      </c>
      <c r="F152" t="s">
        <v>676</v>
      </c>
      <c r="G152" t="s">
        <v>667</v>
      </c>
      <c r="H152" t="s">
        <v>206</v>
      </c>
      <c r="I152" s="77">
        <v>27037</v>
      </c>
      <c r="J152" s="77">
        <v>528</v>
      </c>
      <c r="K152" s="77">
        <v>63.854472528000002</v>
      </c>
      <c r="L152" s="77">
        <v>0</v>
      </c>
      <c r="M152" s="77">
        <v>0.1</v>
      </c>
      <c r="N152" s="77">
        <v>0.04</v>
      </c>
    </row>
    <row r="153" spans="2:14">
      <c r="B153" t="s">
        <v>677</v>
      </c>
      <c r="C153" t="s">
        <v>678</v>
      </c>
      <c r="D153" t="s">
        <v>596</v>
      </c>
      <c r="E153" t="s">
        <v>597</v>
      </c>
      <c r="F153" t="s">
        <v>679</v>
      </c>
      <c r="G153" t="s">
        <v>667</v>
      </c>
      <c r="H153" t="s">
        <v>113</v>
      </c>
      <c r="I153" s="77">
        <v>9518</v>
      </c>
      <c r="J153" s="77">
        <v>277.39999999999998</v>
      </c>
      <c r="K153" s="77">
        <v>105.14967669000001</v>
      </c>
      <c r="L153" s="77">
        <v>0</v>
      </c>
      <c r="M153" s="77">
        <v>0.16</v>
      </c>
      <c r="N153" s="77">
        <v>7.0000000000000007E-2</v>
      </c>
    </row>
    <row r="154" spans="2:14">
      <c r="B154" t="s">
        <v>680</v>
      </c>
      <c r="C154" t="s">
        <v>681</v>
      </c>
      <c r="D154" t="s">
        <v>596</v>
      </c>
      <c r="E154" t="s">
        <v>597</v>
      </c>
      <c r="F154" t="s">
        <v>682</v>
      </c>
      <c r="G154" t="s">
        <v>667</v>
      </c>
      <c r="H154" t="s">
        <v>109</v>
      </c>
      <c r="I154" s="77">
        <v>2332</v>
      </c>
      <c r="J154" s="77">
        <v>5178</v>
      </c>
      <c r="K154" s="77">
        <v>421.42085040000001</v>
      </c>
      <c r="L154" s="77">
        <v>0</v>
      </c>
      <c r="M154" s="77">
        <v>0.64</v>
      </c>
      <c r="N154" s="77">
        <v>0.28000000000000003</v>
      </c>
    </row>
    <row r="155" spans="2:14">
      <c r="B155" t="s">
        <v>683</v>
      </c>
      <c r="C155" t="s">
        <v>684</v>
      </c>
      <c r="D155" t="s">
        <v>596</v>
      </c>
      <c r="E155" t="s">
        <v>597</v>
      </c>
      <c r="F155" t="s">
        <v>685</v>
      </c>
      <c r="G155" t="s">
        <v>667</v>
      </c>
      <c r="H155" t="s">
        <v>109</v>
      </c>
      <c r="I155" s="77">
        <v>3159</v>
      </c>
      <c r="J155" s="77">
        <v>5578</v>
      </c>
      <c r="K155" s="77">
        <v>614.96947980000004</v>
      </c>
      <c r="L155" s="77">
        <v>0</v>
      </c>
      <c r="M155" s="77">
        <v>0.93</v>
      </c>
      <c r="N155" s="77">
        <v>0.41</v>
      </c>
    </row>
    <row r="156" spans="2:14">
      <c r="B156" t="s">
        <v>686</v>
      </c>
      <c r="C156" t="s">
        <v>687</v>
      </c>
      <c r="D156" t="s">
        <v>596</v>
      </c>
      <c r="E156" t="s">
        <v>597</v>
      </c>
      <c r="F156" t="s">
        <v>688</v>
      </c>
      <c r="G156" t="s">
        <v>689</v>
      </c>
      <c r="H156" t="s">
        <v>202</v>
      </c>
      <c r="I156" s="77">
        <v>888</v>
      </c>
      <c r="J156" s="77">
        <v>2363</v>
      </c>
      <c r="K156" s="77">
        <v>76.442671919999995</v>
      </c>
      <c r="L156" s="77">
        <v>0</v>
      </c>
      <c r="M156" s="77">
        <v>0.12</v>
      </c>
      <c r="N156" s="77">
        <v>0.05</v>
      </c>
    </row>
    <row r="157" spans="2:14">
      <c r="B157" t="s">
        <v>690</v>
      </c>
      <c r="C157" t="s">
        <v>691</v>
      </c>
      <c r="D157" t="s">
        <v>596</v>
      </c>
      <c r="E157" t="s">
        <v>597</v>
      </c>
      <c r="F157" t="s">
        <v>692</v>
      </c>
      <c r="G157" t="s">
        <v>689</v>
      </c>
      <c r="H157" t="s">
        <v>116</v>
      </c>
      <c r="I157" s="77">
        <v>2448</v>
      </c>
      <c r="J157" s="77">
        <v>635.5</v>
      </c>
      <c r="K157" s="77">
        <v>70.380048959999996</v>
      </c>
      <c r="L157" s="77">
        <v>0</v>
      </c>
      <c r="M157" s="77">
        <v>0.11</v>
      </c>
      <c r="N157" s="77">
        <v>0.05</v>
      </c>
    </row>
    <row r="158" spans="2:14">
      <c r="B158" t="s">
        <v>693</v>
      </c>
      <c r="C158" t="s">
        <v>694</v>
      </c>
      <c r="D158" t="s">
        <v>695</v>
      </c>
      <c r="E158" t="s">
        <v>597</v>
      </c>
      <c r="F158" t="s">
        <v>696</v>
      </c>
      <c r="G158" t="s">
        <v>689</v>
      </c>
      <c r="H158" t="s">
        <v>113</v>
      </c>
      <c r="I158" s="77">
        <v>600</v>
      </c>
      <c r="J158" s="77">
        <v>4670</v>
      </c>
      <c r="K158" s="77">
        <v>111.58965000000001</v>
      </c>
      <c r="L158" s="77">
        <v>0</v>
      </c>
      <c r="M158" s="77">
        <v>0.17</v>
      </c>
      <c r="N158" s="77">
        <v>7.0000000000000007E-2</v>
      </c>
    </row>
    <row r="159" spans="2:14">
      <c r="B159" t="s">
        <v>697</v>
      </c>
      <c r="C159" t="s">
        <v>698</v>
      </c>
      <c r="D159" t="s">
        <v>596</v>
      </c>
      <c r="E159" t="s">
        <v>597</v>
      </c>
      <c r="F159" t="s">
        <v>699</v>
      </c>
      <c r="G159" t="s">
        <v>689</v>
      </c>
      <c r="H159" t="s">
        <v>113</v>
      </c>
      <c r="I159" s="77">
        <v>240</v>
      </c>
      <c r="J159" s="77">
        <v>7950</v>
      </c>
      <c r="K159" s="77">
        <v>75.986099999999993</v>
      </c>
      <c r="L159" s="77">
        <v>0</v>
      </c>
      <c r="M159" s="77">
        <v>0.11</v>
      </c>
      <c r="N159" s="77">
        <v>0.05</v>
      </c>
    </row>
    <row r="160" spans="2:14">
      <c r="B160" t="s">
        <v>700</v>
      </c>
      <c r="C160" t="s">
        <v>701</v>
      </c>
      <c r="D160" t="s">
        <v>695</v>
      </c>
      <c r="E160" t="s">
        <v>597</v>
      </c>
      <c r="F160" t="s">
        <v>702</v>
      </c>
      <c r="G160" t="s">
        <v>689</v>
      </c>
      <c r="H160" t="s">
        <v>113</v>
      </c>
      <c r="I160" s="77">
        <v>997</v>
      </c>
      <c r="J160" s="77">
        <v>3121.5</v>
      </c>
      <c r="K160" s="77">
        <v>123.94079628750001</v>
      </c>
      <c r="L160" s="77">
        <v>0</v>
      </c>
      <c r="M160" s="77">
        <v>0.19</v>
      </c>
      <c r="N160" s="77">
        <v>0.08</v>
      </c>
    </row>
    <row r="161" spans="2:14">
      <c r="B161" t="s">
        <v>703</v>
      </c>
      <c r="C161" t="s">
        <v>704</v>
      </c>
      <c r="D161" t="s">
        <v>695</v>
      </c>
      <c r="E161" t="s">
        <v>597</v>
      </c>
      <c r="F161" t="s">
        <v>705</v>
      </c>
      <c r="G161" t="s">
        <v>689</v>
      </c>
      <c r="H161" t="s">
        <v>113</v>
      </c>
      <c r="I161" s="77">
        <v>577</v>
      </c>
      <c r="J161" s="77">
        <v>7489</v>
      </c>
      <c r="K161" s="77">
        <v>172.08991822499999</v>
      </c>
      <c r="L161" s="77">
        <v>0</v>
      </c>
      <c r="M161" s="77">
        <v>0.26</v>
      </c>
      <c r="N161" s="77">
        <v>0.12</v>
      </c>
    </row>
    <row r="162" spans="2:14">
      <c r="B162" t="s">
        <v>706</v>
      </c>
      <c r="C162" t="s">
        <v>707</v>
      </c>
      <c r="D162" t="s">
        <v>596</v>
      </c>
      <c r="E162" t="s">
        <v>597</v>
      </c>
      <c r="F162" t="s">
        <v>708</v>
      </c>
      <c r="G162" t="s">
        <v>709</v>
      </c>
      <c r="H162" t="s">
        <v>204</v>
      </c>
      <c r="I162" s="77">
        <v>125</v>
      </c>
      <c r="J162" s="77">
        <v>14100</v>
      </c>
      <c r="K162" s="77">
        <v>7.2280125000000002</v>
      </c>
      <c r="L162" s="77">
        <v>0</v>
      </c>
      <c r="M162" s="77">
        <v>0.01</v>
      </c>
      <c r="N162" s="77">
        <v>0</v>
      </c>
    </row>
    <row r="163" spans="2:14">
      <c r="B163" t="s">
        <v>710</v>
      </c>
      <c r="C163" t="s">
        <v>711</v>
      </c>
      <c r="D163" t="s">
        <v>712</v>
      </c>
      <c r="E163" t="s">
        <v>597</v>
      </c>
      <c r="F163" t="s">
        <v>713</v>
      </c>
      <c r="G163" t="s">
        <v>709</v>
      </c>
      <c r="H163" t="s">
        <v>109</v>
      </c>
      <c r="I163" s="77">
        <v>158</v>
      </c>
      <c r="J163" s="77">
        <v>7722</v>
      </c>
      <c r="K163" s="77">
        <v>42.580652399999998</v>
      </c>
      <c r="L163" s="77">
        <v>0</v>
      </c>
      <c r="M163" s="77">
        <v>0.06</v>
      </c>
      <c r="N163" s="77">
        <v>0.03</v>
      </c>
    </row>
    <row r="164" spans="2:14">
      <c r="B164" t="s">
        <v>714</v>
      </c>
      <c r="C164" t="s">
        <v>715</v>
      </c>
      <c r="D164" t="s">
        <v>596</v>
      </c>
      <c r="E164" t="s">
        <v>597</v>
      </c>
      <c r="F164" s="16"/>
      <c r="G164" t="s">
        <v>599</v>
      </c>
      <c r="H164" t="s">
        <v>113</v>
      </c>
      <c r="I164" s="77">
        <v>186</v>
      </c>
      <c r="J164" s="77">
        <v>9431</v>
      </c>
      <c r="K164" s="77">
        <v>69.859660950000006</v>
      </c>
      <c r="L164" s="77">
        <v>0</v>
      </c>
      <c r="M164" s="77">
        <v>0.11</v>
      </c>
      <c r="N164" s="77">
        <v>0.05</v>
      </c>
    </row>
    <row r="165" spans="2:14">
      <c r="B165" t="s">
        <v>716</v>
      </c>
      <c r="C165" t="s">
        <v>717</v>
      </c>
      <c r="D165" t="s">
        <v>596</v>
      </c>
      <c r="E165" t="s">
        <v>597</v>
      </c>
      <c r="F165" t="s">
        <v>718</v>
      </c>
      <c r="G165" t="s">
        <v>599</v>
      </c>
      <c r="H165" t="s">
        <v>109</v>
      </c>
      <c r="I165" s="77">
        <v>580</v>
      </c>
      <c r="J165" s="77">
        <v>8363</v>
      </c>
      <c r="K165" s="77">
        <v>169.28384600000001</v>
      </c>
      <c r="L165" s="77">
        <v>0</v>
      </c>
      <c r="M165" s="77">
        <v>0.26</v>
      </c>
      <c r="N165" s="77">
        <v>0.11</v>
      </c>
    </row>
    <row r="166" spans="2:14">
      <c r="B166" t="s">
        <v>719</v>
      </c>
      <c r="C166" t="s">
        <v>720</v>
      </c>
      <c r="D166" t="s">
        <v>596</v>
      </c>
      <c r="E166" t="s">
        <v>597</v>
      </c>
      <c r="F166" t="s">
        <v>721</v>
      </c>
      <c r="G166" t="s">
        <v>599</v>
      </c>
      <c r="H166" t="s">
        <v>109</v>
      </c>
      <c r="I166" s="77">
        <v>9333</v>
      </c>
      <c r="J166" s="77">
        <v>2432</v>
      </c>
      <c r="K166" s="77">
        <v>792.15517439999996</v>
      </c>
      <c r="L166" s="77">
        <v>0</v>
      </c>
      <c r="M166" s="77">
        <v>1.2</v>
      </c>
      <c r="N166" s="77">
        <v>0.53</v>
      </c>
    </row>
    <row r="167" spans="2:14">
      <c r="B167" t="s">
        <v>722</v>
      </c>
      <c r="C167" t="s">
        <v>723</v>
      </c>
      <c r="D167" t="s">
        <v>596</v>
      </c>
      <c r="E167" t="s">
        <v>597</v>
      </c>
      <c r="F167" t="s">
        <v>724</v>
      </c>
      <c r="G167" t="s">
        <v>599</v>
      </c>
      <c r="H167" t="s">
        <v>109</v>
      </c>
      <c r="I167" s="77">
        <v>100</v>
      </c>
      <c r="J167" s="77">
        <v>42324</v>
      </c>
      <c r="K167" s="77">
        <v>147.71075999999999</v>
      </c>
      <c r="L167" s="77">
        <v>0</v>
      </c>
      <c r="M167" s="77">
        <v>0.22</v>
      </c>
      <c r="N167" s="77">
        <v>0.1</v>
      </c>
    </row>
    <row r="168" spans="2:14">
      <c r="B168" t="s">
        <v>725</v>
      </c>
      <c r="C168" t="s">
        <v>726</v>
      </c>
      <c r="D168" t="s">
        <v>596</v>
      </c>
      <c r="E168" t="s">
        <v>597</v>
      </c>
      <c r="F168" t="s">
        <v>727</v>
      </c>
      <c r="G168" t="s">
        <v>599</v>
      </c>
      <c r="H168" t="s">
        <v>113</v>
      </c>
      <c r="I168" s="77">
        <v>239</v>
      </c>
      <c r="J168" s="77">
        <v>8977</v>
      </c>
      <c r="K168" s="77">
        <v>85.444656975000001</v>
      </c>
      <c r="L168" s="77">
        <v>0</v>
      </c>
      <c r="M168" s="77">
        <v>0.13</v>
      </c>
      <c r="N168" s="77">
        <v>0.06</v>
      </c>
    </row>
    <row r="169" spans="2:14">
      <c r="B169" t="s">
        <v>728</v>
      </c>
      <c r="C169" t="s">
        <v>729</v>
      </c>
      <c r="D169" t="s">
        <v>596</v>
      </c>
      <c r="E169" t="s">
        <v>597</v>
      </c>
      <c r="F169" t="s">
        <v>730</v>
      </c>
      <c r="G169" t="s">
        <v>599</v>
      </c>
      <c r="H169" t="s">
        <v>109</v>
      </c>
      <c r="I169" s="77">
        <v>1174</v>
      </c>
      <c r="J169" s="77">
        <v>6698</v>
      </c>
      <c r="K169" s="77">
        <v>274.43447479999998</v>
      </c>
      <c r="L169" s="77">
        <v>0</v>
      </c>
      <c r="M169" s="77">
        <v>0.41</v>
      </c>
      <c r="N169" s="77">
        <v>0.18</v>
      </c>
    </row>
    <row r="170" spans="2:14">
      <c r="B170" t="s">
        <v>731</v>
      </c>
      <c r="C170" t="s">
        <v>732</v>
      </c>
      <c r="D170" t="s">
        <v>596</v>
      </c>
      <c r="E170" t="s">
        <v>597</v>
      </c>
      <c r="F170" t="s">
        <v>733</v>
      </c>
      <c r="G170" t="s">
        <v>599</v>
      </c>
      <c r="H170" t="s">
        <v>109</v>
      </c>
      <c r="I170" s="77">
        <v>540</v>
      </c>
      <c r="J170" s="77">
        <v>9115</v>
      </c>
      <c r="K170" s="77">
        <v>171.78129000000001</v>
      </c>
      <c r="L170" s="77">
        <v>0</v>
      </c>
      <c r="M170" s="77">
        <v>0.26</v>
      </c>
      <c r="N170" s="77">
        <v>0.12</v>
      </c>
    </row>
    <row r="171" spans="2:14">
      <c r="B171" t="s">
        <v>734</v>
      </c>
      <c r="C171" t="s">
        <v>735</v>
      </c>
      <c r="D171" t="s">
        <v>596</v>
      </c>
      <c r="E171" t="s">
        <v>597</v>
      </c>
      <c r="F171" t="s">
        <v>736</v>
      </c>
      <c r="G171" t="s">
        <v>599</v>
      </c>
      <c r="H171" t="s">
        <v>109</v>
      </c>
      <c r="I171" s="77">
        <v>201</v>
      </c>
      <c r="J171" s="77">
        <v>12137</v>
      </c>
      <c r="K171" s="77">
        <v>85.139841300000001</v>
      </c>
      <c r="L171" s="77">
        <v>0</v>
      </c>
      <c r="M171" s="77">
        <v>0.13</v>
      </c>
      <c r="N171" s="77">
        <v>0.06</v>
      </c>
    </row>
    <row r="172" spans="2:14">
      <c r="B172" t="s">
        <v>737</v>
      </c>
      <c r="C172" t="s">
        <v>738</v>
      </c>
      <c r="D172" t="s">
        <v>596</v>
      </c>
      <c r="E172" t="s">
        <v>597</v>
      </c>
      <c r="F172" t="s">
        <v>739</v>
      </c>
      <c r="G172" t="s">
        <v>599</v>
      </c>
      <c r="H172" t="s">
        <v>109</v>
      </c>
      <c r="I172" s="77">
        <v>174</v>
      </c>
      <c r="J172" s="77">
        <v>14604</v>
      </c>
      <c r="K172" s="77">
        <v>88.684250399999996</v>
      </c>
      <c r="L172" s="77">
        <v>0</v>
      </c>
      <c r="M172" s="77">
        <v>0.13</v>
      </c>
      <c r="N172" s="77">
        <v>0.06</v>
      </c>
    </row>
    <row r="173" spans="2:14">
      <c r="B173" t="s">
        <v>740</v>
      </c>
      <c r="C173" t="s">
        <v>741</v>
      </c>
      <c r="D173" t="s">
        <v>596</v>
      </c>
      <c r="E173" t="s">
        <v>597</v>
      </c>
      <c r="F173" t="s">
        <v>742</v>
      </c>
      <c r="G173" t="s">
        <v>599</v>
      </c>
      <c r="H173" t="s">
        <v>113</v>
      </c>
      <c r="I173" s="77">
        <v>286</v>
      </c>
      <c r="J173" s="77">
        <v>9050.2999999999993</v>
      </c>
      <c r="K173" s="77">
        <v>103.082464485</v>
      </c>
      <c r="L173" s="77">
        <v>0</v>
      </c>
      <c r="M173" s="77">
        <v>0.16</v>
      </c>
      <c r="N173" s="77">
        <v>7.0000000000000007E-2</v>
      </c>
    </row>
    <row r="174" spans="2:14">
      <c r="B174" t="s">
        <v>743</v>
      </c>
      <c r="C174" t="s">
        <v>744</v>
      </c>
      <c r="D174" t="s">
        <v>596</v>
      </c>
      <c r="E174" t="s">
        <v>597</v>
      </c>
      <c r="F174" t="s">
        <v>745</v>
      </c>
      <c r="G174" t="s">
        <v>599</v>
      </c>
      <c r="H174" t="s">
        <v>113</v>
      </c>
      <c r="I174" s="77">
        <v>360</v>
      </c>
      <c r="J174" s="77">
        <v>3896</v>
      </c>
      <c r="K174" s="77">
        <v>55.856952</v>
      </c>
      <c r="L174" s="77">
        <v>0</v>
      </c>
      <c r="M174" s="77">
        <v>0.08</v>
      </c>
      <c r="N174" s="77">
        <v>0.04</v>
      </c>
    </row>
    <row r="175" spans="2:14">
      <c r="B175" t="s">
        <v>746</v>
      </c>
      <c r="C175" t="s">
        <v>747</v>
      </c>
      <c r="D175" t="s">
        <v>596</v>
      </c>
      <c r="E175" t="s">
        <v>597</v>
      </c>
      <c r="F175" t="s">
        <v>748</v>
      </c>
      <c r="G175" t="s">
        <v>599</v>
      </c>
      <c r="H175" t="s">
        <v>109</v>
      </c>
      <c r="I175" s="77">
        <v>776</v>
      </c>
      <c r="J175" s="77">
        <v>22441</v>
      </c>
      <c r="K175" s="77">
        <v>607.75613840000005</v>
      </c>
      <c r="L175" s="77">
        <v>0</v>
      </c>
      <c r="M175" s="77">
        <v>0.92</v>
      </c>
      <c r="N175" s="77">
        <v>0.41</v>
      </c>
    </row>
    <row r="176" spans="2:14">
      <c r="B176" t="s">
        <v>749</v>
      </c>
      <c r="C176" t="s">
        <v>750</v>
      </c>
      <c r="D176" t="s">
        <v>596</v>
      </c>
      <c r="E176" t="s">
        <v>597</v>
      </c>
      <c r="F176" t="s">
        <v>751</v>
      </c>
      <c r="G176" t="s">
        <v>752</v>
      </c>
      <c r="H176" t="s">
        <v>116</v>
      </c>
      <c r="I176" s="77">
        <v>1911</v>
      </c>
      <c r="J176" s="77">
        <v>449.9</v>
      </c>
      <c r="K176" s="77">
        <v>38.895492636</v>
      </c>
      <c r="L176" s="77">
        <v>0</v>
      </c>
      <c r="M176" s="77">
        <v>0.06</v>
      </c>
      <c r="N176" s="77">
        <v>0.03</v>
      </c>
    </row>
    <row r="177" spans="2:14">
      <c r="B177" t="s">
        <v>753</v>
      </c>
      <c r="C177" t="s">
        <v>754</v>
      </c>
      <c r="D177" t="s">
        <v>596</v>
      </c>
      <c r="E177" t="s">
        <v>597</v>
      </c>
      <c r="F177" t="s">
        <v>755</v>
      </c>
      <c r="G177" t="s">
        <v>752</v>
      </c>
      <c r="H177" t="s">
        <v>109</v>
      </c>
      <c r="I177" s="77">
        <v>811</v>
      </c>
      <c r="J177" s="77">
        <v>10412</v>
      </c>
      <c r="K177" s="77">
        <v>294.70020679999999</v>
      </c>
      <c r="L177" s="77">
        <v>0</v>
      </c>
      <c r="M177" s="77">
        <v>0.45</v>
      </c>
      <c r="N177" s="77">
        <v>0.2</v>
      </c>
    </row>
    <row r="178" spans="2:14">
      <c r="B178" t="s">
        <v>756</v>
      </c>
      <c r="C178" t="s">
        <v>757</v>
      </c>
      <c r="D178" t="s">
        <v>596</v>
      </c>
      <c r="E178" t="s">
        <v>597</v>
      </c>
      <c r="F178" t="s">
        <v>758</v>
      </c>
      <c r="G178" t="s">
        <v>752</v>
      </c>
      <c r="H178" t="s">
        <v>113</v>
      </c>
      <c r="I178" s="77">
        <v>2591</v>
      </c>
      <c r="J178" s="77">
        <v>1330</v>
      </c>
      <c r="K178" s="77">
        <v>137.23814475</v>
      </c>
      <c r="L178" s="77">
        <v>0</v>
      </c>
      <c r="M178" s="77">
        <v>0.21</v>
      </c>
      <c r="N178" s="77">
        <v>0.09</v>
      </c>
    </row>
    <row r="179" spans="2:14">
      <c r="B179" t="s">
        <v>759</v>
      </c>
      <c r="C179" t="s">
        <v>760</v>
      </c>
      <c r="D179" t="s">
        <v>596</v>
      </c>
      <c r="E179" t="s">
        <v>597</v>
      </c>
      <c r="F179" t="s">
        <v>761</v>
      </c>
      <c r="G179" t="s">
        <v>752</v>
      </c>
      <c r="H179" t="s">
        <v>109</v>
      </c>
      <c r="I179" s="77">
        <v>1087</v>
      </c>
      <c r="J179" s="77">
        <v>8070</v>
      </c>
      <c r="K179" s="77">
        <v>306.14594099999999</v>
      </c>
      <c r="L179" s="77">
        <v>0</v>
      </c>
      <c r="M179" s="77">
        <v>0.46</v>
      </c>
      <c r="N179" s="77">
        <v>0.21</v>
      </c>
    </row>
    <row r="180" spans="2:14">
      <c r="B180" t="s">
        <v>762</v>
      </c>
      <c r="C180" t="s">
        <v>763</v>
      </c>
      <c r="D180" t="s">
        <v>596</v>
      </c>
      <c r="E180" t="s">
        <v>597</v>
      </c>
      <c r="F180" t="s">
        <v>764</v>
      </c>
      <c r="G180" t="s">
        <v>752</v>
      </c>
      <c r="H180" t="s">
        <v>203</v>
      </c>
      <c r="I180" s="77">
        <v>3400</v>
      </c>
      <c r="J180" s="77">
        <v>106850</v>
      </c>
      <c r="K180" s="77">
        <v>112.69255800000001</v>
      </c>
      <c r="L180" s="77">
        <v>0</v>
      </c>
      <c r="M180" s="77">
        <v>0.17</v>
      </c>
      <c r="N180" s="77">
        <v>0.08</v>
      </c>
    </row>
    <row r="181" spans="2:14">
      <c r="B181" t="s">
        <v>765</v>
      </c>
      <c r="C181" t="s">
        <v>766</v>
      </c>
      <c r="D181" t="s">
        <v>596</v>
      </c>
      <c r="E181" t="s">
        <v>597</v>
      </c>
      <c r="F181" t="s">
        <v>767</v>
      </c>
      <c r="G181" t="s">
        <v>752</v>
      </c>
      <c r="H181" t="s">
        <v>116</v>
      </c>
      <c r="I181" s="77">
        <v>957</v>
      </c>
      <c r="J181" s="77">
        <v>2061.5</v>
      </c>
      <c r="K181" s="77">
        <v>89.251982819999995</v>
      </c>
      <c r="L181" s="77">
        <v>0</v>
      </c>
      <c r="M181" s="77">
        <v>0.13</v>
      </c>
      <c r="N181" s="77">
        <v>0.06</v>
      </c>
    </row>
    <row r="182" spans="2:14">
      <c r="B182" t="s">
        <v>768</v>
      </c>
      <c r="C182" t="s">
        <v>769</v>
      </c>
      <c r="D182" t="s">
        <v>596</v>
      </c>
      <c r="E182" t="s">
        <v>597</v>
      </c>
      <c r="F182" t="s">
        <v>770</v>
      </c>
      <c r="G182" t="s">
        <v>771</v>
      </c>
      <c r="H182" t="s">
        <v>109</v>
      </c>
      <c r="I182" s="77">
        <v>1083</v>
      </c>
      <c r="J182" s="77">
        <v>2324</v>
      </c>
      <c r="K182" s="77">
        <v>87.839530800000006</v>
      </c>
      <c r="L182" s="77">
        <v>0</v>
      </c>
      <c r="M182" s="77">
        <v>0.13</v>
      </c>
      <c r="N182" s="77">
        <v>0.06</v>
      </c>
    </row>
    <row r="183" spans="2:14">
      <c r="B183" t="s">
        <v>772</v>
      </c>
      <c r="C183" t="s">
        <v>773</v>
      </c>
      <c r="D183" t="s">
        <v>712</v>
      </c>
      <c r="E183" t="s">
        <v>597</v>
      </c>
      <c r="F183" t="s">
        <v>774</v>
      </c>
      <c r="G183" t="s">
        <v>775</v>
      </c>
      <c r="H183" t="s">
        <v>113</v>
      </c>
      <c r="I183" s="77">
        <v>213</v>
      </c>
      <c r="J183" s="77">
        <v>9757</v>
      </c>
      <c r="K183" s="77">
        <v>82.765947824999998</v>
      </c>
      <c r="L183" s="77">
        <v>0</v>
      </c>
      <c r="M183" s="77">
        <v>0.13</v>
      </c>
      <c r="N183" s="77">
        <v>0.06</v>
      </c>
    </row>
    <row r="184" spans="2:14">
      <c r="B184" t="s">
        <v>776</v>
      </c>
      <c r="C184" t="s">
        <v>777</v>
      </c>
      <c r="D184" t="s">
        <v>596</v>
      </c>
      <c r="E184" t="s">
        <v>597</v>
      </c>
      <c r="F184" t="s">
        <v>778</v>
      </c>
      <c r="G184" t="s">
        <v>775</v>
      </c>
      <c r="H184" t="s">
        <v>113</v>
      </c>
      <c r="I184" s="77">
        <v>489</v>
      </c>
      <c r="J184" s="77">
        <v>6638</v>
      </c>
      <c r="K184" s="77">
        <v>129.27123315</v>
      </c>
      <c r="L184" s="77">
        <v>0</v>
      </c>
      <c r="M184" s="77">
        <v>0.2</v>
      </c>
      <c r="N184" s="77">
        <v>0.09</v>
      </c>
    </row>
    <row r="185" spans="2:14">
      <c r="B185" t="s">
        <v>779</v>
      </c>
      <c r="C185" t="s">
        <v>780</v>
      </c>
      <c r="D185" t="s">
        <v>596</v>
      </c>
      <c r="E185" t="s">
        <v>597</v>
      </c>
      <c r="F185" t="s">
        <v>781</v>
      </c>
      <c r="G185" t="s">
        <v>603</v>
      </c>
      <c r="H185" t="s">
        <v>116</v>
      </c>
      <c r="I185" s="77">
        <v>2943</v>
      </c>
      <c r="J185" s="77">
        <v>1189.5</v>
      </c>
      <c r="K185" s="77">
        <v>158.37160014</v>
      </c>
      <c r="L185" s="77">
        <v>0</v>
      </c>
      <c r="M185" s="77">
        <v>0.24</v>
      </c>
      <c r="N185" s="77">
        <v>0.11</v>
      </c>
    </row>
    <row r="186" spans="2:14">
      <c r="B186" t="s">
        <v>782</v>
      </c>
      <c r="C186" t="s">
        <v>783</v>
      </c>
      <c r="D186" t="s">
        <v>784</v>
      </c>
      <c r="E186" t="s">
        <v>597</v>
      </c>
      <c r="F186" t="s">
        <v>785</v>
      </c>
      <c r="G186" t="s">
        <v>603</v>
      </c>
      <c r="H186" t="s">
        <v>116</v>
      </c>
      <c r="I186" s="77">
        <v>530</v>
      </c>
      <c r="J186" s="77">
        <v>3232.5</v>
      </c>
      <c r="K186" s="77">
        <v>77.506298999999999</v>
      </c>
      <c r="L186" s="77">
        <v>0</v>
      </c>
      <c r="M186" s="77">
        <v>0.12</v>
      </c>
      <c r="N186" s="77">
        <v>0.05</v>
      </c>
    </row>
    <row r="187" spans="2:14">
      <c r="B187" t="s">
        <v>786</v>
      </c>
      <c r="C187" t="s">
        <v>787</v>
      </c>
      <c r="D187" t="s">
        <v>596</v>
      </c>
      <c r="E187" t="s">
        <v>597</v>
      </c>
      <c r="F187" t="s">
        <v>788</v>
      </c>
      <c r="G187" t="s">
        <v>789</v>
      </c>
      <c r="H187" t="s">
        <v>113</v>
      </c>
      <c r="I187" s="77">
        <v>360</v>
      </c>
      <c r="J187" s="77">
        <v>5273.7</v>
      </c>
      <c r="K187" s="77">
        <v>75.609036900000007</v>
      </c>
      <c r="L187" s="77">
        <v>0</v>
      </c>
      <c r="M187" s="77">
        <v>0.11</v>
      </c>
      <c r="N187" s="77">
        <v>0.05</v>
      </c>
    </row>
    <row r="188" spans="2:14">
      <c r="B188" t="s">
        <v>790</v>
      </c>
      <c r="C188" t="s">
        <v>791</v>
      </c>
      <c r="D188" t="s">
        <v>596</v>
      </c>
      <c r="E188" t="s">
        <v>597</v>
      </c>
      <c r="F188" t="s">
        <v>792</v>
      </c>
      <c r="G188" t="s">
        <v>609</v>
      </c>
      <c r="H188" t="s">
        <v>109</v>
      </c>
      <c r="I188" s="77">
        <v>350</v>
      </c>
      <c r="J188" s="77">
        <v>10281</v>
      </c>
      <c r="K188" s="77">
        <v>125.582415</v>
      </c>
      <c r="L188" s="77">
        <v>0</v>
      </c>
      <c r="M188" s="77">
        <v>0.19</v>
      </c>
      <c r="N188" s="77">
        <v>0.08</v>
      </c>
    </row>
    <row r="189" spans="2:14">
      <c r="B189" t="s">
        <v>793</v>
      </c>
      <c r="C189" t="s">
        <v>794</v>
      </c>
      <c r="D189" t="s">
        <v>596</v>
      </c>
      <c r="E189" t="s">
        <v>597</v>
      </c>
      <c r="F189" t="s">
        <v>795</v>
      </c>
      <c r="G189" t="s">
        <v>609</v>
      </c>
      <c r="H189" t="s">
        <v>109</v>
      </c>
      <c r="I189" s="77">
        <v>340</v>
      </c>
      <c r="J189" s="77">
        <v>6434</v>
      </c>
      <c r="K189" s="77">
        <v>76.345844</v>
      </c>
      <c r="L189" s="77">
        <v>0</v>
      </c>
      <c r="M189" s="77">
        <v>0.12</v>
      </c>
      <c r="N189" s="77">
        <v>0.05</v>
      </c>
    </row>
    <row r="190" spans="2:14">
      <c r="B190" t="s">
        <v>796</v>
      </c>
      <c r="C190" t="s">
        <v>797</v>
      </c>
      <c r="D190" t="s">
        <v>712</v>
      </c>
      <c r="E190" t="s">
        <v>597</v>
      </c>
      <c r="F190" t="s">
        <v>798</v>
      </c>
      <c r="G190" t="s">
        <v>609</v>
      </c>
      <c r="H190" t="s">
        <v>109</v>
      </c>
      <c r="I190" s="77">
        <v>1590</v>
      </c>
      <c r="J190" s="77">
        <v>3363</v>
      </c>
      <c r="K190" s="77">
        <v>186.61623299999999</v>
      </c>
      <c r="L190" s="77">
        <v>0</v>
      </c>
      <c r="M190" s="77">
        <v>0.28000000000000003</v>
      </c>
      <c r="N190" s="77">
        <v>0.13</v>
      </c>
    </row>
    <row r="191" spans="2:14">
      <c r="B191" t="s">
        <v>799</v>
      </c>
      <c r="C191" t="s">
        <v>800</v>
      </c>
      <c r="D191" t="s">
        <v>801</v>
      </c>
      <c r="E191" t="s">
        <v>597</v>
      </c>
      <c r="F191" t="s">
        <v>802</v>
      </c>
      <c r="G191" t="s">
        <v>609</v>
      </c>
      <c r="H191" t="s">
        <v>202</v>
      </c>
      <c r="I191" s="77">
        <v>110</v>
      </c>
      <c r="J191" s="77">
        <v>24690</v>
      </c>
      <c r="K191" s="77">
        <v>98.940236999999996</v>
      </c>
      <c r="L191" s="77">
        <v>0</v>
      </c>
      <c r="M191" s="77">
        <v>0.15</v>
      </c>
      <c r="N191" s="77">
        <v>7.0000000000000007E-2</v>
      </c>
    </row>
    <row r="192" spans="2:14">
      <c r="B192" t="s">
        <v>803</v>
      </c>
      <c r="C192" t="s">
        <v>804</v>
      </c>
      <c r="D192" t="s">
        <v>596</v>
      </c>
      <c r="E192" t="s">
        <v>597</v>
      </c>
      <c r="F192" t="s">
        <v>266</v>
      </c>
      <c r="G192" t="s">
        <v>609</v>
      </c>
      <c r="H192" t="s">
        <v>109</v>
      </c>
      <c r="I192" s="77">
        <v>1201</v>
      </c>
      <c r="J192" s="77">
        <v>7394</v>
      </c>
      <c r="K192" s="77">
        <v>309.91877060000002</v>
      </c>
      <c r="L192" s="77">
        <v>0</v>
      </c>
      <c r="M192" s="77">
        <v>0.47</v>
      </c>
      <c r="N192" s="77">
        <v>0.21</v>
      </c>
    </row>
    <row r="193" spans="2:14">
      <c r="B193" t="s">
        <v>805</v>
      </c>
      <c r="C193" t="s">
        <v>806</v>
      </c>
      <c r="D193" t="s">
        <v>596</v>
      </c>
      <c r="E193" t="s">
        <v>597</v>
      </c>
      <c r="F193" s="16"/>
      <c r="G193" t="s">
        <v>627</v>
      </c>
      <c r="H193" t="s">
        <v>109</v>
      </c>
      <c r="I193" s="77">
        <v>330</v>
      </c>
      <c r="J193" s="77">
        <v>10572</v>
      </c>
      <c r="K193" s="77">
        <v>121.757724</v>
      </c>
      <c r="L193" s="77">
        <v>0</v>
      </c>
      <c r="M193" s="77">
        <v>0.18</v>
      </c>
      <c r="N193" s="77">
        <v>0.08</v>
      </c>
    </row>
    <row r="194" spans="2:14">
      <c r="B194" t="s">
        <v>807</v>
      </c>
      <c r="C194" t="s">
        <v>808</v>
      </c>
      <c r="D194" t="s">
        <v>596</v>
      </c>
      <c r="E194" t="s">
        <v>597</v>
      </c>
      <c r="F194" s="16"/>
      <c r="G194" t="s">
        <v>809</v>
      </c>
      <c r="H194" t="s">
        <v>116</v>
      </c>
      <c r="I194" s="77">
        <v>236</v>
      </c>
      <c r="J194" s="77">
        <v>3976</v>
      </c>
      <c r="K194" s="77">
        <v>42.450320640000001</v>
      </c>
      <c r="L194" s="77">
        <v>0</v>
      </c>
      <c r="M194" s="77">
        <v>0.06</v>
      </c>
      <c r="N194" s="77">
        <v>0.03</v>
      </c>
    </row>
    <row r="195" spans="2:14">
      <c r="B195" t="s">
        <v>810</v>
      </c>
      <c r="C195" t="s">
        <v>811</v>
      </c>
      <c r="D195" t="s">
        <v>596</v>
      </c>
      <c r="E195" t="s">
        <v>597</v>
      </c>
      <c r="F195" t="s">
        <v>812</v>
      </c>
      <c r="G195" t="s">
        <v>809</v>
      </c>
      <c r="H195" t="s">
        <v>109</v>
      </c>
      <c r="I195" s="77">
        <v>73</v>
      </c>
      <c r="J195" s="77">
        <v>97593</v>
      </c>
      <c r="K195" s="77">
        <v>248.6376861</v>
      </c>
      <c r="L195" s="77">
        <v>0</v>
      </c>
      <c r="M195" s="77">
        <v>0.38</v>
      </c>
      <c r="N195" s="77">
        <v>0.17</v>
      </c>
    </row>
    <row r="196" spans="2:14">
      <c r="B196" t="s">
        <v>813</v>
      </c>
      <c r="C196" t="s">
        <v>814</v>
      </c>
      <c r="D196" t="s">
        <v>596</v>
      </c>
      <c r="E196" t="s">
        <v>597</v>
      </c>
      <c r="F196" t="s">
        <v>815</v>
      </c>
      <c r="G196" t="s">
        <v>809</v>
      </c>
      <c r="H196" t="s">
        <v>116</v>
      </c>
      <c r="I196" s="77">
        <v>330</v>
      </c>
      <c r="J196" s="77">
        <v>5726</v>
      </c>
      <c r="K196" s="77">
        <v>85.484599200000005</v>
      </c>
      <c r="L196" s="77">
        <v>0</v>
      </c>
      <c r="M196" s="77">
        <v>0.13</v>
      </c>
      <c r="N196" s="77">
        <v>0.06</v>
      </c>
    </row>
    <row r="197" spans="2:14">
      <c r="B197" t="s">
        <v>816</v>
      </c>
      <c r="C197" t="s">
        <v>817</v>
      </c>
      <c r="D197" t="s">
        <v>596</v>
      </c>
      <c r="E197" t="s">
        <v>597</v>
      </c>
      <c r="F197" t="s">
        <v>818</v>
      </c>
      <c r="G197" t="s">
        <v>809</v>
      </c>
      <c r="H197" t="s">
        <v>109</v>
      </c>
      <c r="I197" s="77">
        <v>119</v>
      </c>
      <c r="J197" s="77">
        <v>14811</v>
      </c>
      <c r="K197" s="77">
        <v>61.511564100000001</v>
      </c>
      <c r="L197" s="77">
        <v>0</v>
      </c>
      <c r="M197" s="77">
        <v>0.09</v>
      </c>
      <c r="N197" s="77">
        <v>0.04</v>
      </c>
    </row>
    <row r="198" spans="2:14">
      <c r="B198" t="s">
        <v>819</v>
      </c>
      <c r="C198" t="s">
        <v>820</v>
      </c>
      <c r="D198" t="s">
        <v>103</v>
      </c>
      <c r="E198" t="s">
        <v>597</v>
      </c>
      <c r="F198" t="s">
        <v>821</v>
      </c>
      <c r="G198" t="s">
        <v>809</v>
      </c>
      <c r="H198" t="s">
        <v>109</v>
      </c>
      <c r="I198" s="77">
        <v>10</v>
      </c>
      <c r="J198" s="77">
        <v>187699</v>
      </c>
      <c r="K198" s="77">
        <v>65.506951000000001</v>
      </c>
      <c r="L198" s="77">
        <v>0</v>
      </c>
      <c r="M198" s="77">
        <v>0.1</v>
      </c>
      <c r="N198" s="77">
        <v>0.04</v>
      </c>
    </row>
    <row r="199" spans="2:14">
      <c r="B199" t="s">
        <v>822</v>
      </c>
      <c r="C199" t="s">
        <v>823</v>
      </c>
      <c r="D199" t="s">
        <v>596</v>
      </c>
      <c r="E199" t="s">
        <v>597</v>
      </c>
      <c r="F199" t="s">
        <v>824</v>
      </c>
      <c r="G199" t="s">
        <v>809</v>
      </c>
      <c r="H199" t="s">
        <v>109</v>
      </c>
      <c r="I199" s="77">
        <v>390</v>
      </c>
      <c r="J199" s="77">
        <v>7108</v>
      </c>
      <c r="K199" s="77">
        <v>96.746988000000002</v>
      </c>
      <c r="L199" s="77">
        <v>0</v>
      </c>
      <c r="M199" s="77">
        <v>0.15</v>
      </c>
      <c r="N199" s="77">
        <v>0.06</v>
      </c>
    </row>
    <row r="200" spans="2:14">
      <c r="B200" t="s">
        <v>825</v>
      </c>
      <c r="C200" t="s">
        <v>826</v>
      </c>
      <c r="D200" t="s">
        <v>712</v>
      </c>
      <c r="E200" t="s">
        <v>597</v>
      </c>
      <c r="F200" t="s">
        <v>827</v>
      </c>
      <c r="G200" t="s">
        <v>631</v>
      </c>
      <c r="H200" t="s">
        <v>113</v>
      </c>
      <c r="I200" s="77">
        <v>1524</v>
      </c>
      <c r="J200" s="77">
        <v>1250</v>
      </c>
      <c r="K200" s="77">
        <v>75.866624999999999</v>
      </c>
      <c r="L200" s="77">
        <v>0</v>
      </c>
      <c r="M200" s="77">
        <v>0.11</v>
      </c>
      <c r="N200" s="77">
        <v>0.05</v>
      </c>
    </row>
    <row r="201" spans="2:14">
      <c r="B201" t="s">
        <v>828</v>
      </c>
      <c r="C201" t="s">
        <v>829</v>
      </c>
      <c r="D201" t="s">
        <v>596</v>
      </c>
      <c r="E201" t="s">
        <v>597</v>
      </c>
      <c r="F201" t="s">
        <v>830</v>
      </c>
      <c r="G201" t="s">
        <v>638</v>
      </c>
      <c r="H201" t="s">
        <v>109</v>
      </c>
      <c r="I201" s="77">
        <v>290</v>
      </c>
      <c r="J201" s="77">
        <v>6614</v>
      </c>
      <c r="K201" s="77">
        <v>66.940293999999994</v>
      </c>
      <c r="L201" s="77">
        <v>0</v>
      </c>
      <c r="M201" s="77">
        <v>0.1</v>
      </c>
      <c r="N201" s="77">
        <v>0.04</v>
      </c>
    </row>
    <row r="202" spans="2:14">
      <c r="B202" t="s">
        <v>831</v>
      </c>
      <c r="C202" t="s">
        <v>832</v>
      </c>
      <c r="D202" t="s">
        <v>596</v>
      </c>
      <c r="E202" t="s">
        <v>597</v>
      </c>
      <c r="F202" t="s">
        <v>833</v>
      </c>
      <c r="G202" t="s">
        <v>638</v>
      </c>
      <c r="H202" t="s">
        <v>109</v>
      </c>
      <c r="I202" s="77">
        <v>102</v>
      </c>
      <c r="J202" s="77">
        <v>91779</v>
      </c>
      <c r="K202" s="77">
        <v>326.71488419999997</v>
      </c>
      <c r="L202" s="77">
        <v>0</v>
      </c>
      <c r="M202" s="77">
        <v>0.49</v>
      </c>
      <c r="N202" s="77">
        <v>0.22</v>
      </c>
    </row>
    <row r="203" spans="2:14">
      <c r="B203" t="s">
        <v>834</v>
      </c>
      <c r="C203" t="s">
        <v>835</v>
      </c>
      <c r="D203" t="s">
        <v>596</v>
      </c>
      <c r="E203" t="s">
        <v>597</v>
      </c>
      <c r="F203" t="s">
        <v>836</v>
      </c>
      <c r="G203" t="s">
        <v>638</v>
      </c>
      <c r="H203" t="s">
        <v>109</v>
      </c>
      <c r="I203" s="77">
        <v>611</v>
      </c>
      <c r="J203" s="77">
        <v>12151</v>
      </c>
      <c r="K203" s="77">
        <v>259.1067089</v>
      </c>
      <c r="L203" s="77">
        <v>0</v>
      </c>
      <c r="M203" s="77">
        <v>0.39</v>
      </c>
      <c r="N203" s="77">
        <v>0.17</v>
      </c>
    </row>
    <row r="204" spans="2:14">
      <c r="B204" t="s">
        <v>837</v>
      </c>
      <c r="C204" t="s">
        <v>838</v>
      </c>
      <c r="D204" t="s">
        <v>596</v>
      </c>
      <c r="E204" t="s">
        <v>597</v>
      </c>
      <c r="F204" t="s">
        <v>839</v>
      </c>
      <c r="G204" t="s">
        <v>638</v>
      </c>
      <c r="H204" t="s">
        <v>109</v>
      </c>
      <c r="I204" s="77">
        <v>685</v>
      </c>
      <c r="J204" s="77">
        <v>6849</v>
      </c>
      <c r="K204" s="77">
        <v>163.73561849999999</v>
      </c>
      <c r="L204" s="77">
        <v>0</v>
      </c>
      <c r="M204" s="77">
        <v>0.25</v>
      </c>
      <c r="N204" s="77">
        <v>0.11</v>
      </c>
    </row>
    <row r="205" spans="2:14">
      <c r="B205" t="s">
        <v>840</v>
      </c>
      <c r="C205" t="s">
        <v>841</v>
      </c>
      <c r="D205" t="s">
        <v>596</v>
      </c>
      <c r="E205" t="s">
        <v>597</v>
      </c>
      <c r="F205" t="s">
        <v>842</v>
      </c>
      <c r="G205" t="s">
        <v>638</v>
      </c>
      <c r="H205" t="s">
        <v>109</v>
      </c>
      <c r="I205" s="77">
        <v>73</v>
      </c>
      <c r="J205" s="77">
        <v>30210</v>
      </c>
      <c r="K205" s="77">
        <v>76.966016999999994</v>
      </c>
      <c r="L205" s="77">
        <v>0</v>
      </c>
      <c r="M205" s="77">
        <v>0.12</v>
      </c>
      <c r="N205" s="77">
        <v>0.05</v>
      </c>
    </row>
    <row r="206" spans="2:14">
      <c r="B206" t="s">
        <v>843</v>
      </c>
      <c r="C206" t="s">
        <v>844</v>
      </c>
      <c r="D206" t="s">
        <v>596</v>
      </c>
      <c r="E206" t="s">
        <v>597</v>
      </c>
      <c r="F206" t="s">
        <v>845</v>
      </c>
      <c r="G206" t="s">
        <v>638</v>
      </c>
      <c r="H206" t="s">
        <v>109</v>
      </c>
      <c r="I206" s="77">
        <v>975</v>
      </c>
      <c r="J206" s="77">
        <v>5020</v>
      </c>
      <c r="K206" s="77">
        <v>170.81805</v>
      </c>
      <c r="L206" s="77">
        <v>0</v>
      </c>
      <c r="M206" s="77">
        <v>0.26</v>
      </c>
      <c r="N206" s="77">
        <v>0.11</v>
      </c>
    </row>
    <row r="207" spans="2:14">
      <c r="B207" t="s">
        <v>846</v>
      </c>
      <c r="C207" t="s">
        <v>847</v>
      </c>
      <c r="D207" t="s">
        <v>596</v>
      </c>
      <c r="E207" t="s">
        <v>597</v>
      </c>
      <c r="F207" t="s">
        <v>848</v>
      </c>
      <c r="G207" t="s">
        <v>638</v>
      </c>
      <c r="H207" t="s">
        <v>116</v>
      </c>
      <c r="I207" s="77">
        <v>1080</v>
      </c>
      <c r="J207" s="77">
        <v>1649</v>
      </c>
      <c r="K207" s="77">
        <v>80.568820799999997</v>
      </c>
      <c r="L207" s="77">
        <v>0</v>
      </c>
      <c r="M207" s="77">
        <v>0.12</v>
      </c>
      <c r="N207" s="77">
        <v>0.05</v>
      </c>
    </row>
    <row r="208" spans="2:14">
      <c r="B208" t="s">
        <v>849</v>
      </c>
      <c r="C208" t="s">
        <v>850</v>
      </c>
      <c r="D208" t="s">
        <v>596</v>
      </c>
      <c r="E208" t="s">
        <v>597</v>
      </c>
      <c r="F208" t="s">
        <v>851</v>
      </c>
      <c r="G208" t="s">
        <v>638</v>
      </c>
      <c r="H208" t="s">
        <v>109</v>
      </c>
      <c r="I208" s="77">
        <v>775</v>
      </c>
      <c r="J208" s="77">
        <v>9442</v>
      </c>
      <c r="K208" s="77">
        <v>255.38249500000001</v>
      </c>
      <c r="L208" s="77">
        <v>0</v>
      </c>
      <c r="M208" s="77">
        <v>0.39</v>
      </c>
      <c r="N208" s="77">
        <v>0.17</v>
      </c>
    </row>
    <row r="209" spans="2:14">
      <c r="B209" t="s">
        <v>852</v>
      </c>
      <c r="C209" t="s">
        <v>853</v>
      </c>
      <c r="D209" t="s">
        <v>712</v>
      </c>
      <c r="E209" t="s">
        <v>597</v>
      </c>
      <c r="F209" s="16"/>
      <c r="G209" t="s">
        <v>651</v>
      </c>
      <c r="H209" t="s">
        <v>113</v>
      </c>
      <c r="I209" s="77">
        <v>248</v>
      </c>
      <c r="J209" s="77">
        <v>8020</v>
      </c>
      <c r="K209" s="77">
        <v>79.210331999999994</v>
      </c>
      <c r="L209" s="77">
        <v>0</v>
      </c>
      <c r="M209" s="77">
        <v>0.12</v>
      </c>
      <c r="N209" s="77">
        <v>0.05</v>
      </c>
    </row>
    <row r="210" spans="2:14">
      <c r="B210" t="s">
        <v>854</v>
      </c>
      <c r="C210" t="s">
        <v>855</v>
      </c>
      <c r="D210" t="s">
        <v>596</v>
      </c>
      <c r="E210" t="s">
        <v>597</v>
      </c>
      <c r="F210" t="s">
        <v>856</v>
      </c>
      <c r="G210" t="s">
        <v>651</v>
      </c>
      <c r="H210" t="s">
        <v>109</v>
      </c>
      <c r="I210" s="77">
        <v>1200</v>
      </c>
      <c r="J210" s="77">
        <v>3141</v>
      </c>
      <c r="K210" s="77">
        <v>131.54508000000001</v>
      </c>
      <c r="L210" s="77">
        <v>0</v>
      </c>
      <c r="M210" s="77">
        <v>0.2</v>
      </c>
      <c r="N210" s="77">
        <v>0.09</v>
      </c>
    </row>
    <row r="211" spans="2:14">
      <c r="B211" t="s">
        <v>857</v>
      </c>
      <c r="C211" t="s">
        <v>858</v>
      </c>
      <c r="D211" t="s">
        <v>596</v>
      </c>
      <c r="E211" t="s">
        <v>597</v>
      </c>
      <c r="F211" t="s">
        <v>859</v>
      </c>
      <c r="G211" t="s">
        <v>860</v>
      </c>
      <c r="H211" t="s">
        <v>109</v>
      </c>
      <c r="I211" s="77">
        <v>1771</v>
      </c>
      <c r="J211" s="77">
        <v>15104</v>
      </c>
      <c r="K211" s="77">
        <v>933.54652160000001</v>
      </c>
      <c r="L211" s="77">
        <v>0</v>
      </c>
      <c r="M211" s="77">
        <v>1.41</v>
      </c>
      <c r="N211" s="77">
        <v>0.63</v>
      </c>
    </row>
    <row r="212" spans="2:14">
      <c r="B212" t="s">
        <v>861</v>
      </c>
      <c r="C212" t="s">
        <v>862</v>
      </c>
      <c r="D212" t="s">
        <v>596</v>
      </c>
      <c r="E212" t="s">
        <v>597</v>
      </c>
      <c r="F212" t="s">
        <v>863</v>
      </c>
      <c r="G212" t="s">
        <v>860</v>
      </c>
      <c r="H212" t="s">
        <v>113</v>
      </c>
      <c r="I212" s="77">
        <v>1130</v>
      </c>
      <c r="J212" s="77">
        <v>1403.5</v>
      </c>
      <c r="K212" s="77">
        <v>63.160657874999998</v>
      </c>
      <c r="L212" s="77">
        <v>0</v>
      </c>
      <c r="M212" s="77">
        <v>0.1</v>
      </c>
      <c r="N212" s="77">
        <v>0.04</v>
      </c>
    </row>
    <row r="213" spans="2:14">
      <c r="B213" t="s">
        <v>864</v>
      </c>
      <c r="C213" t="s">
        <v>865</v>
      </c>
      <c r="D213" t="s">
        <v>784</v>
      </c>
      <c r="E213" t="s">
        <v>597</v>
      </c>
      <c r="F213" t="s">
        <v>866</v>
      </c>
      <c r="G213" t="s">
        <v>860</v>
      </c>
      <c r="H213" t="s">
        <v>116</v>
      </c>
      <c r="I213" s="77">
        <v>6975</v>
      </c>
      <c r="J213" s="77">
        <v>218.5</v>
      </c>
      <c r="K213" s="77">
        <v>68.947456500000001</v>
      </c>
      <c r="L213" s="77">
        <v>0</v>
      </c>
      <c r="M213" s="77">
        <v>0.1</v>
      </c>
      <c r="N213" s="77">
        <v>0.05</v>
      </c>
    </row>
    <row r="214" spans="2:14">
      <c r="B214" t="s">
        <v>867</v>
      </c>
      <c r="C214" t="s">
        <v>868</v>
      </c>
      <c r="D214" t="s">
        <v>596</v>
      </c>
      <c r="E214" t="s">
        <v>597</v>
      </c>
      <c r="F214" t="s">
        <v>869</v>
      </c>
      <c r="G214" t="s">
        <v>870</v>
      </c>
      <c r="H214" t="s">
        <v>205</v>
      </c>
      <c r="I214" s="77">
        <v>12</v>
      </c>
      <c r="J214" s="77">
        <v>1298000</v>
      </c>
      <c r="K214" s="77">
        <v>83.409480000000002</v>
      </c>
      <c r="L214" s="77">
        <v>0</v>
      </c>
      <c r="M214" s="77">
        <v>0.13</v>
      </c>
      <c r="N214" s="77">
        <v>0.06</v>
      </c>
    </row>
    <row r="215" spans="2:14">
      <c r="B215" t="s">
        <v>871</v>
      </c>
      <c r="C215" t="s">
        <v>872</v>
      </c>
      <c r="D215" t="s">
        <v>784</v>
      </c>
      <c r="E215" t="s">
        <v>597</v>
      </c>
      <c r="F215" t="s">
        <v>873</v>
      </c>
      <c r="G215" t="s">
        <v>870</v>
      </c>
      <c r="H215" t="s">
        <v>116</v>
      </c>
      <c r="I215" s="77">
        <v>1250</v>
      </c>
      <c r="J215" s="77">
        <v>1347</v>
      </c>
      <c r="K215" s="77">
        <v>76.172849999999997</v>
      </c>
      <c r="L215" s="77">
        <v>0</v>
      </c>
      <c r="M215" s="77">
        <v>0.12</v>
      </c>
      <c r="N215" s="77">
        <v>0.05</v>
      </c>
    </row>
    <row r="216" spans="2:14">
      <c r="B216" t="s">
        <v>874</v>
      </c>
      <c r="C216" t="s">
        <v>875</v>
      </c>
      <c r="D216" t="s">
        <v>596</v>
      </c>
      <c r="E216" t="s">
        <v>597</v>
      </c>
      <c r="F216" t="s">
        <v>876</v>
      </c>
      <c r="G216" t="s">
        <v>870</v>
      </c>
      <c r="H216" t="s">
        <v>109</v>
      </c>
      <c r="I216" s="77">
        <v>608</v>
      </c>
      <c r="J216" s="77">
        <v>6181</v>
      </c>
      <c r="K216" s="77">
        <v>131.1558752</v>
      </c>
      <c r="L216" s="77">
        <v>0</v>
      </c>
      <c r="M216" s="77">
        <v>0.2</v>
      </c>
      <c r="N216" s="77">
        <v>0.09</v>
      </c>
    </row>
    <row r="217" spans="2:14">
      <c r="B217" t="s">
        <v>877</v>
      </c>
      <c r="C217" t="s">
        <v>878</v>
      </c>
      <c r="D217" t="s">
        <v>596</v>
      </c>
      <c r="E217" t="s">
        <v>597</v>
      </c>
      <c r="F217" t="s">
        <v>879</v>
      </c>
      <c r="G217" t="s">
        <v>659</v>
      </c>
      <c r="H217" t="s">
        <v>206</v>
      </c>
      <c r="I217" s="77">
        <v>41484</v>
      </c>
      <c r="J217" s="77">
        <v>497</v>
      </c>
      <c r="K217" s="77">
        <v>92.222292203999999</v>
      </c>
      <c r="L217" s="77">
        <v>0</v>
      </c>
      <c r="M217" s="77">
        <v>0.14000000000000001</v>
      </c>
      <c r="N217" s="77">
        <v>0.06</v>
      </c>
    </row>
    <row r="218" spans="2:14">
      <c r="B218" t="s">
        <v>880</v>
      </c>
      <c r="C218" t="s">
        <v>881</v>
      </c>
      <c r="D218" t="s">
        <v>596</v>
      </c>
      <c r="E218" t="s">
        <v>597</v>
      </c>
      <c r="F218" t="s">
        <v>339</v>
      </c>
      <c r="G218" t="s">
        <v>659</v>
      </c>
      <c r="H218" t="s">
        <v>109</v>
      </c>
      <c r="I218" s="77">
        <v>1191</v>
      </c>
      <c r="J218" s="77">
        <v>5900</v>
      </c>
      <c r="K218" s="77">
        <v>245.23881</v>
      </c>
      <c r="L218" s="77">
        <v>0</v>
      </c>
      <c r="M218" s="77">
        <v>0.37</v>
      </c>
      <c r="N218" s="77">
        <v>0.16</v>
      </c>
    </row>
    <row r="219" spans="2:14">
      <c r="B219" t="s">
        <v>882</v>
      </c>
      <c r="C219" t="s">
        <v>883</v>
      </c>
      <c r="D219" t="s">
        <v>596</v>
      </c>
      <c r="E219" t="s">
        <v>597</v>
      </c>
      <c r="F219" t="s">
        <v>884</v>
      </c>
      <c r="G219" t="s">
        <v>104</v>
      </c>
      <c r="H219" t="s">
        <v>113</v>
      </c>
      <c r="I219" s="77">
        <v>780</v>
      </c>
      <c r="J219" s="77">
        <v>3392</v>
      </c>
      <c r="K219" s="77">
        <v>105.367392</v>
      </c>
      <c r="L219" s="77">
        <v>0</v>
      </c>
      <c r="M219" s="77">
        <v>0.16</v>
      </c>
      <c r="N219" s="77">
        <v>7.0000000000000007E-2</v>
      </c>
    </row>
    <row r="220" spans="2:14">
      <c r="B220" t="s">
        <v>234</v>
      </c>
      <c r="C220" t="s">
        <v>234</v>
      </c>
      <c r="D220" t="s">
        <v>596</v>
      </c>
      <c r="E220" t="s">
        <v>597</v>
      </c>
      <c r="F220" s="16"/>
      <c r="G220" t="s">
        <v>126</v>
      </c>
      <c r="H220" t="s">
        <v>109</v>
      </c>
      <c r="I220" s="77">
        <v>188</v>
      </c>
      <c r="J220" s="77">
        <v>12318</v>
      </c>
      <c r="K220" s="77">
        <v>80.820861600000001</v>
      </c>
      <c r="L220" s="77">
        <v>0</v>
      </c>
      <c r="M220" s="77">
        <v>0.12</v>
      </c>
      <c r="N220" s="77">
        <v>0.05</v>
      </c>
    </row>
    <row r="221" spans="2:14">
      <c r="B221" t="s">
        <v>885</v>
      </c>
      <c r="C221" t="s">
        <v>886</v>
      </c>
      <c r="D221" t="s">
        <v>596</v>
      </c>
      <c r="E221" t="s">
        <v>597</v>
      </c>
      <c r="F221" t="s">
        <v>887</v>
      </c>
      <c r="G221" t="s">
        <v>126</v>
      </c>
      <c r="H221" t="s">
        <v>113</v>
      </c>
      <c r="I221" s="77">
        <v>197</v>
      </c>
      <c r="J221" s="77">
        <v>16390.900000000001</v>
      </c>
      <c r="K221" s="77">
        <v>128.5952157225</v>
      </c>
      <c r="L221" s="77">
        <v>0</v>
      </c>
      <c r="M221" s="77">
        <v>0.19</v>
      </c>
      <c r="N221" s="77">
        <v>0.09</v>
      </c>
    </row>
    <row r="222" spans="2:14">
      <c r="B222" t="s">
        <v>888</v>
      </c>
      <c r="C222" t="s">
        <v>889</v>
      </c>
      <c r="D222" t="s">
        <v>596</v>
      </c>
      <c r="E222" t="s">
        <v>597</v>
      </c>
      <c r="F222" t="s">
        <v>890</v>
      </c>
      <c r="G222" t="s">
        <v>126</v>
      </c>
      <c r="H222" t="s">
        <v>109</v>
      </c>
      <c r="I222" s="77">
        <v>463</v>
      </c>
      <c r="J222" s="77">
        <v>5317</v>
      </c>
      <c r="K222" s="77">
        <v>85.915807900000004</v>
      </c>
      <c r="L222" s="77">
        <v>0</v>
      </c>
      <c r="M222" s="77">
        <v>0.13</v>
      </c>
      <c r="N222" s="77">
        <v>0.06</v>
      </c>
    </row>
    <row r="223" spans="2:14">
      <c r="B223" t="s">
        <v>891</v>
      </c>
      <c r="C223" t="s">
        <v>892</v>
      </c>
      <c r="D223" t="s">
        <v>596</v>
      </c>
      <c r="E223" t="s">
        <v>597</v>
      </c>
      <c r="F223" t="s">
        <v>893</v>
      </c>
      <c r="G223" t="s">
        <v>126</v>
      </c>
      <c r="H223" t="s">
        <v>109</v>
      </c>
      <c r="I223" s="77">
        <v>430</v>
      </c>
      <c r="J223" s="77">
        <v>5730</v>
      </c>
      <c r="K223" s="77">
        <v>85.990110000000001</v>
      </c>
      <c r="L223" s="77">
        <v>0</v>
      </c>
      <c r="M223" s="77">
        <v>0.13</v>
      </c>
      <c r="N223" s="77">
        <v>0.06</v>
      </c>
    </row>
    <row r="224" spans="2:14">
      <c r="B224" t="s">
        <v>894</v>
      </c>
      <c r="C224" t="s">
        <v>895</v>
      </c>
      <c r="D224" t="s">
        <v>596</v>
      </c>
      <c r="E224" t="s">
        <v>597</v>
      </c>
      <c r="F224" t="s">
        <v>896</v>
      </c>
      <c r="G224" t="s">
        <v>278</v>
      </c>
      <c r="H224" t="s">
        <v>109</v>
      </c>
      <c r="I224" s="77">
        <v>1818</v>
      </c>
      <c r="J224" s="77">
        <v>837</v>
      </c>
      <c r="K224" s="77">
        <v>53.106143400000001</v>
      </c>
      <c r="L224" s="77">
        <v>0</v>
      </c>
      <c r="M224" s="77">
        <v>0.08</v>
      </c>
      <c r="N224" s="77">
        <v>0.04</v>
      </c>
    </row>
    <row r="225" spans="2:14">
      <c r="B225" t="s">
        <v>897</v>
      </c>
      <c r="C225" t="s">
        <v>898</v>
      </c>
      <c r="D225" t="s">
        <v>596</v>
      </c>
      <c r="E225" t="s">
        <v>597</v>
      </c>
      <c r="F225" t="s">
        <v>899</v>
      </c>
      <c r="G225" t="s">
        <v>130</v>
      </c>
      <c r="H225" t="s">
        <v>109</v>
      </c>
      <c r="I225" s="77">
        <v>450</v>
      </c>
      <c r="J225" s="77">
        <v>5387</v>
      </c>
      <c r="K225" s="77">
        <v>84.602834999999999</v>
      </c>
      <c r="L225" s="77">
        <v>0</v>
      </c>
      <c r="M225" s="77">
        <v>0.13</v>
      </c>
      <c r="N225" s="77">
        <v>0.06</v>
      </c>
    </row>
    <row r="226" spans="2:14">
      <c r="B226" t="s">
        <v>900</v>
      </c>
      <c r="C226" t="s">
        <v>901</v>
      </c>
      <c r="D226" t="s">
        <v>596</v>
      </c>
      <c r="E226" t="s">
        <v>597</v>
      </c>
      <c r="F226" t="s">
        <v>902</v>
      </c>
      <c r="G226" t="s">
        <v>131</v>
      </c>
      <c r="H226" t="s">
        <v>109</v>
      </c>
      <c r="I226" s="77">
        <v>1274</v>
      </c>
      <c r="J226" s="77">
        <v>5869</v>
      </c>
      <c r="K226" s="77">
        <v>260.9509994</v>
      </c>
      <c r="L226" s="77">
        <v>0</v>
      </c>
      <c r="M226" s="77">
        <v>0.39</v>
      </c>
      <c r="N226" s="77">
        <v>0.17</v>
      </c>
    </row>
    <row r="227" spans="2:14">
      <c r="B227" t="s">
        <v>241</v>
      </c>
      <c r="E227" s="16"/>
      <c r="F227" s="16"/>
      <c r="G227" s="16"/>
    </row>
    <row r="228" spans="2:14">
      <c r="B228" t="s">
        <v>247</v>
      </c>
      <c r="E228" s="16"/>
      <c r="F228" s="16"/>
      <c r="G228" s="16"/>
    </row>
    <row r="229" spans="2:14">
      <c r="B229" t="s">
        <v>248</v>
      </c>
      <c r="E229" s="16"/>
      <c r="F229" s="16"/>
      <c r="G229" s="16"/>
    </row>
    <row r="230" spans="2:14">
      <c r="B230" t="s">
        <v>249</v>
      </c>
      <c r="E230" s="16"/>
      <c r="F230" s="16"/>
      <c r="G230" s="16"/>
    </row>
    <row r="231" spans="2:14">
      <c r="E231" s="16"/>
      <c r="F231" s="16"/>
      <c r="G231" s="16"/>
    </row>
    <row r="232" spans="2:14">
      <c r="E232" s="16"/>
      <c r="F232" s="16"/>
      <c r="G232" s="16"/>
    </row>
    <row r="233" spans="2:14">
      <c r="E233" s="16"/>
      <c r="F233" s="16"/>
      <c r="G233" s="16"/>
    </row>
    <row r="234" spans="2:14">
      <c r="E234" s="16"/>
      <c r="F234" s="16"/>
      <c r="G234" s="16"/>
    </row>
    <row r="235" spans="2:14">
      <c r="E235" s="16"/>
      <c r="F235" s="16"/>
      <c r="G235" s="16"/>
    </row>
    <row r="236" spans="2:14"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1286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595262</v>
      </c>
      <c r="I11" s="7"/>
      <c r="J11" s="76">
        <v>0</v>
      </c>
      <c r="K11" s="76">
        <v>71112.460274247729</v>
      </c>
      <c r="L11" s="7"/>
      <c r="M11" s="76">
        <v>100</v>
      </c>
      <c r="N11" s="76">
        <v>47.64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73813</v>
      </c>
      <c r="J12" s="79">
        <v>0</v>
      </c>
      <c r="K12" s="79">
        <v>1796.2992300000001</v>
      </c>
      <c r="M12" s="79">
        <v>2.5299999999999998</v>
      </c>
      <c r="N12" s="79">
        <v>1.2</v>
      </c>
    </row>
    <row r="13" spans="2:63">
      <c r="B13" s="78" t="s">
        <v>903</v>
      </c>
      <c r="D13" s="16"/>
      <c r="E13" s="16"/>
      <c r="F13" s="16"/>
      <c r="G13" s="16"/>
      <c r="H13" s="79">
        <v>73813</v>
      </c>
      <c r="J13" s="79">
        <v>0</v>
      </c>
      <c r="K13" s="79">
        <v>1796.2992300000001</v>
      </c>
      <c r="M13" s="79">
        <v>2.5299999999999998</v>
      </c>
      <c r="N13" s="79">
        <v>1.2</v>
      </c>
    </row>
    <row r="14" spans="2:63">
      <c r="B14" t="s">
        <v>904</v>
      </c>
      <c r="C14" t="s">
        <v>905</v>
      </c>
      <c r="D14" t="s">
        <v>103</v>
      </c>
      <c r="E14" t="s">
        <v>906</v>
      </c>
      <c r="F14" t="s">
        <v>126</v>
      </c>
      <c r="G14" t="s">
        <v>105</v>
      </c>
      <c r="H14" s="77">
        <v>25473</v>
      </c>
      <c r="I14" s="77">
        <v>1281</v>
      </c>
      <c r="J14" s="77">
        <v>0</v>
      </c>
      <c r="K14" s="77">
        <v>326.30912999999998</v>
      </c>
      <c r="L14" s="77">
        <v>0.01</v>
      </c>
      <c r="M14" s="77">
        <v>0.46</v>
      </c>
      <c r="N14" s="77">
        <v>0.22</v>
      </c>
    </row>
    <row r="15" spans="2:63">
      <c r="B15" t="s">
        <v>907</v>
      </c>
      <c r="C15" t="s">
        <v>908</v>
      </c>
      <c r="D15" t="s">
        <v>103</v>
      </c>
      <c r="E15" t="s">
        <v>909</v>
      </c>
      <c r="F15" t="s">
        <v>126</v>
      </c>
      <c r="G15" t="s">
        <v>105</v>
      </c>
      <c r="H15" s="77">
        <v>2741</v>
      </c>
      <c r="I15" s="77">
        <v>12850</v>
      </c>
      <c r="J15" s="77">
        <v>0</v>
      </c>
      <c r="K15" s="77">
        <v>352.21850000000001</v>
      </c>
      <c r="L15" s="77">
        <v>0</v>
      </c>
      <c r="M15" s="77">
        <v>0.5</v>
      </c>
      <c r="N15" s="77">
        <v>0.24</v>
      </c>
    </row>
    <row r="16" spans="2:63">
      <c r="B16" t="s">
        <v>910</v>
      </c>
      <c r="C16" t="s">
        <v>911</v>
      </c>
      <c r="D16" t="s">
        <v>103</v>
      </c>
      <c r="E16" t="s">
        <v>912</v>
      </c>
      <c r="F16" t="s">
        <v>126</v>
      </c>
      <c r="G16" t="s">
        <v>105</v>
      </c>
      <c r="H16" s="77">
        <v>4599</v>
      </c>
      <c r="I16" s="77">
        <v>12840</v>
      </c>
      <c r="J16" s="77">
        <v>0</v>
      </c>
      <c r="K16" s="77">
        <v>590.51160000000004</v>
      </c>
      <c r="L16" s="77">
        <v>0.01</v>
      </c>
      <c r="M16" s="77">
        <v>0.83</v>
      </c>
      <c r="N16" s="77">
        <v>0.4</v>
      </c>
    </row>
    <row r="17" spans="2:14">
      <c r="B17" t="s">
        <v>913</v>
      </c>
      <c r="C17" t="s">
        <v>914</v>
      </c>
      <c r="D17" t="s">
        <v>103</v>
      </c>
      <c r="E17" t="s">
        <v>915</v>
      </c>
      <c r="F17" t="s">
        <v>131</v>
      </c>
      <c r="G17" t="s">
        <v>105</v>
      </c>
      <c r="H17" s="77">
        <v>41000</v>
      </c>
      <c r="I17" s="77">
        <v>1286</v>
      </c>
      <c r="J17" s="77">
        <v>0</v>
      </c>
      <c r="K17" s="77">
        <v>527.26</v>
      </c>
      <c r="L17" s="77">
        <v>0.02</v>
      </c>
      <c r="M17" s="77">
        <v>0.74</v>
      </c>
      <c r="N17" s="77">
        <v>0.35</v>
      </c>
    </row>
    <row r="18" spans="2:14">
      <c r="B18" s="78" t="s">
        <v>916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234</v>
      </c>
      <c r="C19" t="s">
        <v>234</v>
      </c>
      <c r="D19" s="16"/>
      <c r="E19" s="16"/>
      <c r="F19" t="s">
        <v>234</v>
      </c>
      <c r="G19" t="s">
        <v>234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917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234</v>
      </c>
      <c r="C21" t="s">
        <v>234</v>
      </c>
      <c r="D21" s="16"/>
      <c r="E21" s="16"/>
      <c r="F21" t="s">
        <v>234</v>
      </c>
      <c r="G21" t="s">
        <v>234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918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254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919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234</v>
      </c>
      <c r="C27" t="s">
        <v>234</v>
      </c>
      <c r="D27" s="16"/>
      <c r="E27" s="16"/>
      <c r="F27" t="s">
        <v>234</v>
      </c>
      <c r="G27" t="s">
        <v>234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239</v>
      </c>
      <c r="D28" s="16"/>
      <c r="E28" s="16"/>
      <c r="F28" s="16"/>
      <c r="G28" s="16"/>
      <c r="H28" s="79">
        <v>521449</v>
      </c>
      <c r="J28" s="79">
        <v>0</v>
      </c>
      <c r="K28" s="79">
        <v>69316.161044247725</v>
      </c>
      <c r="M28" s="79">
        <v>97.47</v>
      </c>
      <c r="N28" s="79">
        <v>46.44</v>
      </c>
    </row>
    <row r="29" spans="2:14">
      <c r="B29" s="78" t="s">
        <v>920</v>
      </c>
      <c r="D29" s="16"/>
      <c r="E29" s="16"/>
      <c r="F29" s="16"/>
      <c r="G29" s="16"/>
      <c r="H29" s="79">
        <v>521449</v>
      </c>
      <c r="J29" s="79">
        <v>0</v>
      </c>
      <c r="K29" s="79">
        <v>69316.161044247725</v>
      </c>
      <c r="M29" s="79">
        <v>97.47</v>
      </c>
      <c r="N29" s="79">
        <v>46.44</v>
      </c>
    </row>
    <row r="30" spans="2:14">
      <c r="B30" t="s">
        <v>921</v>
      </c>
      <c r="C30" t="s">
        <v>922</v>
      </c>
      <c r="D30" t="s">
        <v>596</v>
      </c>
      <c r="E30" s="16"/>
      <c r="F30" t="s">
        <v>599</v>
      </c>
      <c r="G30" t="s">
        <v>113</v>
      </c>
      <c r="H30" s="77">
        <v>1287</v>
      </c>
      <c r="I30" s="77">
        <v>10763.939</v>
      </c>
      <c r="J30" s="77">
        <v>0</v>
      </c>
      <c r="K30" s="77">
        <v>551.70327155872496</v>
      </c>
      <c r="L30" s="77">
        <v>0</v>
      </c>
      <c r="M30" s="77">
        <v>0.78</v>
      </c>
      <c r="N30" s="77">
        <v>0.37</v>
      </c>
    </row>
    <row r="31" spans="2:14">
      <c r="B31" t="s">
        <v>923</v>
      </c>
      <c r="C31" t="s">
        <v>924</v>
      </c>
      <c r="D31" t="s">
        <v>596</v>
      </c>
      <c r="E31" s="16"/>
      <c r="F31" t="s">
        <v>599</v>
      </c>
      <c r="G31" t="s">
        <v>109</v>
      </c>
      <c r="H31" s="77">
        <v>2116</v>
      </c>
      <c r="I31" s="77">
        <v>23126</v>
      </c>
      <c r="J31" s="77">
        <v>0</v>
      </c>
      <c r="K31" s="77">
        <v>1707.8180984000001</v>
      </c>
      <c r="L31" s="77">
        <v>0</v>
      </c>
      <c r="M31" s="77">
        <v>2.4</v>
      </c>
      <c r="N31" s="77">
        <v>1.1399999999999999</v>
      </c>
    </row>
    <row r="32" spans="2:14">
      <c r="B32" t="s">
        <v>925</v>
      </c>
      <c r="C32" t="s">
        <v>926</v>
      </c>
      <c r="D32" t="s">
        <v>596</v>
      </c>
      <c r="E32" t="s">
        <v>927</v>
      </c>
      <c r="F32" t="s">
        <v>599</v>
      </c>
      <c r="G32" t="s">
        <v>109</v>
      </c>
      <c r="H32" s="77">
        <v>6895</v>
      </c>
      <c r="I32" s="77">
        <v>3029</v>
      </c>
      <c r="J32" s="77">
        <v>0</v>
      </c>
      <c r="K32" s="77">
        <v>728.8849295</v>
      </c>
      <c r="L32" s="77">
        <v>0.08</v>
      </c>
      <c r="M32" s="77">
        <v>1.02</v>
      </c>
      <c r="N32" s="77">
        <v>0.49</v>
      </c>
    </row>
    <row r="33" spans="2:14">
      <c r="B33" t="s">
        <v>928</v>
      </c>
      <c r="C33" t="s">
        <v>929</v>
      </c>
      <c r="D33" t="s">
        <v>596</v>
      </c>
      <c r="E33" t="s">
        <v>724</v>
      </c>
      <c r="F33" t="s">
        <v>599</v>
      </c>
      <c r="G33" t="s">
        <v>109</v>
      </c>
      <c r="H33" s="77">
        <v>1750</v>
      </c>
      <c r="I33" s="77">
        <v>6503</v>
      </c>
      <c r="J33" s="77">
        <v>0</v>
      </c>
      <c r="K33" s="77">
        <v>397.170725</v>
      </c>
      <c r="L33" s="77">
        <v>0.03</v>
      </c>
      <c r="M33" s="77">
        <v>0.56000000000000005</v>
      </c>
      <c r="N33" s="77">
        <v>0.27</v>
      </c>
    </row>
    <row r="34" spans="2:14">
      <c r="B34" t="s">
        <v>930</v>
      </c>
      <c r="C34" t="s">
        <v>931</v>
      </c>
      <c r="D34" t="s">
        <v>596</v>
      </c>
      <c r="E34" t="s">
        <v>932</v>
      </c>
      <c r="F34" t="s">
        <v>599</v>
      </c>
      <c r="G34" t="s">
        <v>109</v>
      </c>
      <c r="H34" s="77">
        <v>1858</v>
      </c>
      <c r="I34" s="77">
        <v>8916</v>
      </c>
      <c r="J34" s="77">
        <v>0</v>
      </c>
      <c r="K34" s="77">
        <v>578.15088720000006</v>
      </c>
      <c r="L34" s="77">
        <v>0</v>
      </c>
      <c r="M34" s="77">
        <v>0.81</v>
      </c>
      <c r="N34" s="77">
        <v>0.39</v>
      </c>
    </row>
    <row r="35" spans="2:14">
      <c r="B35" t="s">
        <v>933</v>
      </c>
      <c r="C35" t="s">
        <v>934</v>
      </c>
      <c r="D35" t="s">
        <v>596</v>
      </c>
      <c r="E35" t="s">
        <v>935</v>
      </c>
      <c r="F35" t="s">
        <v>599</v>
      </c>
      <c r="G35" t="s">
        <v>109</v>
      </c>
      <c r="H35" s="77">
        <v>6250</v>
      </c>
      <c r="I35" s="77">
        <v>2176</v>
      </c>
      <c r="J35" s="77">
        <v>0</v>
      </c>
      <c r="K35" s="77">
        <v>474.64</v>
      </c>
      <c r="L35" s="77">
        <v>7.0000000000000007E-2</v>
      </c>
      <c r="M35" s="77">
        <v>0.67</v>
      </c>
      <c r="N35" s="77">
        <v>0.32</v>
      </c>
    </row>
    <row r="36" spans="2:14">
      <c r="B36" t="s">
        <v>936</v>
      </c>
      <c r="C36" t="s">
        <v>937</v>
      </c>
      <c r="D36" t="s">
        <v>596</v>
      </c>
      <c r="E36" t="s">
        <v>938</v>
      </c>
      <c r="F36" t="s">
        <v>599</v>
      </c>
      <c r="G36" t="s">
        <v>109</v>
      </c>
      <c r="H36" s="77">
        <v>3599</v>
      </c>
      <c r="I36" s="77">
        <v>6463</v>
      </c>
      <c r="J36" s="77">
        <v>0</v>
      </c>
      <c r="K36" s="77">
        <v>811.78576129999999</v>
      </c>
      <c r="L36" s="77">
        <v>0</v>
      </c>
      <c r="M36" s="77">
        <v>1.1399999999999999</v>
      </c>
      <c r="N36" s="77">
        <v>0.54</v>
      </c>
    </row>
    <row r="37" spans="2:14">
      <c r="B37" t="s">
        <v>939</v>
      </c>
      <c r="C37" t="s">
        <v>940</v>
      </c>
      <c r="D37" t="s">
        <v>596</v>
      </c>
      <c r="E37" t="s">
        <v>941</v>
      </c>
      <c r="F37" t="s">
        <v>599</v>
      </c>
      <c r="G37" t="s">
        <v>109</v>
      </c>
      <c r="H37" s="77">
        <v>3521</v>
      </c>
      <c r="I37" s="77">
        <v>7935</v>
      </c>
      <c r="J37" s="77">
        <v>0</v>
      </c>
      <c r="K37" s="77">
        <v>975.07581149999999</v>
      </c>
      <c r="L37" s="77">
        <v>0</v>
      </c>
      <c r="M37" s="77">
        <v>1.37</v>
      </c>
      <c r="N37" s="77">
        <v>0.65</v>
      </c>
    </row>
    <row r="38" spans="2:14">
      <c r="B38" t="s">
        <v>942</v>
      </c>
      <c r="C38" t="s">
        <v>943</v>
      </c>
      <c r="D38" t="s">
        <v>596</v>
      </c>
      <c r="E38" t="s">
        <v>944</v>
      </c>
      <c r="F38" t="s">
        <v>599</v>
      </c>
      <c r="G38" t="s">
        <v>113</v>
      </c>
      <c r="H38" s="77">
        <v>1177</v>
      </c>
      <c r="I38" s="77">
        <v>18675</v>
      </c>
      <c r="J38" s="77">
        <v>0</v>
      </c>
      <c r="K38" s="77">
        <v>875.372416875</v>
      </c>
      <c r="L38" s="77">
        <v>0.03</v>
      </c>
      <c r="M38" s="77">
        <v>1.23</v>
      </c>
      <c r="N38" s="77">
        <v>0.59</v>
      </c>
    </row>
    <row r="39" spans="2:14">
      <c r="B39" t="s">
        <v>945</v>
      </c>
      <c r="C39" t="s">
        <v>946</v>
      </c>
      <c r="D39" t="s">
        <v>947</v>
      </c>
      <c r="E39" t="s">
        <v>948</v>
      </c>
      <c r="F39" t="s">
        <v>599</v>
      </c>
      <c r="G39" t="s">
        <v>113</v>
      </c>
      <c r="H39" s="77">
        <v>51006</v>
      </c>
      <c r="I39" s="77">
        <v>3498</v>
      </c>
      <c r="J39" s="77">
        <v>0</v>
      </c>
      <c r="K39" s="77">
        <v>7105.5361971000002</v>
      </c>
      <c r="L39" s="77">
        <v>0.02</v>
      </c>
      <c r="M39" s="77">
        <v>9.99</v>
      </c>
      <c r="N39" s="77">
        <v>4.76</v>
      </c>
    </row>
    <row r="40" spans="2:14">
      <c r="B40" t="s">
        <v>949</v>
      </c>
      <c r="C40" t="s">
        <v>950</v>
      </c>
      <c r="D40" t="s">
        <v>596</v>
      </c>
      <c r="E40" t="s">
        <v>951</v>
      </c>
      <c r="F40" t="s">
        <v>599</v>
      </c>
      <c r="G40" t="s">
        <v>109</v>
      </c>
      <c r="H40" s="77">
        <v>1215</v>
      </c>
      <c r="I40" s="77">
        <v>3340</v>
      </c>
      <c r="J40" s="77">
        <v>0</v>
      </c>
      <c r="K40" s="77">
        <v>141.62769</v>
      </c>
      <c r="L40" s="77">
        <v>0</v>
      </c>
      <c r="M40" s="77">
        <v>0.2</v>
      </c>
      <c r="N40" s="77">
        <v>0.09</v>
      </c>
    </row>
    <row r="41" spans="2:14">
      <c r="B41" t="s">
        <v>952</v>
      </c>
      <c r="C41" t="s">
        <v>953</v>
      </c>
      <c r="D41" t="s">
        <v>596</v>
      </c>
      <c r="E41" t="s">
        <v>954</v>
      </c>
      <c r="F41" t="s">
        <v>599</v>
      </c>
      <c r="G41" t="s">
        <v>109</v>
      </c>
      <c r="H41" s="77">
        <v>286</v>
      </c>
      <c r="I41" s="77">
        <v>17067</v>
      </c>
      <c r="J41" s="77">
        <v>0</v>
      </c>
      <c r="K41" s="77">
        <v>170.35255380000001</v>
      </c>
      <c r="L41" s="77">
        <v>0</v>
      </c>
      <c r="M41" s="77">
        <v>0.24</v>
      </c>
      <c r="N41" s="77">
        <v>0.11</v>
      </c>
    </row>
    <row r="42" spans="2:14">
      <c r="B42" t="s">
        <v>955</v>
      </c>
      <c r="C42" t="s">
        <v>956</v>
      </c>
      <c r="D42" t="s">
        <v>596</v>
      </c>
      <c r="E42" t="s">
        <v>957</v>
      </c>
      <c r="F42" t="s">
        <v>599</v>
      </c>
      <c r="G42" t="s">
        <v>109</v>
      </c>
      <c r="H42" s="77">
        <v>4970</v>
      </c>
      <c r="I42" s="77">
        <v>3962</v>
      </c>
      <c r="J42" s="77">
        <v>0</v>
      </c>
      <c r="K42" s="77">
        <v>687.22078599999998</v>
      </c>
      <c r="L42" s="77">
        <v>0.01</v>
      </c>
      <c r="M42" s="77">
        <v>0.97</v>
      </c>
      <c r="N42" s="77">
        <v>0.46</v>
      </c>
    </row>
    <row r="43" spans="2:14">
      <c r="B43" t="s">
        <v>958</v>
      </c>
      <c r="C43" t="s">
        <v>959</v>
      </c>
      <c r="D43" t="s">
        <v>596</v>
      </c>
      <c r="E43" t="s">
        <v>960</v>
      </c>
      <c r="F43" t="s">
        <v>599</v>
      </c>
      <c r="G43" t="s">
        <v>116</v>
      </c>
      <c r="H43" s="77">
        <v>103566</v>
      </c>
      <c r="I43" s="77">
        <v>726.6</v>
      </c>
      <c r="J43" s="77">
        <v>0</v>
      </c>
      <c r="K43" s="77">
        <v>3404.357755344</v>
      </c>
      <c r="L43" s="77">
        <v>0.02</v>
      </c>
      <c r="M43" s="77">
        <v>4.79</v>
      </c>
      <c r="N43" s="77">
        <v>2.2799999999999998</v>
      </c>
    </row>
    <row r="44" spans="2:14">
      <c r="B44" t="s">
        <v>961</v>
      </c>
      <c r="C44" t="s">
        <v>962</v>
      </c>
      <c r="D44" t="s">
        <v>596</v>
      </c>
      <c r="E44" t="s">
        <v>963</v>
      </c>
      <c r="F44" t="s">
        <v>599</v>
      </c>
      <c r="G44" t="s">
        <v>109</v>
      </c>
      <c r="H44" s="77">
        <v>2778</v>
      </c>
      <c r="I44" s="77">
        <v>3382</v>
      </c>
      <c r="J44" s="77">
        <v>0</v>
      </c>
      <c r="K44" s="77">
        <v>327.89234040000002</v>
      </c>
      <c r="L44" s="77">
        <v>0</v>
      </c>
      <c r="M44" s="77">
        <v>0.46</v>
      </c>
      <c r="N44" s="77">
        <v>0.22</v>
      </c>
    </row>
    <row r="45" spans="2:14">
      <c r="B45" t="s">
        <v>964</v>
      </c>
      <c r="C45" t="s">
        <v>965</v>
      </c>
      <c r="D45" t="s">
        <v>596</v>
      </c>
      <c r="E45" t="s">
        <v>966</v>
      </c>
      <c r="F45" t="s">
        <v>599</v>
      </c>
      <c r="G45" t="s">
        <v>109</v>
      </c>
      <c r="H45" s="77">
        <v>9304</v>
      </c>
      <c r="I45" s="77">
        <v>2407.84</v>
      </c>
      <c r="J45" s="77">
        <v>0</v>
      </c>
      <c r="K45" s="77">
        <v>781.84876326400001</v>
      </c>
      <c r="L45" s="77">
        <v>0.08</v>
      </c>
      <c r="M45" s="77">
        <v>1.1000000000000001</v>
      </c>
      <c r="N45" s="77">
        <v>0.52</v>
      </c>
    </row>
    <row r="46" spans="2:14">
      <c r="B46" t="s">
        <v>967</v>
      </c>
      <c r="C46" t="s">
        <v>968</v>
      </c>
      <c r="D46" t="s">
        <v>596</v>
      </c>
      <c r="E46" t="s">
        <v>969</v>
      </c>
      <c r="F46" t="s">
        <v>599</v>
      </c>
      <c r="G46" t="s">
        <v>109</v>
      </c>
      <c r="H46" s="77">
        <v>297</v>
      </c>
      <c r="I46" s="77">
        <v>31235</v>
      </c>
      <c r="J46" s="77">
        <v>0</v>
      </c>
      <c r="K46" s="77">
        <v>323.76014550000002</v>
      </c>
      <c r="L46" s="77">
        <v>0</v>
      </c>
      <c r="M46" s="77">
        <v>0.46</v>
      </c>
      <c r="N46" s="77">
        <v>0.22</v>
      </c>
    </row>
    <row r="47" spans="2:14">
      <c r="B47" t="s">
        <v>970</v>
      </c>
      <c r="C47" t="s">
        <v>971</v>
      </c>
      <c r="D47" t="s">
        <v>596</v>
      </c>
      <c r="E47" t="s">
        <v>972</v>
      </c>
      <c r="F47" t="s">
        <v>599</v>
      </c>
      <c r="G47" t="s">
        <v>109</v>
      </c>
      <c r="H47" s="77">
        <v>3152</v>
      </c>
      <c r="I47" s="77">
        <v>14114</v>
      </c>
      <c r="J47" s="77">
        <v>0</v>
      </c>
      <c r="K47" s="77">
        <v>1552.6077471999999</v>
      </c>
      <c r="L47" s="77">
        <v>0</v>
      </c>
      <c r="M47" s="77">
        <v>2.1800000000000002</v>
      </c>
      <c r="N47" s="77">
        <v>1.04</v>
      </c>
    </row>
    <row r="48" spans="2:14">
      <c r="B48" t="s">
        <v>973</v>
      </c>
      <c r="C48" t="s">
        <v>974</v>
      </c>
      <c r="D48" t="s">
        <v>596</v>
      </c>
      <c r="E48" t="s">
        <v>975</v>
      </c>
      <c r="F48" t="s">
        <v>599</v>
      </c>
      <c r="G48" t="s">
        <v>109</v>
      </c>
      <c r="H48" s="77">
        <v>6189</v>
      </c>
      <c r="I48" s="77">
        <v>3003</v>
      </c>
      <c r="J48" s="77">
        <v>0</v>
      </c>
      <c r="K48" s="77">
        <v>648.63628830000005</v>
      </c>
      <c r="L48" s="77">
        <v>0.02</v>
      </c>
      <c r="M48" s="77">
        <v>0.91</v>
      </c>
      <c r="N48" s="77">
        <v>0.43</v>
      </c>
    </row>
    <row r="49" spans="2:14">
      <c r="B49" t="s">
        <v>976</v>
      </c>
      <c r="C49" t="s">
        <v>977</v>
      </c>
      <c r="D49" t="s">
        <v>596</v>
      </c>
      <c r="E49" t="s">
        <v>978</v>
      </c>
      <c r="F49" t="s">
        <v>599</v>
      </c>
      <c r="G49" t="s">
        <v>113</v>
      </c>
      <c r="H49" s="77">
        <v>1087</v>
      </c>
      <c r="I49" s="77">
        <v>5228</v>
      </c>
      <c r="J49" s="77">
        <v>0</v>
      </c>
      <c r="K49" s="77">
        <v>226.31894370000001</v>
      </c>
      <c r="L49" s="77">
        <v>0.03</v>
      </c>
      <c r="M49" s="77">
        <v>0.32</v>
      </c>
      <c r="N49" s="77">
        <v>0.15</v>
      </c>
    </row>
    <row r="50" spans="2:14">
      <c r="B50" t="s">
        <v>979</v>
      </c>
      <c r="C50" t="s">
        <v>980</v>
      </c>
      <c r="D50" t="s">
        <v>596</v>
      </c>
      <c r="E50" t="s">
        <v>981</v>
      </c>
      <c r="F50" t="s">
        <v>599</v>
      </c>
      <c r="G50" t="s">
        <v>113</v>
      </c>
      <c r="H50" s="77">
        <v>2097</v>
      </c>
      <c r="I50" s="77">
        <v>2915</v>
      </c>
      <c r="J50" s="77">
        <v>0</v>
      </c>
      <c r="K50" s="77">
        <v>243.440467875</v>
      </c>
      <c r="L50" s="77">
        <v>0</v>
      </c>
      <c r="M50" s="77">
        <v>0.34</v>
      </c>
      <c r="N50" s="77">
        <v>0.16</v>
      </c>
    </row>
    <row r="51" spans="2:14">
      <c r="B51" t="s">
        <v>982</v>
      </c>
      <c r="C51" t="s">
        <v>983</v>
      </c>
      <c r="D51" t="s">
        <v>596</v>
      </c>
      <c r="E51" t="s">
        <v>984</v>
      </c>
      <c r="F51" t="s">
        <v>599</v>
      </c>
      <c r="G51" t="s">
        <v>109</v>
      </c>
      <c r="H51" s="77">
        <v>1100</v>
      </c>
      <c r="I51" s="77">
        <v>4793</v>
      </c>
      <c r="J51" s="77">
        <v>0</v>
      </c>
      <c r="K51" s="77">
        <v>184.00326999999999</v>
      </c>
      <c r="L51" s="77">
        <v>0.02</v>
      </c>
      <c r="M51" s="77">
        <v>0.26</v>
      </c>
      <c r="N51" s="77">
        <v>0.12</v>
      </c>
    </row>
    <row r="52" spans="2:14">
      <c r="B52" t="s">
        <v>985</v>
      </c>
      <c r="C52" t="s">
        <v>986</v>
      </c>
      <c r="D52" t="s">
        <v>712</v>
      </c>
      <c r="E52" t="s">
        <v>987</v>
      </c>
      <c r="F52" t="s">
        <v>599</v>
      </c>
      <c r="G52" t="s">
        <v>113</v>
      </c>
      <c r="H52" s="77">
        <v>780</v>
      </c>
      <c r="I52" s="77">
        <v>11293</v>
      </c>
      <c r="J52" s="77">
        <v>0</v>
      </c>
      <c r="K52" s="77">
        <v>350.80010549999997</v>
      </c>
      <c r="L52" s="77">
        <v>0.03</v>
      </c>
      <c r="M52" s="77">
        <v>0.49</v>
      </c>
      <c r="N52" s="77">
        <v>0.24</v>
      </c>
    </row>
    <row r="53" spans="2:14">
      <c r="B53" t="s">
        <v>988</v>
      </c>
      <c r="C53" t="s">
        <v>989</v>
      </c>
      <c r="D53" t="s">
        <v>596</v>
      </c>
      <c r="E53" t="s">
        <v>987</v>
      </c>
      <c r="F53" t="s">
        <v>599</v>
      </c>
      <c r="G53" t="s">
        <v>113</v>
      </c>
      <c r="H53" s="77">
        <v>1495</v>
      </c>
      <c r="I53" s="77">
        <v>4546</v>
      </c>
      <c r="J53" s="77">
        <v>0</v>
      </c>
      <c r="K53" s="77">
        <v>270.66145275000002</v>
      </c>
      <c r="L53" s="77">
        <v>0.05</v>
      </c>
      <c r="M53" s="77">
        <v>0.38</v>
      </c>
      <c r="N53" s="77">
        <v>0.18</v>
      </c>
    </row>
    <row r="54" spans="2:14">
      <c r="B54" t="s">
        <v>990</v>
      </c>
      <c r="C54" t="s">
        <v>991</v>
      </c>
      <c r="D54" t="s">
        <v>596</v>
      </c>
      <c r="E54" t="s">
        <v>987</v>
      </c>
      <c r="F54" t="s">
        <v>599</v>
      </c>
      <c r="G54" t="s">
        <v>113</v>
      </c>
      <c r="H54" s="77">
        <v>2412</v>
      </c>
      <c r="I54" s="77">
        <v>3690.5</v>
      </c>
      <c r="J54" s="77">
        <v>0</v>
      </c>
      <c r="K54" s="77">
        <v>354.50167994999998</v>
      </c>
      <c r="L54" s="77">
        <v>0.03</v>
      </c>
      <c r="M54" s="77">
        <v>0.5</v>
      </c>
      <c r="N54" s="77">
        <v>0.24</v>
      </c>
    </row>
    <row r="55" spans="2:14">
      <c r="B55" t="s">
        <v>992</v>
      </c>
      <c r="C55" t="s">
        <v>993</v>
      </c>
      <c r="D55" t="s">
        <v>596</v>
      </c>
      <c r="E55" t="s">
        <v>994</v>
      </c>
      <c r="F55" t="s">
        <v>599</v>
      </c>
      <c r="G55" t="s">
        <v>109</v>
      </c>
      <c r="H55" s="77">
        <v>4764</v>
      </c>
      <c r="I55" s="77">
        <v>2471</v>
      </c>
      <c r="J55" s="77">
        <v>0</v>
      </c>
      <c r="K55" s="77">
        <v>410.83735560000002</v>
      </c>
      <c r="L55" s="77">
        <v>0.01</v>
      </c>
      <c r="M55" s="77">
        <v>0.57999999999999996</v>
      </c>
      <c r="N55" s="77">
        <v>0.28000000000000003</v>
      </c>
    </row>
    <row r="56" spans="2:14">
      <c r="B56" t="s">
        <v>995</v>
      </c>
      <c r="C56" t="s">
        <v>996</v>
      </c>
      <c r="D56" t="s">
        <v>596</v>
      </c>
      <c r="E56" t="s">
        <v>997</v>
      </c>
      <c r="F56" t="s">
        <v>599</v>
      </c>
      <c r="G56" t="s">
        <v>203</v>
      </c>
      <c r="H56" s="77">
        <v>170355</v>
      </c>
      <c r="I56" s="77">
        <v>170800</v>
      </c>
      <c r="J56" s="77">
        <v>0</v>
      </c>
      <c r="K56" s="77">
        <v>9025.7758668000006</v>
      </c>
      <c r="L56" s="77">
        <v>0.01</v>
      </c>
      <c r="M56" s="77">
        <v>12.69</v>
      </c>
      <c r="N56" s="77">
        <v>6.05</v>
      </c>
    </row>
    <row r="57" spans="2:14">
      <c r="B57" t="s">
        <v>998</v>
      </c>
      <c r="C57" t="s">
        <v>999</v>
      </c>
      <c r="D57" t="s">
        <v>596</v>
      </c>
      <c r="E57" t="s">
        <v>1000</v>
      </c>
      <c r="F57" t="s">
        <v>599</v>
      </c>
      <c r="G57" t="s">
        <v>109</v>
      </c>
      <c r="H57" s="77">
        <v>5459</v>
      </c>
      <c r="I57" s="77">
        <v>42307</v>
      </c>
      <c r="J57" s="77">
        <v>0</v>
      </c>
      <c r="K57" s="77">
        <v>8060.2915636999996</v>
      </c>
      <c r="L57" s="77">
        <v>0.09</v>
      </c>
      <c r="M57" s="77">
        <v>11.33</v>
      </c>
      <c r="N57" s="77">
        <v>5.4</v>
      </c>
    </row>
    <row r="58" spans="2:14">
      <c r="B58" t="s">
        <v>1001</v>
      </c>
      <c r="C58" t="s">
        <v>1002</v>
      </c>
      <c r="D58" t="s">
        <v>596</v>
      </c>
      <c r="E58" t="s">
        <v>1003</v>
      </c>
      <c r="F58" t="s">
        <v>599</v>
      </c>
      <c r="G58" t="s">
        <v>109</v>
      </c>
      <c r="H58" s="77">
        <v>713</v>
      </c>
      <c r="I58" s="77">
        <v>6755</v>
      </c>
      <c r="J58" s="77">
        <v>0</v>
      </c>
      <c r="K58" s="77">
        <v>168.0893935</v>
      </c>
      <c r="L58" s="77">
        <v>0</v>
      </c>
      <c r="M58" s="77">
        <v>0.24</v>
      </c>
      <c r="N58" s="77">
        <v>0.11</v>
      </c>
    </row>
    <row r="59" spans="2:14">
      <c r="B59" t="s">
        <v>1004</v>
      </c>
      <c r="C59" t="s">
        <v>1005</v>
      </c>
      <c r="D59" t="s">
        <v>596</v>
      </c>
      <c r="E59" t="s">
        <v>1003</v>
      </c>
      <c r="F59" t="s">
        <v>599</v>
      </c>
      <c r="G59" t="s">
        <v>113</v>
      </c>
      <c r="H59" s="77">
        <v>1869</v>
      </c>
      <c r="I59" s="77">
        <v>2755</v>
      </c>
      <c r="J59" s="77">
        <v>0</v>
      </c>
      <c r="K59" s="77">
        <v>205.062708375</v>
      </c>
      <c r="L59" s="77">
        <v>0.06</v>
      </c>
      <c r="M59" s="77">
        <v>0.28999999999999998</v>
      </c>
      <c r="N59" s="77">
        <v>0.14000000000000001</v>
      </c>
    </row>
    <row r="60" spans="2:14">
      <c r="B60" t="s">
        <v>1006</v>
      </c>
      <c r="C60" t="s">
        <v>1007</v>
      </c>
      <c r="D60" t="s">
        <v>596</v>
      </c>
      <c r="E60" t="s">
        <v>1003</v>
      </c>
      <c r="F60" t="s">
        <v>599</v>
      </c>
      <c r="G60" t="s">
        <v>109</v>
      </c>
      <c r="H60" s="77">
        <v>2755</v>
      </c>
      <c r="I60" s="77">
        <v>3809</v>
      </c>
      <c r="J60" s="77">
        <v>0</v>
      </c>
      <c r="K60" s="77">
        <v>366.23344550000002</v>
      </c>
      <c r="L60" s="77">
        <v>0.01</v>
      </c>
      <c r="M60" s="77">
        <v>0.52</v>
      </c>
      <c r="N60" s="77">
        <v>0.25</v>
      </c>
    </row>
    <row r="61" spans="2:14">
      <c r="B61" t="s">
        <v>1008</v>
      </c>
      <c r="C61" t="s">
        <v>1009</v>
      </c>
      <c r="D61" t="s">
        <v>596</v>
      </c>
      <c r="E61" t="s">
        <v>1010</v>
      </c>
      <c r="F61" t="s">
        <v>599</v>
      </c>
      <c r="G61" t="s">
        <v>109</v>
      </c>
      <c r="H61" s="77">
        <v>9952</v>
      </c>
      <c r="I61" s="77">
        <v>24135</v>
      </c>
      <c r="J61" s="77">
        <v>0</v>
      </c>
      <c r="K61" s="77">
        <v>8382.6840479999992</v>
      </c>
      <c r="L61" s="77">
        <v>0</v>
      </c>
      <c r="M61" s="77">
        <v>11.79</v>
      </c>
      <c r="N61" s="77">
        <v>5.62</v>
      </c>
    </row>
    <row r="62" spans="2:14">
      <c r="B62" t="s">
        <v>1011</v>
      </c>
      <c r="C62" t="s">
        <v>1012</v>
      </c>
      <c r="D62" t="s">
        <v>596</v>
      </c>
      <c r="E62" t="s">
        <v>1013</v>
      </c>
      <c r="F62" t="s">
        <v>599</v>
      </c>
      <c r="G62" t="s">
        <v>109</v>
      </c>
      <c r="H62" s="77">
        <v>74720</v>
      </c>
      <c r="I62" s="77">
        <v>4601</v>
      </c>
      <c r="J62" s="77">
        <v>0</v>
      </c>
      <c r="K62" s="77">
        <v>11998.156528</v>
      </c>
      <c r="L62" s="77">
        <v>0.02</v>
      </c>
      <c r="M62" s="77">
        <v>16.87</v>
      </c>
      <c r="N62" s="77">
        <v>8.0399999999999991</v>
      </c>
    </row>
    <row r="63" spans="2:14">
      <c r="B63" t="s">
        <v>1014</v>
      </c>
      <c r="C63" t="s">
        <v>1015</v>
      </c>
      <c r="D63" t="s">
        <v>596</v>
      </c>
      <c r="E63" t="s">
        <v>1013</v>
      </c>
      <c r="F63" t="s">
        <v>599</v>
      </c>
      <c r="G63" t="s">
        <v>109</v>
      </c>
      <c r="H63" s="77">
        <v>2057</v>
      </c>
      <c r="I63" s="77">
        <v>22169</v>
      </c>
      <c r="J63" s="77">
        <v>0</v>
      </c>
      <c r="K63" s="77">
        <v>1591.4969917000001</v>
      </c>
      <c r="L63" s="77">
        <v>0</v>
      </c>
      <c r="M63" s="77">
        <v>2.2400000000000002</v>
      </c>
      <c r="N63" s="77">
        <v>1.07</v>
      </c>
    </row>
    <row r="64" spans="2:14">
      <c r="B64" t="s">
        <v>1016</v>
      </c>
      <c r="C64" t="s">
        <v>1017</v>
      </c>
      <c r="D64" t="s">
        <v>596</v>
      </c>
      <c r="E64" t="s">
        <v>1018</v>
      </c>
      <c r="F64" t="s">
        <v>599</v>
      </c>
      <c r="G64" t="s">
        <v>109</v>
      </c>
      <c r="H64" s="77">
        <v>564</v>
      </c>
      <c r="I64" s="77">
        <v>8323</v>
      </c>
      <c r="J64" s="77">
        <v>0</v>
      </c>
      <c r="K64" s="77">
        <v>163.82660279999999</v>
      </c>
      <c r="L64" s="77">
        <v>0</v>
      </c>
      <c r="M64" s="77">
        <v>0.23</v>
      </c>
      <c r="N64" s="77">
        <v>0.11</v>
      </c>
    </row>
    <row r="65" spans="2:14">
      <c r="B65" t="s">
        <v>1019</v>
      </c>
      <c r="C65" t="s">
        <v>1020</v>
      </c>
      <c r="D65" t="s">
        <v>712</v>
      </c>
      <c r="E65" t="s">
        <v>1018</v>
      </c>
      <c r="F65" t="s">
        <v>599</v>
      </c>
      <c r="G65" t="s">
        <v>109</v>
      </c>
      <c r="H65" s="77">
        <v>820</v>
      </c>
      <c r="I65" s="77">
        <v>12285</v>
      </c>
      <c r="J65" s="77">
        <v>0</v>
      </c>
      <c r="K65" s="77">
        <v>351.57213000000002</v>
      </c>
      <c r="L65" s="77">
        <v>0</v>
      </c>
      <c r="M65" s="77">
        <v>0.49</v>
      </c>
      <c r="N65" s="77">
        <v>0.24</v>
      </c>
    </row>
    <row r="66" spans="2:14">
      <c r="B66" t="s">
        <v>1021</v>
      </c>
      <c r="C66" t="s">
        <v>1022</v>
      </c>
      <c r="D66" t="s">
        <v>596</v>
      </c>
      <c r="E66" t="s">
        <v>1018</v>
      </c>
      <c r="F66" t="s">
        <v>599</v>
      </c>
      <c r="G66" t="s">
        <v>109</v>
      </c>
      <c r="H66" s="77">
        <v>837</v>
      </c>
      <c r="I66" s="77">
        <v>14103</v>
      </c>
      <c r="J66" s="77">
        <v>0</v>
      </c>
      <c r="K66" s="77">
        <v>411.9669639</v>
      </c>
      <c r="L66" s="77">
        <v>0</v>
      </c>
      <c r="M66" s="77">
        <v>0.57999999999999996</v>
      </c>
      <c r="N66" s="77">
        <v>0.28000000000000003</v>
      </c>
    </row>
    <row r="67" spans="2:14">
      <c r="B67" t="s">
        <v>1023</v>
      </c>
      <c r="C67" t="s">
        <v>1024</v>
      </c>
      <c r="D67" t="s">
        <v>596</v>
      </c>
      <c r="E67" t="s">
        <v>1025</v>
      </c>
      <c r="F67" t="s">
        <v>599</v>
      </c>
      <c r="G67" t="s">
        <v>109</v>
      </c>
      <c r="H67" s="77">
        <v>19556</v>
      </c>
      <c r="I67" s="77">
        <v>4051</v>
      </c>
      <c r="J67" s="77">
        <v>0</v>
      </c>
      <c r="K67" s="77">
        <v>2764.8253244000002</v>
      </c>
      <c r="L67" s="77">
        <v>0</v>
      </c>
      <c r="M67" s="77">
        <v>3.89</v>
      </c>
      <c r="N67" s="77">
        <v>1.85</v>
      </c>
    </row>
    <row r="68" spans="2:14">
      <c r="B68" t="s">
        <v>1026</v>
      </c>
      <c r="C68" t="s">
        <v>1024</v>
      </c>
      <c r="D68" t="s">
        <v>712</v>
      </c>
      <c r="E68" t="s">
        <v>1025</v>
      </c>
      <c r="F68" t="s">
        <v>599</v>
      </c>
      <c r="G68" t="s">
        <v>109</v>
      </c>
      <c r="H68" s="77">
        <v>2358</v>
      </c>
      <c r="I68" s="77">
        <v>10921.18</v>
      </c>
      <c r="J68" s="77">
        <v>0</v>
      </c>
      <c r="K68" s="77">
        <v>898.74977115599995</v>
      </c>
      <c r="L68" s="77">
        <v>0</v>
      </c>
      <c r="M68" s="77">
        <v>1.26</v>
      </c>
      <c r="N68" s="77">
        <v>0.6</v>
      </c>
    </row>
    <row r="69" spans="2:14">
      <c r="B69" t="s">
        <v>1027</v>
      </c>
      <c r="C69" t="s">
        <v>1028</v>
      </c>
      <c r="D69" t="s">
        <v>596</v>
      </c>
      <c r="E69" t="s">
        <v>1029</v>
      </c>
      <c r="F69" t="s">
        <v>599</v>
      </c>
      <c r="G69" t="s">
        <v>109</v>
      </c>
      <c r="H69" s="77">
        <v>2833</v>
      </c>
      <c r="I69" s="77">
        <v>2434</v>
      </c>
      <c r="J69" s="77">
        <v>0</v>
      </c>
      <c r="K69" s="77">
        <v>240.65371780000001</v>
      </c>
      <c r="L69" s="77">
        <v>0</v>
      </c>
      <c r="M69" s="77">
        <v>0.34</v>
      </c>
      <c r="N69" s="77">
        <v>0.16</v>
      </c>
    </row>
    <row r="70" spans="2:14">
      <c r="B70" t="s">
        <v>1030</v>
      </c>
      <c r="C70" t="s">
        <v>1031</v>
      </c>
      <c r="D70" t="s">
        <v>596</v>
      </c>
      <c r="E70" t="s">
        <v>1032</v>
      </c>
      <c r="F70" t="s">
        <v>599</v>
      </c>
      <c r="G70" t="s">
        <v>109</v>
      </c>
      <c r="H70" s="77">
        <v>1650</v>
      </c>
      <c r="I70" s="77">
        <v>6977</v>
      </c>
      <c r="J70" s="77">
        <v>0</v>
      </c>
      <c r="K70" s="77">
        <v>401.77054500000003</v>
      </c>
      <c r="L70" s="77">
        <v>0.02</v>
      </c>
      <c r="M70" s="77">
        <v>0.56000000000000005</v>
      </c>
      <c r="N70" s="77">
        <v>0.27</v>
      </c>
    </row>
    <row r="71" spans="2:14">
      <c r="B71" s="78" t="s">
        <v>1033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234</v>
      </c>
      <c r="C72" t="s">
        <v>234</v>
      </c>
      <c r="D72" s="16"/>
      <c r="E72" s="16"/>
      <c r="F72" t="s">
        <v>234</v>
      </c>
      <c r="G72" t="s">
        <v>234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254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234</v>
      </c>
      <c r="C74" t="s">
        <v>234</v>
      </c>
      <c r="D74" s="16"/>
      <c r="E74" s="16"/>
      <c r="F74" t="s">
        <v>234</v>
      </c>
      <c r="G74" t="s">
        <v>234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919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234</v>
      </c>
      <c r="C76" t="s">
        <v>234</v>
      </c>
      <c r="D76" s="16"/>
      <c r="E76" s="16"/>
      <c r="F76" t="s">
        <v>234</v>
      </c>
      <c r="G76" t="s">
        <v>234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t="s">
        <v>241</v>
      </c>
      <c r="D77" s="16"/>
      <c r="E77" s="16"/>
      <c r="F77" s="16"/>
      <c r="G77" s="16"/>
    </row>
    <row r="78" spans="2:14">
      <c r="B78" t="s">
        <v>247</v>
      </c>
      <c r="D78" s="16"/>
      <c r="E78" s="16"/>
      <c r="F78" s="16"/>
      <c r="G78" s="16"/>
    </row>
    <row r="79" spans="2:14">
      <c r="B79" t="s">
        <v>248</v>
      </c>
      <c r="D79" s="16"/>
      <c r="E79" s="16"/>
      <c r="F79" s="16"/>
      <c r="G79" s="16"/>
    </row>
    <row r="80" spans="2:14">
      <c r="B80" t="s">
        <v>249</v>
      </c>
      <c r="D80" s="16"/>
      <c r="E80" s="16"/>
      <c r="F80" s="16"/>
      <c r="G80" s="16"/>
    </row>
    <row r="81" spans="2:7">
      <c r="B81" t="s">
        <v>255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1286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32290.67</v>
      </c>
      <c r="K11" s="7"/>
      <c r="L11" s="76">
        <v>5664.7200964964186</v>
      </c>
      <c r="M11" s="7"/>
      <c r="N11" s="76">
        <v>100</v>
      </c>
      <c r="O11" s="76">
        <v>3.8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</v>
      </c>
      <c r="C15" s="16"/>
      <c r="D15" s="16"/>
      <c r="E15" s="16"/>
      <c r="J15" s="79">
        <v>32290.67</v>
      </c>
      <c r="L15" s="79">
        <v>5664.7200964964186</v>
      </c>
      <c r="N15" s="79">
        <v>100</v>
      </c>
      <c r="O15" s="79">
        <v>3.8</v>
      </c>
    </row>
    <row r="16" spans="2:65">
      <c r="B16" s="78" t="s">
        <v>1035</v>
      </c>
      <c r="C16" s="16"/>
      <c r="D16" s="16"/>
      <c r="E16" s="16"/>
      <c r="J16" s="79">
        <v>32290.67</v>
      </c>
      <c r="L16" s="79">
        <v>5664.7200964964186</v>
      </c>
      <c r="N16" s="79">
        <v>100</v>
      </c>
      <c r="O16" s="79">
        <v>3.8</v>
      </c>
    </row>
    <row r="17" spans="2:15">
      <c r="B17" t="s">
        <v>1036</v>
      </c>
      <c r="C17" t="s">
        <v>1037</v>
      </c>
      <c r="D17" t="s">
        <v>126</v>
      </c>
      <c r="E17" t="s">
        <v>1038</v>
      </c>
      <c r="F17" t="s">
        <v>599</v>
      </c>
      <c r="G17" t="s">
        <v>1039</v>
      </c>
      <c r="H17" t="s">
        <v>210</v>
      </c>
      <c r="I17" t="s">
        <v>113</v>
      </c>
      <c r="J17" s="77">
        <v>8016.79</v>
      </c>
      <c r="K17" s="77">
        <v>1249.4000000000001</v>
      </c>
      <c r="L17" s="77">
        <v>398.89426599044998</v>
      </c>
      <c r="M17" s="77">
        <v>0</v>
      </c>
      <c r="N17" s="77">
        <v>7.04</v>
      </c>
      <c r="O17" s="77">
        <v>0.27</v>
      </c>
    </row>
    <row r="18" spans="2:15">
      <c r="B18" t="s">
        <v>1040</v>
      </c>
      <c r="C18" t="s">
        <v>1041</v>
      </c>
      <c r="D18" t="s">
        <v>126</v>
      </c>
      <c r="E18" s="16"/>
      <c r="F18" t="s">
        <v>126</v>
      </c>
      <c r="G18" t="s">
        <v>234</v>
      </c>
      <c r="H18" t="s">
        <v>1042</v>
      </c>
      <c r="I18" t="s">
        <v>113</v>
      </c>
      <c r="J18" s="77">
        <v>115</v>
      </c>
      <c r="K18" s="77">
        <v>167640</v>
      </c>
      <c r="L18" s="77">
        <v>767.77024500000005</v>
      </c>
      <c r="M18" s="77">
        <v>0</v>
      </c>
      <c r="N18" s="77">
        <v>13.55</v>
      </c>
      <c r="O18" s="77">
        <v>0.51</v>
      </c>
    </row>
    <row r="19" spans="2:15">
      <c r="B19" t="s">
        <v>1043</v>
      </c>
      <c r="C19" t="s">
        <v>1044</v>
      </c>
      <c r="D19" t="s">
        <v>126</v>
      </c>
      <c r="E19" t="s">
        <v>1045</v>
      </c>
      <c r="F19" t="s">
        <v>599</v>
      </c>
      <c r="G19" t="s">
        <v>234</v>
      </c>
      <c r="H19" t="s">
        <v>1042</v>
      </c>
      <c r="I19" t="s">
        <v>113</v>
      </c>
      <c r="J19" s="77">
        <v>2270</v>
      </c>
      <c r="K19" s="77">
        <v>3795</v>
      </c>
      <c r="L19" s="77">
        <v>343.07843624999998</v>
      </c>
      <c r="M19" s="77">
        <v>0</v>
      </c>
      <c r="N19" s="77">
        <v>6.06</v>
      </c>
      <c r="O19" s="77">
        <v>0.23</v>
      </c>
    </row>
    <row r="20" spans="2:15">
      <c r="B20" t="s">
        <v>1046</v>
      </c>
      <c r="C20" t="s">
        <v>1047</v>
      </c>
      <c r="D20" t="s">
        <v>126</v>
      </c>
      <c r="E20" t="s">
        <v>1048</v>
      </c>
      <c r="F20" t="s">
        <v>599</v>
      </c>
      <c r="G20" t="s">
        <v>234</v>
      </c>
      <c r="H20" t="s">
        <v>1042</v>
      </c>
      <c r="I20" t="s">
        <v>113</v>
      </c>
      <c r="J20" s="77">
        <v>2160</v>
      </c>
      <c r="K20" s="77">
        <v>2354</v>
      </c>
      <c r="L20" s="77">
        <v>202.495788</v>
      </c>
      <c r="M20" s="77">
        <v>0</v>
      </c>
      <c r="N20" s="77">
        <v>3.57</v>
      </c>
      <c r="O20" s="77">
        <v>0.14000000000000001</v>
      </c>
    </row>
    <row r="21" spans="2:15">
      <c r="B21" t="s">
        <v>1049</v>
      </c>
      <c r="C21" t="s">
        <v>1050</v>
      </c>
      <c r="D21" t="s">
        <v>126</v>
      </c>
      <c r="E21" t="s">
        <v>1051</v>
      </c>
      <c r="F21" t="s">
        <v>599</v>
      </c>
      <c r="G21" t="s">
        <v>234</v>
      </c>
      <c r="H21" t="s">
        <v>1042</v>
      </c>
      <c r="I21" t="s">
        <v>109</v>
      </c>
      <c r="J21" s="77">
        <v>757.64</v>
      </c>
      <c r="K21" s="77">
        <v>11764</v>
      </c>
      <c r="L21" s="77">
        <v>311.05940590400002</v>
      </c>
      <c r="M21" s="77">
        <v>0</v>
      </c>
      <c r="N21" s="77">
        <v>5.49</v>
      </c>
      <c r="O21" s="77">
        <v>0.21</v>
      </c>
    </row>
    <row r="22" spans="2:15">
      <c r="B22" t="s">
        <v>1052</v>
      </c>
      <c r="C22" t="s">
        <v>1053</v>
      </c>
      <c r="D22" t="s">
        <v>126</v>
      </c>
      <c r="E22" s="16"/>
      <c r="F22" t="s">
        <v>126</v>
      </c>
      <c r="G22" t="s">
        <v>234</v>
      </c>
      <c r="H22" t="s">
        <v>1042</v>
      </c>
      <c r="I22" t="s">
        <v>113</v>
      </c>
      <c r="J22" s="77">
        <v>187</v>
      </c>
      <c r="K22" s="77">
        <v>120355</v>
      </c>
      <c r="L22" s="77">
        <v>896.31678262499997</v>
      </c>
      <c r="M22" s="77">
        <v>0</v>
      </c>
      <c r="N22" s="77">
        <v>15.82</v>
      </c>
      <c r="O22" s="77">
        <v>0.6</v>
      </c>
    </row>
    <row r="23" spans="2:15">
      <c r="B23" t="s">
        <v>1054</v>
      </c>
      <c r="C23" t="s">
        <v>1055</v>
      </c>
      <c r="D23" t="s">
        <v>126</v>
      </c>
      <c r="E23" t="s">
        <v>1056</v>
      </c>
      <c r="F23" t="s">
        <v>599</v>
      </c>
      <c r="G23" t="s">
        <v>234</v>
      </c>
      <c r="H23" t="s">
        <v>1042</v>
      </c>
      <c r="I23" t="s">
        <v>113</v>
      </c>
      <c r="J23" s="77">
        <v>114.1</v>
      </c>
      <c r="K23" s="77">
        <v>122461</v>
      </c>
      <c r="L23" s="77">
        <v>556.46676398249997</v>
      </c>
      <c r="M23" s="77">
        <v>0</v>
      </c>
      <c r="N23" s="77">
        <v>9.82</v>
      </c>
      <c r="O23" s="77">
        <v>0.37</v>
      </c>
    </row>
    <row r="24" spans="2:15">
      <c r="B24" t="s">
        <v>1057</v>
      </c>
      <c r="C24" t="s">
        <v>1058</v>
      </c>
      <c r="D24" t="s">
        <v>126</v>
      </c>
      <c r="E24" t="s">
        <v>1059</v>
      </c>
      <c r="F24" t="s">
        <v>599</v>
      </c>
      <c r="G24" t="s">
        <v>234</v>
      </c>
      <c r="H24" t="s">
        <v>1042</v>
      </c>
      <c r="I24" t="s">
        <v>109</v>
      </c>
      <c r="J24" s="77">
        <v>3473.71</v>
      </c>
      <c r="K24" s="77">
        <v>1634.86</v>
      </c>
      <c r="L24" s="77">
        <v>198.19813061794</v>
      </c>
      <c r="M24" s="77">
        <v>0</v>
      </c>
      <c r="N24" s="77">
        <v>3.5</v>
      </c>
      <c r="O24" s="77">
        <v>0.13</v>
      </c>
    </row>
    <row r="25" spans="2:15">
      <c r="B25" t="s">
        <v>1060</v>
      </c>
      <c r="C25" t="s">
        <v>1061</v>
      </c>
      <c r="D25" t="s">
        <v>126</v>
      </c>
      <c r="E25" t="s">
        <v>1062</v>
      </c>
      <c r="F25" t="s">
        <v>599</v>
      </c>
      <c r="G25" t="s">
        <v>234</v>
      </c>
      <c r="H25" t="s">
        <v>1042</v>
      </c>
      <c r="I25" t="s">
        <v>109</v>
      </c>
      <c r="J25" s="77">
        <v>6539.59</v>
      </c>
      <c r="K25" s="77">
        <v>1660</v>
      </c>
      <c r="L25" s="77">
        <v>378.86460706000003</v>
      </c>
      <c r="M25" s="77">
        <v>0</v>
      </c>
      <c r="N25" s="77">
        <v>6.69</v>
      </c>
      <c r="O25" s="77">
        <v>0.25</v>
      </c>
    </row>
    <row r="26" spans="2:15">
      <c r="B26" t="s">
        <v>1063</v>
      </c>
      <c r="C26" t="s">
        <v>1064</v>
      </c>
      <c r="D26" t="s">
        <v>126</v>
      </c>
      <c r="E26" t="s">
        <v>1065</v>
      </c>
      <c r="F26" t="s">
        <v>126</v>
      </c>
      <c r="G26" t="s">
        <v>234</v>
      </c>
      <c r="H26" t="s">
        <v>1042</v>
      </c>
      <c r="I26" t="s">
        <v>109</v>
      </c>
      <c r="J26" s="77">
        <v>225</v>
      </c>
      <c r="K26" s="77">
        <v>45548.03</v>
      </c>
      <c r="L26" s="77">
        <v>357.66590557500001</v>
      </c>
      <c r="M26" s="77">
        <v>0</v>
      </c>
      <c r="N26" s="77">
        <v>6.31</v>
      </c>
      <c r="O26" s="77">
        <v>0.24</v>
      </c>
    </row>
    <row r="27" spans="2:15">
      <c r="B27" t="s">
        <v>1066</v>
      </c>
      <c r="C27" t="s">
        <v>1067</v>
      </c>
      <c r="D27" t="s">
        <v>126</v>
      </c>
      <c r="E27" t="s">
        <v>1068</v>
      </c>
      <c r="F27" t="s">
        <v>599</v>
      </c>
      <c r="G27" t="s">
        <v>234</v>
      </c>
      <c r="H27" t="s">
        <v>1042</v>
      </c>
      <c r="I27" t="s">
        <v>109</v>
      </c>
      <c r="J27" s="77">
        <v>5714.64</v>
      </c>
      <c r="K27" s="77">
        <v>2149.4299999999998</v>
      </c>
      <c r="L27" s="77">
        <v>428.68433106648001</v>
      </c>
      <c r="M27" s="77">
        <v>0</v>
      </c>
      <c r="N27" s="77">
        <v>7.57</v>
      </c>
      <c r="O27" s="77">
        <v>0.28999999999999998</v>
      </c>
    </row>
    <row r="28" spans="2:15">
      <c r="B28" t="s">
        <v>1069</v>
      </c>
      <c r="C28" t="s">
        <v>1070</v>
      </c>
      <c r="D28" t="s">
        <v>126</v>
      </c>
      <c r="E28" t="s">
        <v>1071</v>
      </c>
      <c r="F28" t="s">
        <v>599</v>
      </c>
      <c r="G28" t="s">
        <v>234</v>
      </c>
      <c r="H28" t="s">
        <v>1042</v>
      </c>
      <c r="I28" t="s">
        <v>203</v>
      </c>
      <c r="J28" s="77">
        <v>2717.2</v>
      </c>
      <c r="K28" s="77">
        <v>979059.77000000025</v>
      </c>
      <c r="L28" s="77">
        <v>825.225434425049</v>
      </c>
      <c r="M28" s="77">
        <v>0</v>
      </c>
      <c r="N28" s="77">
        <v>14.57</v>
      </c>
      <c r="O28" s="77">
        <v>0.55000000000000004</v>
      </c>
    </row>
    <row r="29" spans="2:15">
      <c r="B29" t="s">
        <v>241</v>
      </c>
      <c r="C29" s="16"/>
      <c r="D29" s="16"/>
      <c r="E29" s="16"/>
    </row>
    <row r="30" spans="2:15">
      <c r="B30" t="s">
        <v>247</v>
      </c>
      <c r="C30" s="16"/>
      <c r="D30" s="16"/>
      <c r="E30" s="16"/>
    </row>
    <row r="31" spans="2:15">
      <c r="B31" t="s">
        <v>248</v>
      </c>
      <c r="C31" s="16"/>
      <c r="D31" s="16"/>
      <c r="E31" s="16"/>
    </row>
    <row r="32" spans="2:15">
      <c r="B32" t="s">
        <v>249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1286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23471</v>
      </c>
      <c r="H11" s="7"/>
      <c r="I11" s="76">
        <v>4.3321829999999997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23471</v>
      </c>
      <c r="I12" s="79">
        <v>4.3321829999999997</v>
      </c>
      <c r="K12" s="79">
        <v>100</v>
      </c>
      <c r="L12" s="79">
        <v>0</v>
      </c>
    </row>
    <row r="13" spans="2:60">
      <c r="B13" s="78" t="s">
        <v>1072</v>
      </c>
      <c r="D13" s="16"/>
      <c r="E13" s="16"/>
      <c r="G13" s="79">
        <v>23471</v>
      </c>
      <c r="I13" s="79">
        <v>4.3321829999999997</v>
      </c>
      <c r="K13" s="79">
        <v>100</v>
      </c>
      <c r="L13" s="79">
        <v>0</v>
      </c>
    </row>
    <row r="14" spans="2:60">
      <c r="B14" t="s">
        <v>1073</v>
      </c>
      <c r="C14" t="s">
        <v>1074</v>
      </c>
      <c r="D14" t="s">
        <v>103</v>
      </c>
      <c r="E14" t="s">
        <v>415</v>
      </c>
      <c r="F14" t="s">
        <v>105</v>
      </c>
      <c r="G14" s="77">
        <v>4359</v>
      </c>
      <c r="H14" s="77">
        <v>61.7</v>
      </c>
      <c r="I14" s="77">
        <v>2.6895030000000002</v>
      </c>
      <c r="J14" s="77">
        <v>7.0000000000000007E-2</v>
      </c>
      <c r="K14" s="77">
        <v>62.08</v>
      </c>
      <c r="L14" s="77">
        <v>0</v>
      </c>
    </row>
    <row r="15" spans="2:60">
      <c r="B15" t="s">
        <v>1075</v>
      </c>
      <c r="C15" t="s">
        <v>1076</v>
      </c>
      <c r="D15" t="s">
        <v>103</v>
      </c>
      <c r="E15" t="s">
        <v>415</v>
      </c>
      <c r="F15" t="s">
        <v>105</v>
      </c>
      <c r="G15" s="77">
        <v>18272</v>
      </c>
      <c r="H15" s="77">
        <v>3</v>
      </c>
      <c r="I15" s="77">
        <v>0.54815999999999998</v>
      </c>
      <c r="J15" s="77">
        <v>0.05</v>
      </c>
      <c r="K15" s="77">
        <v>12.65</v>
      </c>
      <c r="L15" s="77">
        <v>0</v>
      </c>
    </row>
    <row r="16" spans="2:60">
      <c r="B16" t="s">
        <v>1077</v>
      </c>
      <c r="C16" t="s">
        <v>1078</v>
      </c>
      <c r="D16" t="s">
        <v>103</v>
      </c>
      <c r="E16" t="s">
        <v>322</v>
      </c>
      <c r="F16" t="s">
        <v>105</v>
      </c>
      <c r="G16" s="77">
        <v>840</v>
      </c>
      <c r="H16" s="77">
        <v>130.30000000000001</v>
      </c>
      <c r="I16" s="77">
        <v>1.0945199999999999</v>
      </c>
      <c r="J16" s="77">
        <v>0.01</v>
      </c>
      <c r="K16" s="77">
        <v>25.26</v>
      </c>
      <c r="L16" s="77">
        <v>0</v>
      </c>
    </row>
    <row r="17" spans="2:12">
      <c r="B17" s="78" t="s">
        <v>239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1079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234</v>
      </c>
      <c r="C19" t="s">
        <v>234</v>
      </c>
      <c r="D19" s="16"/>
      <c r="E19" t="s">
        <v>234</v>
      </c>
      <c r="F19" t="s">
        <v>234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241</v>
      </c>
      <c r="D20" s="16"/>
      <c r="E20" s="16"/>
    </row>
    <row r="21" spans="2:12">
      <c r="B21" t="s">
        <v>247</v>
      </c>
      <c r="D21" s="16"/>
      <c r="E21" s="16"/>
    </row>
    <row r="22" spans="2:12">
      <c r="B22" t="s">
        <v>248</v>
      </c>
      <c r="D22" s="16"/>
      <c r="E22" s="16"/>
    </row>
    <row r="23" spans="2:12">
      <c r="B23" t="s">
        <v>249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AFDBAA5-C942-42B5-AD05-4736EE7A61A2}"/>
</file>

<file path=customXml/itemProps2.xml><?xml version="1.0" encoding="utf-8"?>
<ds:datastoreItem xmlns:ds="http://schemas.openxmlformats.org/officeDocument/2006/customXml" ds:itemID="{9A7B5143-6AEE-4C4E-B041-CD8EA1B718BA}"/>
</file>

<file path=customXml/itemProps3.xml><?xml version="1.0" encoding="utf-8"?>
<ds:datastoreItem xmlns:ds="http://schemas.openxmlformats.org/officeDocument/2006/customXml" ds:itemID="{E213B516-E3F2-4BB2-95FE-EFD3F93A3E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