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 tabRatio="813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42" i="1" l="1"/>
  <c r="C41" i="1"/>
  <c r="C40" i="1"/>
  <c r="C39" i="1"/>
  <c r="C37" i="1"/>
  <c r="C36" i="1"/>
  <c r="C35" i="1"/>
  <c r="C34" i="1"/>
  <c r="C33" i="1"/>
  <c r="C23" i="1"/>
  <c r="C32" i="1"/>
  <c r="C31" i="1"/>
  <c r="C30" i="1"/>
  <c r="C29" i="1"/>
  <c r="C28" i="1"/>
  <c r="C27" i="1"/>
  <c r="C26" i="1"/>
  <c r="C25" i="1"/>
  <c r="C24" i="1"/>
  <c r="C12" i="1"/>
  <c r="C22" i="1"/>
  <c r="C21" i="1"/>
  <c r="C20" i="1"/>
  <c r="C19" i="1"/>
  <c r="C18" i="1"/>
  <c r="C17" i="1"/>
  <c r="C16" i="1"/>
  <c r="C15" i="1"/>
  <c r="C13" i="1"/>
  <c r="C14" i="1"/>
  <c r="C43" i="1" l="1"/>
  <c r="D21" i="27"/>
  <c r="D20" i="27"/>
  <c r="D12" i="27"/>
  <c r="D11" i="27" s="1"/>
  <c r="D10" i="27" l="1"/>
  <c r="C11" i="1" l="1"/>
</calcChain>
</file>

<file path=xl/sharedStrings.xml><?xml version="1.0" encoding="utf-8"?>
<sst xmlns="http://schemas.openxmlformats.org/spreadsheetml/2006/main" count="4051" uniqueCount="1223">
  <si>
    <t>תאריך הדיווח: 30/06/2017</t>
  </si>
  <si>
    <t>מספר מסלול/קרן/קופה: 2070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</si>
  <si>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</si>
  <si>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</si>
  <si>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</si>
  <si>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</si>
  <si>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</si>
  <si>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</si>
  <si>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</si>
  <si>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</si>
  <si>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</si>
  <si>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</si>
  <si>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</si>
  <si>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</si>
  <si>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</si>
  <si>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</si>
  <si>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</si>
  <si>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</si>
  <si>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</si>
  <si>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</si>
  <si>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</si>
  <si>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</si>
  <si>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</si>
  <si>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</si>
  <si>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</si>
  <si>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</si>
  <si>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</si>
  <si>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</si>
  <si>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</si>
  <si>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</si>
  <si>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</si>
  <si>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</si>
  <si>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</si>
  <si>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</si>
  <si>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</si>
  <si>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</si>
  <si>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</si>
  <si>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</si>
  <si>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</si>
  <si>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</si>
  <si>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</si>
  <si>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</si>
  <si>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</si>
  <si>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</si>
  <si>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</si>
  <si>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</si>
  <si>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</si>
  <si>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</si>
  <si>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</si>
  <si>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</si>
  <si>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</si>
  <si>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</si>
  <si>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</si>
  <si>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</si>
  <si>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</si>
  <si>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</si>
  <si>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</si>
  <si>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</si>
  <si>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</si>
  <si>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</si>
  <si>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</si>
  <si>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</si>
  <si>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</si>
  <si>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</si>
  <si>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</si>
  <si>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</si>
  <si>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</si>
  <si>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</si>
  <si>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</si>
  <si>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</si>
  <si>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</si>
  <si>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</si>
  <si>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</si>
  <si>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</si>
  <si>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</si>
  <si>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</si>
  <si>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</si>
  <si>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</si>
  <si>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</si>
  <si>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</si>
  <si>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</si>
  <si>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</si>
  <si>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</si>
  <si>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</si>
  <si>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</si>
  <si>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</si>
  <si>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</si>
  <si>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</si>
  <si>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(גמול)</t>
  </si>
  <si>
    <t>AAA</t>
  </si>
  <si>
    <t>שקל חדש</t>
  </si>
  <si>
    <t>סה"כ יתרות מזומנים ועו"ש נקובים במט"ח</t>
  </si>
  <si>
    <t>דולר אוסטרלי (גמול)</t>
  </si>
  <si>
    <t>דולר בטחונות (גמול)</t>
  </si>
  <si>
    <t>דולר פת"ז (גמול)</t>
  </si>
  <si>
    <t>דולר קנדי (גמול)</t>
  </si>
  <si>
    <t>יורו בטחונות (גמול)</t>
  </si>
  <si>
    <t>יורו פת"ז (גמול)</t>
  </si>
  <si>
    <t>ליש"ט פת"ז (גמול)</t>
  </si>
  <si>
    <t>מזומן מקסיקו פזו (פועלים)</t>
  </si>
  <si>
    <t>סה"כ פח"ק/פר"י</t>
  </si>
  <si>
    <t>פר"י - 21851 (גמול)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</si>
  <si>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</si>
  <si>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</si>
  <si>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</si>
  <si>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</si>
  <si>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</si>
  <si>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</si>
  <si>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</si>
  <si>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</si>
  <si>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</si>
  <si>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</si>
  <si>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</si>
  <si>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</si>
  <si>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</si>
  <si>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</si>
  <si>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</si>
  <si>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</si>
  <si>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</si>
  <si>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</si>
  <si>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</si>
  <si>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</si>
  <si>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</si>
  <si>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ממשל צמודה 1025</t>
  </si>
  <si>
    <t>TASE</t>
  </si>
  <si>
    <t>RF</t>
  </si>
  <si>
    <t>סה"כ ממשלתי לא צמוד</t>
  </si>
  <si>
    <t>מ.ק.מ 917</t>
  </si>
  <si>
    <t>ממשל שקלית 0421</t>
  </si>
  <si>
    <t>ממשלתי שקלי 0142</t>
  </si>
  <si>
    <t>ממשלתי שקלי 0324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</si>
  <si>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</si>
  <si>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</si>
  <si>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</si>
  <si>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</si>
  <si>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</si>
  <si>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</si>
  <si>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</si>
  <si>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</si>
  <si>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</si>
  <si>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</si>
  <si>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</si>
  <si>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</si>
  <si>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</si>
  <si>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</si>
  <si>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</si>
  <si>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</si>
  <si>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</si>
  <si>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</si>
  <si>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</si>
  <si>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</si>
  <si>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</si>
  <si>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</si>
  <si>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לאומי אג'ח 177</t>
  </si>
  <si>
    <t>בנקים</t>
  </si>
  <si>
    <t>מעלות</t>
  </si>
  <si>
    <t>מזרחי טפחות 44</t>
  </si>
  <si>
    <t>מזרחי טפחות הנפ</t>
  </si>
  <si>
    <t>מזרחי טפחות הפ 35</t>
  </si>
  <si>
    <t>מזרחי טפחות סד'</t>
  </si>
  <si>
    <t>מזרחי טפחות סדר</t>
  </si>
  <si>
    <t>פועלים אג"ח 32</t>
  </si>
  <si>
    <t>פועלים הנפקות 3</t>
  </si>
  <si>
    <t>פועלים סדרה 334</t>
  </si>
  <si>
    <t>פעלה.ק31</t>
  </si>
  <si>
    <t>בינלאומי הנפקות</t>
  </si>
  <si>
    <t>AA+</t>
  </si>
  <si>
    <t>לאומי התח נד יד</t>
  </si>
  <si>
    <t>לאומי מימון ח'</t>
  </si>
  <si>
    <t>עזריאלי אג"ח ג'</t>
  </si>
  <si>
    <t>נדל"ן ובינוי</t>
  </si>
  <si>
    <t>עזריאלי ד' 1.34</t>
  </si>
  <si>
    <t>מידרוג</t>
  </si>
  <si>
    <t>פועלים הנפ הת14</t>
  </si>
  <si>
    <t>פועלים הנפ הת15</t>
  </si>
  <si>
    <t>איירפורט סיטי ז</t>
  </si>
  <si>
    <t>AA</t>
  </si>
  <si>
    <t>ארפורט אג5</t>
  </si>
  <si>
    <t>בינלאומי הנפקות הת20</t>
  </si>
  <si>
    <t>בינלאומי הנפקות הת21</t>
  </si>
  <si>
    <t>דסקונט מנפקים</t>
  </si>
  <si>
    <t>דסקמנ.ק4</t>
  </si>
  <si>
    <t>הראל הנפקות אג1</t>
  </si>
  <si>
    <t>ביטוח</t>
  </si>
  <si>
    <t>לאומי ש"ה 300</t>
  </si>
  <si>
    <t>6אלחץ.ק</t>
  </si>
  <si>
    <t>AA-</t>
  </si>
  <si>
    <t>אגוד הנפקות סד' ו</t>
  </si>
  <si>
    <t>איגוד הנפקות ט'</t>
  </si>
  <si>
    <t>אמות אג3</t>
  </si>
  <si>
    <t>גב ים אג5</t>
  </si>
  <si>
    <t>גב ים אג6</t>
  </si>
  <si>
    <t>גזית אג"ח 3'</t>
  </si>
  <si>
    <t>גזית גלוב אג11</t>
  </si>
  <si>
    <t>גזית גלוב אג4</t>
  </si>
  <si>
    <t>גזית גלוב אג9</t>
  </si>
  <si>
    <t>דקאהנ.ק7</t>
  </si>
  <si>
    <t>דקסיה ישראל סד</t>
  </si>
  <si>
    <t>הראל הנפקות אג10</t>
  </si>
  <si>
    <t>הראל הנפקות אג7</t>
  </si>
  <si>
    <t>הראל הנפקות סדר</t>
  </si>
  <si>
    <t>כללביט אג3</t>
  </si>
  <si>
    <t>כללביט ט' 2028</t>
  </si>
  <si>
    <t>כללביט מימון ז'</t>
  </si>
  <si>
    <t>מליסרון  אגח יב</t>
  </si>
  <si>
    <t>מליסרון  אגח יג</t>
  </si>
  <si>
    <t>מליסרון אג8</t>
  </si>
  <si>
    <t>מליסרון סד' ד</t>
  </si>
  <si>
    <t>מליסרון סד' ה'</t>
  </si>
  <si>
    <t>מנורה מבטחים אג1</t>
  </si>
  <si>
    <t>פז חברת נפט ו'8</t>
  </si>
  <si>
    <t>חיפושי נפט וגז</t>
  </si>
  <si>
    <t>פניקס הון אג2</t>
  </si>
  <si>
    <t>פניקס הון אגח ה</t>
  </si>
  <si>
    <t>ריט1 אג1</t>
  </si>
  <si>
    <t>ריט1 אג3</t>
  </si>
  <si>
    <t>שלטהנ.ק2</t>
  </si>
  <si>
    <t>אגוד הנפקות הת19</t>
  </si>
  <si>
    <t>A+</t>
  </si>
  <si>
    <t>ביג אג'ח ט' 026</t>
  </si>
  <si>
    <t>מסחר</t>
  </si>
  <si>
    <t>ביג אג3</t>
  </si>
  <si>
    <t>ביג אג4</t>
  </si>
  <si>
    <t>ביג אג5</t>
  </si>
  <si>
    <t>ביג סד' ז 2025/</t>
  </si>
  <si>
    <t>דיסקונט מנפיקים שה1</t>
  </si>
  <si>
    <t>ירושלים הנפקות סדרה ט</t>
  </si>
  <si>
    <t>ישרס אג'ח טו'27</t>
  </si>
  <si>
    <t>נכסים ובנין ו</t>
  </si>
  <si>
    <t>סלע קפיטל 2029/</t>
  </si>
  <si>
    <t>סלקום אג4</t>
  </si>
  <si>
    <t>תקשורת ומדיה</t>
  </si>
  <si>
    <t>סלקום אגח ו</t>
  </si>
  <si>
    <t>סלקום סדרה ח' 4</t>
  </si>
  <si>
    <t>מזון</t>
  </si>
  <si>
    <t>פרטנר אג3</t>
  </si>
  <si>
    <t>רבוע כחול נדל"ן</t>
  </si>
  <si>
    <t>רבוע נדלן אג3</t>
  </si>
  <si>
    <t>רבוע נדלן אג4</t>
  </si>
  <si>
    <t>שופרסל אג2</t>
  </si>
  <si>
    <t>אגוד הנפקות שה1</t>
  </si>
  <si>
    <t>A</t>
  </si>
  <si>
    <t>אלרוב נדל"ן סד' א'</t>
  </si>
  <si>
    <t>אלרוב נדלן אג"ח ג</t>
  </si>
  <si>
    <t>אשטרום נכסים אג7</t>
  </si>
  <si>
    <t>גירון אג3</t>
  </si>
  <si>
    <t>דלק קבוצה אג18</t>
  </si>
  <si>
    <t>השקעה ואחזקות</t>
  </si>
  <si>
    <t>דקסיה סד' יג'</t>
  </si>
  <si>
    <t>חברה לישראל אג7</t>
  </si>
  <si>
    <t>ישפרו אג2</t>
  </si>
  <si>
    <t>מגה אור אג4</t>
  </si>
  <si>
    <t>נכסבנ.ק4</t>
  </si>
  <si>
    <t>נכסים ובנין אג3</t>
  </si>
  <si>
    <t>קבוצת דלק אג13</t>
  </si>
  <si>
    <t>שיכון ובינוי אג</t>
  </si>
  <si>
    <t>שיכון ובנוי 8</t>
  </si>
  <si>
    <t>אדגר אג8</t>
  </si>
  <si>
    <t>A-</t>
  </si>
  <si>
    <t>אזורים אג8</t>
  </si>
  <si>
    <t>אלבר אג13</t>
  </si>
  <si>
    <t>שרותים</t>
  </si>
  <si>
    <t>אפריקה נכסים אג5</t>
  </si>
  <si>
    <t>ירושלים מימון סדרה 1</t>
  </si>
  <si>
    <t>כלכלית ירושלים</t>
  </si>
  <si>
    <t>מבני תעשיה יח 4</t>
  </si>
  <si>
    <t>דיסקונט השקעות אג6</t>
  </si>
  <si>
    <t>BBB</t>
  </si>
  <si>
    <t>אדרי-אל אג2</t>
  </si>
  <si>
    <t>CCC</t>
  </si>
  <si>
    <t>פלאזה אג2</t>
  </si>
  <si>
    <t>אורתם סהר אג4</t>
  </si>
  <si>
    <t>אפריקה אגח כז</t>
  </si>
  <si>
    <t>אפריקה השקעות אג26</t>
  </si>
  <si>
    <t>דלק אנרגיה אג5</t>
  </si>
  <si>
    <t>חבס אג4</t>
  </si>
  <si>
    <t>סה"כ אגרות חוב קונצרניות לא צמודות</t>
  </si>
  <si>
    <t>לאומי אג'ח 178</t>
  </si>
  <si>
    <t>מזרחי הנפקות אג37</t>
  </si>
  <si>
    <t>פועלים הנפקות אג29</t>
  </si>
  <si>
    <t>פועלים הנפקות אג30</t>
  </si>
  <si>
    <t>אלביט מערכות אג1</t>
  </si>
  <si>
    <t>אחר</t>
  </si>
  <si>
    <t>לאומי למימון סד</t>
  </si>
  <si>
    <t>פועלים הנפ אג11</t>
  </si>
  <si>
    <t>דיסקונט מנ הת5</t>
  </si>
  <si>
    <t>וילאר אג5</t>
  </si>
  <si>
    <t>פניקס הון אג4</t>
  </si>
  <si>
    <t>אלוני חץ ט 2027</t>
  </si>
  <si>
    <t>אמות אג"ח ה 026</t>
  </si>
  <si>
    <t>גב ים אג7</t>
  </si>
  <si>
    <t>גזית גלוב אג5</t>
  </si>
  <si>
    <t>דקסיה הנפקות אג11</t>
  </si>
  <si>
    <t>כללביט סד' י' 7</t>
  </si>
  <si>
    <t>מגדל גיוס הון ה</t>
  </si>
  <si>
    <t>מליסרון  אגח טו</t>
  </si>
  <si>
    <t>מנורה מבטחיםכ.ה</t>
  </si>
  <si>
    <t>פז נפט אג3</t>
  </si>
  <si>
    <t>פניקס הון אג'ח</t>
  </si>
  <si>
    <t>אגוד הנפקות הת18</t>
  </si>
  <si>
    <t>חברה לישראל</t>
  </si>
  <si>
    <t>ירושלים הנפקות אג8</t>
  </si>
  <si>
    <t>ישרוטל אג"ח א'</t>
  </si>
  <si>
    <t>מלונאות ותיירות</t>
  </si>
  <si>
    <t>נייר חדרה אג5</t>
  </si>
  <si>
    <t>עץ נייר ודפוס</t>
  </si>
  <si>
    <t>נכסים ובניין ט</t>
  </si>
  <si>
    <t>נכסים ובנין אג7</t>
  </si>
  <si>
    <t>סלקום אגח ז</t>
  </si>
  <si>
    <t>סלקום יא %3.55</t>
  </si>
  <si>
    <t>סלקום סד' ט' 25</t>
  </si>
  <si>
    <t>פרטנר אג5</t>
  </si>
  <si>
    <t>אבגול אג2</t>
  </si>
  <si>
    <t>אזורים סדרה 12</t>
  </si>
  <si>
    <t>אשטרום נכסים אג9</t>
  </si>
  <si>
    <t>דמרי אג6</t>
  </si>
  <si>
    <t>חברה לישראל 10</t>
  </si>
  <si>
    <t>מגה אור אג"ח ה'</t>
  </si>
  <si>
    <t>אלבר אג14</t>
  </si>
  <si>
    <t>אלבר סד' טו' 23</t>
  </si>
  <si>
    <t>דור אלון אנרגיה</t>
  </si>
  <si>
    <t>טץו_כט_ לטלום</t>
  </si>
  <si>
    <t>אידיבי פתוח אג10</t>
  </si>
  <si>
    <t>BB</t>
  </si>
  <si>
    <t>פטרוכימים אגח 1</t>
  </si>
  <si>
    <t>כימיה גומי ופלסטיק</t>
  </si>
  <si>
    <t>רפאל סד' ד 2034</t>
  </si>
  <si>
    <t>רציו מימון ב'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</si>
  <si>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</si>
  <si>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</si>
  <si>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</si>
  <si>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</si>
  <si>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</si>
  <si>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GS 4 03/24</t>
  </si>
  <si>
    <t>US38141GVM31</t>
  </si>
  <si>
    <t>בלומברג</t>
  </si>
  <si>
    <t>Diversified Financials</t>
  </si>
  <si>
    <t>S&amp;P</t>
  </si>
  <si>
    <t>WFC 4.125 08/23</t>
  </si>
  <si>
    <t>US94974BFN55</t>
  </si>
  <si>
    <t>Banks</t>
  </si>
  <si>
    <t>ANZ FLOAT 6/23</t>
  </si>
  <si>
    <t>AU3FN0017612</t>
  </si>
  <si>
    <t>FWB</t>
  </si>
  <si>
    <t>BBB+</t>
  </si>
  <si>
    <t>JPM 3 3/8 05/01</t>
  </si>
  <si>
    <t>US46625HJJ05</t>
  </si>
  <si>
    <t>NYSE</t>
  </si>
  <si>
    <t>MEXCAT 4.25 26</t>
  </si>
  <si>
    <t>MX</t>
  </si>
  <si>
    <t>PRUFIN6.5%06/49</t>
  </si>
  <si>
    <t>XS0170488992</t>
  </si>
  <si>
    <t>LSE</t>
  </si>
  <si>
    <t>Insurance</t>
  </si>
  <si>
    <t>SRENVX 6 3/8 09</t>
  </si>
  <si>
    <t>XS0901578681</t>
  </si>
  <si>
    <t>UBS 4 3/4 05/22</t>
  </si>
  <si>
    <t>CH0214139930</t>
  </si>
  <si>
    <t>ACAFP 4.375 25</t>
  </si>
  <si>
    <t>USF2R125AC99</t>
  </si>
  <si>
    <t>BHP 6 1/4 10/19</t>
  </si>
  <si>
    <t>USQ12441AA19 AU</t>
  </si>
  <si>
    <t>DLPH 4.15 03/15</t>
  </si>
  <si>
    <t>US247126AJ47 US</t>
  </si>
  <si>
    <t>Retailing</t>
  </si>
  <si>
    <t>ESRX 3.5 06/24</t>
  </si>
  <si>
    <t>US30219GAK40</t>
  </si>
  <si>
    <t>NASDAQ</t>
  </si>
  <si>
    <t>ביוטכנולוגיה</t>
  </si>
  <si>
    <t>FIS 3 1/2 04/15</t>
  </si>
  <si>
    <t>US31620MAK27</t>
  </si>
  <si>
    <t>Software &amp; Services</t>
  </si>
  <si>
    <t>INTNED 4.125 23</t>
  </si>
  <si>
    <t>XS0995102778</t>
  </si>
  <si>
    <t>JNPR 4 1/2 03/1</t>
  </si>
  <si>
    <t>US48203RAG92</t>
  </si>
  <si>
    <t>LLOYDS 5.75  25</t>
  </si>
  <si>
    <t>XS0195762991</t>
  </si>
  <si>
    <t>MS 4 7/8 11/01/</t>
  </si>
  <si>
    <t>US6174824M37</t>
  </si>
  <si>
    <t>MS 4.1 05/22/23</t>
  </si>
  <si>
    <t>US61747YDU64</t>
  </si>
  <si>
    <t>SHBASS 12/49</t>
  </si>
  <si>
    <t>XS1194054166</t>
  </si>
  <si>
    <t>SOLBBB 3.5 23</t>
  </si>
  <si>
    <t>US232820AJ97</t>
  </si>
  <si>
    <t>SRENVX 5 3/4 08</t>
  </si>
  <si>
    <t>XS1261170515 IL</t>
  </si>
  <si>
    <t>SSELN 3 7/8 12/</t>
  </si>
  <si>
    <t>XS1196714429</t>
  </si>
  <si>
    <t>Utilities</t>
  </si>
  <si>
    <t>STANLN 4 07/22</t>
  </si>
  <si>
    <t>XS0803659340</t>
  </si>
  <si>
    <t>TEVA 3.15 10/01</t>
  </si>
  <si>
    <t>US88167AAE10 IL</t>
  </si>
  <si>
    <t>TRPCN 5.3 03/15</t>
  </si>
  <si>
    <t>US89356BAC28 CA</t>
  </si>
  <si>
    <t>ZTS 3 1/4 02/01</t>
  </si>
  <si>
    <t>US98978VAB99</t>
  </si>
  <si>
    <t>Pharmaceuticals &amp; Biotechnology</t>
  </si>
  <si>
    <t>BAC 0 09/15/26</t>
  </si>
  <si>
    <t>US59022CAA18</t>
  </si>
  <si>
    <t>BBB-</t>
  </si>
  <si>
    <t>BAC 4.2 08/24</t>
  </si>
  <si>
    <t>US06051GFH74</t>
  </si>
  <si>
    <t>C 0 08/25/36</t>
  </si>
  <si>
    <t>US172967DS78</t>
  </si>
  <si>
    <t>C 4 08/05/24</t>
  </si>
  <si>
    <t>US172967HV61</t>
  </si>
  <si>
    <t>CENSUD 5 1/2 01</t>
  </si>
  <si>
    <t>USP2205JAE03 CL</t>
  </si>
  <si>
    <t>CNALN 5.25 75</t>
  </si>
  <si>
    <t>XS1216019585</t>
  </si>
  <si>
    <t>COH 4 1/4 04/01</t>
  </si>
  <si>
    <t>US189754AA23</t>
  </si>
  <si>
    <t>Consumer Durables &amp; Apparel</t>
  </si>
  <si>
    <t>HRB 5 1/2 11/01</t>
  </si>
  <si>
    <t>US093662AE40</t>
  </si>
  <si>
    <t>HSBC 5.625 LD</t>
  </si>
  <si>
    <t>US404280AR04</t>
  </si>
  <si>
    <t>KLAC 4.65 11/24</t>
  </si>
  <si>
    <t>US482480AE03</t>
  </si>
  <si>
    <t>Semiconductors &amp; Semiconductor Equipment</t>
  </si>
  <si>
    <t>MAS 4.45 04/01/</t>
  </si>
  <si>
    <t>US574599BJ41</t>
  </si>
  <si>
    <t>Capital Goods</t>
  </si>
  <si>
    <t>MSI 3 1/2 03/01</t>
  </si>
  <si>
    <t>US620076BC25</t>
  </si>
  <si>
    <t>MYL 3.15 06/15/</t>
  </si>
  <si>
    <t>US62854AAM62 US</t>
  </si>
  <si>
    <t>NNGRNV 4 1/2 07</t>
  </si>
  <si>
    <t>XS1028950290</t>
  </si>
  <si>
    <t>PEMEX 0 03/11/2</t>
  </si>
  <si>
    <t>US71656MBN83 MX</t>
  </si>
  <si>
    <t>STX 4.75 06/23</t>
  </si>
  <si>
    <t>US81180WAH43</t>
  </si>
  <si>
    <t>TSS3.75 06/23</t>
  </si>
  <si>
    <t>US891906AB53</t>
  </si>
  <si>
    <t>GYCGR 3.75 LD</t>
  </si>
  <si>
    <t>XS1191320297</t>
  </si>
  <si>
    <t>BB+</t>
  </si>
  <si>
    <t>TITIM 5.303 05/</t>
  </si>
  <si>
    <t>US87927YAA01</t>
  </si>
  <si>
    <t>Telecommunication Services</t>
  </si>
  <si>
    <t>DB 4.296 05/25</t>
  </si>
  <si>
    <t>US251525AM33</t>
  </si>
  <si>
    <t>EDF 5 1/4 01/29</t>
  </si>
  <si>
    <t>USF2893TAF33</t>
  </si>
  <si>
    <t>ALATPF 5 1/4 PE</t>
  </si>
  <si>
    <t>XS1634523754</t>
  </si>
  <si>
    <t>Real Estate</t>
  </si>
  <si>
    <t>MKTLN 2 03/31/2</t>
  </si>
  <si>
    <t>XS1209164919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</si>
  <si>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</si>
  <si>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</si>
  <si>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</si>
  <si>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</si>
  <si>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</si>
  <si>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</si>
  <si>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</si>
  <si>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</si>
  <si>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</si>
  <si>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</si>
  <si>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אלוני חץ</t>
  </si>
  <si>
    <t>ארפט</t>
  </si>
  <si>
    <t>גזית גלוב</t>
  </si>
  <si>
    <t>עזריאלי</t>
  </si>
  <si>
    <t>פרוטרום</t>
  </si>
  <si>
    <t>שטראוס עלית</t>
  </si>
  <si>
    <t>שטראוס עלית חסום</t>
  </si>
  <si>
    <t>בזן</t>
  </si>
  <si>
    <t>טבע</t>
  </si>
  <si>
    <t>כיל</t>
  </si>
  <si>
    <t>מיילן</t>
  </si>
  <si>
    <t>פריגו מ"ר</t>
  </si>
  <si>
    <t>אופקו הלת'</t>
  </si>
  <si>
    <t>פז נפט</t>
  </si>
  <si>
    <t>קבוצת דלק</t>
  </si>
  <si>
    <t>דלק קדוחים</t>
  </si>
  <si>
    <t>ישראמקו</t>
  </si>
  <si>
    <t>בזק</t>
  </si>
  <si>
    <t>סלקום</t>
  </si>
  <si>
    <t>פרטנר</t>
  </si>
  <si>
    <t>אלביט מערכות</t>
  </si>
  <si>
    <t>נייס</t>
  </si>
  <si>
    <t>תוכנה ואינטרנט</t>
  </si>
  <si>
    <t>טאואר</t>
  </si>
  <si>
    <t>מוליכים למחצה</t>
  </si>
  <si>
    <t>אורמת טכנו</t>
  </si>
  <si>
    <t>קלינטק</t>
  </si>
  <si>
    <t>סה"כ מניות תל אביב 90</t>
  </si>
  <si>
    <t>אגוד</t>
  </si>
  <si>
    <t>פיבי</t>
  </si>
  <si>
    <t>איידיאיי ביטוח</t>
  </si>
  <si>
    <t>הפניקס 1</t>
  </si>
  <si>
    <t>כלל ביטוח</t>
  </si>
  <si>
    <t>מגדל ביטוח</t>
  </si>
  <si>
    <t>מנורה</t>
  </si>
  <si>
    <t>דלק רכב</t>
  </si>
  <si>
    <t>רמי לוי</t>
  </si>
  <si>
    <t>שופרסל</t>
  </si>
  <si>
    <t>דנאל כא</t>
  </si>
  <si>
    <t>אפריקה נכסים</t>
  </si>
  <si>
    <t>אשטרום נכסים</t>
  </si>
  <si>
    <t>בראק קפיטל פרופ</t>
  </si>
  <si>
    <t>גב ים</t>
  </si>
  <si>
    <t>כלכלית</t>
  </si>
  <si>
    <t>נכסים בנין</t>
  </si>
  <si>
    <t>סאמיט</t>
  </si>
  <si>
    <t>סלע נדלן</t>
  </si>
  <si>
    <t>רבוע נדלן</t>
  </si>
  <si>
    <t>ריט1</t>
  </si>
  <si>
    <t>שיכון ובינוי</t>
  </si>
  <si>
    <t>נטו</t>
  </si>
  <si>
    <t>דלתא גליל</t>
  </si>
  <si>
    <t>אופנה והלבשה</t>
  </si>
  <si>
    <t>פמס</t>
  </si>
  <si>
    <t>המלט</t>
  </si>
  <si>
    <t>מתכת ומוצרי בניה</t>
  </si>
  <si>
    <t>קליל</t>
  </si>
  <si>
    <t>ארד</t>
  </si>
  <si>
    <t>אלקטרוניקה ואופטיקה</t>
  </si>
  <si>
    <t>פלסאון תעשיות</t>
  </si>
  <si>
    <t>ספאנטק</t>
  </si>
  <si>
    <t> מץד'טפ_ למט_</t>
  </si>
  <si>
    <t>אלקו החזקות</t>
  </si>
  <si>
    <t>אלקטרה</t>
  </si>
  <si>
    <t>אקויטל</t>
  </si>
  <si>
    <t>קנון מ"ר</t>
  </si>
  <si>
    <t>רציו יהש</t>
  </si>
  <si>
    <t>חילן טק</t>
  </si>
  <si>
    <t>מטריקס</t>
  </si>
  <si>
    <t>אפקון תעשיות 1</t>
  </si>
  <si>
    <t>חשמל</t>
  </si>
  <si>
    <t>סה"כ מניות מניות היתר</t>
  </si>
  <si>
    <t>אילקס מדיקל</t>
  </si>
  <si>
    <t>ברימאג</t>
  </si>
  <si>
    <t>טלסיס</t>
  </si>
  <si>
    <t>קרסומוטורס מ"ר</t>
  </si>
  <si>
    <t>ארפורט זכויות 3</t>
  </si>
  <si>
    <t>ויתניה בע"מ מ"ר</t>
  </si>
  <si>
    <t>חבס</t>
  </si>
  <si>
    <t>פלאזה סנטר</t>
  </si>
  <si>
    <t>מעברות</t>
  </si>
  <si>
    <t>בריל</t>
  </si>
  <si>
    <t>מרחב</t>
  </si>
  <si>
    <t>סנו 1</t>
  </si>
  <si>
    <t>פטרוכימיים</t>
  </si>
  <si>
    <t>רימוני</t>
  </si>
  <si>
    <t>אבוגן</t>
  </si>
  <si>
    <t>אמת</t>
  </si>
  <si>
    <t>טלדור</t>
  </si>
  <si>
    <t>אירונאוטיקס</t>
  </si>
  <si>
    <t>ביטחוניות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</si>
  <si>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</si>
  <si>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</si>
  <si>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</si>
  <si>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</si>
  <si>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HORIZON S&amp;P/TSX</t>
  </si>
  <si>
    <t>CA44049A1241</t>
  </si>
  <si>
    <t>ALATP FP</t>
  </si>
  <si>
    <t>CY0105562116</t>
  </si>
  <si>
    <t>CAMECO CORP</t>
  </si>
  <si>
    <t>CA13321L1085</t>
  </si>
  <si>
    <t>Energy</t>
  </si>
  <si>
    <t>ISRAEL CHEMICAL</t>
  </si>
  <si>
    <t>IL0002810146</t>
  </si>
  <si>
    <t>Materials</t>
  </si>
  <si>
    <t>888 HOLDINGS PL</t>
  </si>
  <si>
    <t>GI000A0F6407</t>
  </si>
  <si>
    <t>Consumer Services</t>
  </si>
  <si>
    <t>MYLAN NV</t>
  </si>
  <si>
    <t>ML0011031208</t>
  </si>
  <si>
    <t>ATRIUM EUROPEAN</t>
  </si>
  <si>
    <t>JE00B3DCF752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</si>
  <si>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</si>
  <si>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</si>
  <si>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</si>
  <si>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</si>
  <si>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</si>
  <si>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אינדקס תא100</t>
  </si>
  <si>
    <t>מדדי מניות בארץ</t>
  </si>
  <si>
    <t>הראל סל תא 75</t>
  </si>
  <si>
    <t>מבט תא75</t>
  </si>
  <si>
    <t>פסגות סל יתר 50</t>
  </si>
  <si>
    <t>תכלית בנקים</t>
  </si>
  <si>
    <t>תכלית תא 100</t>
  </si>
  <si>
    <t>תכלית תא צמיחה</t>
  </si>
  <si>
    <t>תכלית תא75</t>
  </si>
  <si>
    <t>סה"כ תעודות סל שמחקות מדדי מניות בחו"ל</t>
  </si>
  <si>
    <t>אינדקס סל יח</t>
  </si>
  <si>
    <t>מדדי מניות בחול</t>
  </si>
  <si>
    <t>הראל סל תנודתיו</t>
  </si>
  <si>
    <t>פסגות סל 500S&amp;P</t>
  </si>
  <si>
    <t>פסגות סל 600 STOXX E</t>
  </si>
  <si>
    <t>פסגות סל Retail</t>
  </si>
  <si>
    <t>פסגות סל US BUYBACK</t>
  </si>
  <si>
    <t>פסגות סל אנרגיה ארהב</t>
  </si>
  <si>
    <t>פסגות סל דאקס שקלי</t>
  </si>
  <si>
    <t>פסגות סל יפן ee</t>
  </si>
  <si>
    <t>פסגות סל שווקים</t>
  </si>
  <si>
    <t>פסגות סל שקלי 500 S&amp;</t>
  </si>
  <si>
    <t>קסם MSCI שווקים מתעו</t>
  </si>
  <si>
    <t>תכלית 225 NIKKEI מנו</t>
  </si>
  <si>
    <t>תכלית גרמניה 30DAX ש</t>
  </si>
  <si>
    <t>תכלית נסביוטק</t>
  </si>
  <si>
    <t>תכלית נסדק</t>
  </si>
  <si>
    <t>תכלית צרפת 40 CAC מנ</t>
  </si>
  <si>
    <t>סה"כ תעודות סל שמחקות מדדים אחרים בישראל</t>
  </si>
  <si>
    <t>הראל סל תל בונד שקלי</t>
  </si>
  <si>
    <t>מדדים אחרים בארץ</t>
  </si>
  <si>
    <t>מבט תל בונד</t>
  </si>
  <si>
    <t>מבט תל בנד שקלי REIN</t>
  </si>
  <si>
    <t>פסגות סל בונד 60 סד1</t>
  </si>
  <si>
    <t>פסגות סל בונד שקלי ס</t>
  </si>
  <si>
    <t>פסגות סל תל בונד תשו</t>
  </si>
  <si>
    <t>קסם תל בונד 60</t>
  </si>
  <si>
    <t>תאמ4.ס12</t>
  </si>
  <si>
    <t>תכלית תל בונד שקלי</t>
  </si>
  <si>
    <t>תכלית תל בונד תשואות</t>
  </si>
  <si>
    <t>סה"כ תעודות סל שמחקות מדדים אחרים בחו"ל</t>
  </si>
  <si>
    <t>ISHARES USD SHO</t>
  </si>
  <si>
    <t>מדדים אחרים בחול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</si>
  <si>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</si>
  <si>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</si>
  <si>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</si>
  <si>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</si>
  <si>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MSCI</t>
  </si>
  <si>
    <t>FR0010655696</t>
  </si>
  <si>
    <t>CAC</t>
  </si>
  <si>
    <t>FR0010959692</t>
  </si>
  <si>
    <t>DAXEX</t>
  </si>
  <si>
    <t>DE0005933931</t>
  </si>
  <si>
    <t>EGSHARES EMERGI</t>
  </si>
  <si>
    <t>US2684617796</t>
  </si>
  <si>
    <t>ENERGY SELECT S</t>
  </si>
  <si>
    <t>US81369Y5069</t>
  </si>
  <si>
    <t>FINANC SPDR</t>
  </si>
  <si>
    <t>US81369Y605</t>
  </si>
  <si>
    <t>GUGGENHEIM S&amp;P</t>
  </si>
  <si>
    <t>US78355W8174</t>
  </si>
  <si>
    <t>HEALTH CARE SEL</t>
  </si>
  <si>
    <t>US81369Y2090</t>
  </si>
  <si>
    <t>ISHARES AUSTRAL</t>
  </si>
  <si>
    <t>US4642861037</t>
  </si>
  <si>
    <t>ISHARES INDIA 5</t>
  </si>
  <si>
    <t>US4642895290</t>
  </si>
  <si>
    <t>ISHARES JAP</t>
  </si>
  <si>
    <t>US4642868487</t>
  </si>
  <si>
    <t>ISHARES MSCI AL</t>
  </si>
  <si>
    <t>US4642881829</t>
  </si>
  <si>
    <t>ISHARES MSCI HO</t>
  </si>
  <si>
    <t>US4642868719</t>
  </si>
  <si>
    <t>ISHARES MSCI ME</t>
  </si>
  <si>
    <t>US4642868222</t>
  </si>
  <si>
    <t>ISHARES MSCI SW</t>
  </si>
  <si>
    <t>US4642867497</t>
  </si>
  <si>
    <t>ISHARES NASDAQ</t>
  </si>
  <si>
    <t>US4642875565</t>
  </si>
  <si>
    <t>ISHARES-BRAZIL</t>
  </si>
  <si>
    <t>US4642864007</t>
  </si>
  <si>
    <t>ISHARES-EMG MKT</t>
  </si>
  <si>
    <t>US4642872349</t>
  </si>
  <si>
    <t>ISHARES-FRANCE</t>
  </si>
  <si>
    <t>US4642867075</t>
  </si>
  <si>
    <t>MARKET VECTORS</t>
  </si>
  <si>
    <t>US57060U1916</t>
  </si>
  <si>
    <t>US73935A1043</t>
  </si>
  <si>
    <t>PIMCO EME)EMLB(</t>
  </si>
  <si>
    <t>POWERSHARES KBW</t>
  </si>
  <si>
    <t>US73937B7468</t>
  </si>
  <si>
    <t>POWERSHRES)PBJ</t>
  </si>
  <si>
    <t>US7395X8496</t>
  </si>
  <si>
    <t>SOURCE JPX-NIKK</t>
  </si>
  <si>
    <t>IE00BVGC6751</t>
  </si>
  <si>
    <t>SOURCE MSCI EUR</t>
  </si>
  <si>
    <t>IE00B60SWY32</t>
  </si>
  <si>
    <t>SOURCE S&amp;P 500</t>
  </si>
  <si>
    <t>IE00B3YCGJ38</t>
  </si>
  <si>
    <t>SOURCE STOXX EU</t>
  </si>
  <si>
    <t>IE00B60SWW18</t>
  </si>
  <si>
    <t>SPDR DIVIDE -SDY</t>
  </si>
  <si>
    <t>US78464A7634</t>
  </si>
  <si>
    <t>SPDR S&amp;P CHINA</t>
  </si>
  <si>
    <t>US78463X4007</t>
  </si>
  <si>
    <t>SPDR S&amp;P MIDCAP</t>
  </si>
  <si>
    <t>US78467Y1073</t>
  </si>
  <si>
    <t>SPDR S&amp;P US DIV</t>
  </si>
  <si>
    <t>IE00B6YX5D40</t>
  </si>
  <si>
    <t>SPDR TRUST SER 1</t>
  </si>
  <si>
    <t>US78462F1030</t>
  </si>
  <si>
    <t>TECH SPDR  -XLK</t>
  </si>
  <si>
    <t>US81369Y8030</t>
  </si>
  <si>
    <t>VANGUARD FTSE 1</t>
  </si>
  <si>
    <t>IE00B810Q511</t>
  </si>
  <si>
    <t>VANGUARD FTSE E</t>
  </si>
  <si>
    <t>US9220428588</t>
  </si>
  <si>
    <t>US9220428745</t>
  </si>
  <si>
    <t>WISDOMTREE EURO</t>
  </si>
  <si>
    <t>US97717X7012</t>
  </si>
  <si>
    <t>WISDOMTREE HIGH</t>
  </si>
  <si>
    <t>US97717W2089</t>
  </si>
  <si>
    <t>WISDOMTREE JAPA</t>
  </si>
  <si>
    <t>US97717W8516</t>
  </si>
  <si>
    <t>iShare FTSE 100 IFT</t>
  </si>
  <si>
    <t>IE0005042456</t>
  </si>
  <si>
    <t>סה"כ תעודות סל שמחקות מדדים אחרים</t>
  </si>
  <si>
    <t>ISHARES $ CORPO</t>
  </si>
  <si>
    <t>IE0032895942</t>
  </si>
  <si>
    <t>SPDR EMER)EMDD(</t>
  </si>
  <si>
    <t>IE00B4613386</t>
  </si>
  <si>
    <t>ISHARES EDGE S&amp;</t>
  </si>
  <si>
    <t>SPMV LN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</si>
  <si>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</si>
  <si>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</si>
  <si>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</si>
  <si>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</si>
  <si>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UTI INDIAN FIXE</t>
  </si>
  <si>
    <t>סה"כ קרנות נאמנות בחו"ל</t>
  </si>
  <si>
    <t>סה"כ תעודות השתתפות בקרנות נאמנות בחו"ל</t>
  </si>
  <si>
    <t>AB FCP I - AMER</t>
  </si>
  <si>
    <t>LU0231611681</t>
  </si>
  <si>
    <t>ALCENTRA FUND S</t>
  </si>
  <si>
    <t>LU1086644959</t>
  </si>
  <si>
    <t>AVIVA )PRIGRI1(</t>
  </si>
  <si>
    <t>LU0160772918</t>
  </si>
  <si>
    <t>מניות</t>
  </si>
  <si>
    <t>BLACKROCK GLOBA</t>
  </si>
  <si>
    <t>LU0383940458</t>
  </si>
  <si>
    <t>אג"ח קונצרני</t>
  </si>
  <si>
    <t>CREDIT SUISSE N</t>
  </si>
  <si>
    <t>LU0635707705</t>
  </si>
  <si>
    <t>INVESCO ZODIAC</t>
  </si>
  <si>
    <t>LU0564079282</t>
  </si>
  <si>
    <t>קרנות נאמנות</t>
  </si>
  <si>
    <t>KOTAK FUND</t>
  </si>
  <si>
    <t>LU067538340X</t>
  </si>
  <si>
    <t>NN L FLEX SENIO</t>
  </si>
  <si>
    <t>LU0426533492</t>
  </si>
  <si>
    <t>PICTET - EMERGI</t>
  </si>
  <si>
    <t>LU0255798018</t>
  </si>
  <si>
    <t>PICTET - JAPANE</t>
  </si>
  <si>
    <t>LU0155301467</t>
  </si>
  <si>
    <t>PIMCO )PIMGAII(</t>
  </si>
  <si>
    <t>IE00B4QHG263</t>
  </si>
  <si>
    <t>ROBECO CAPITAL</t>
  </si>
  <si>
    <t>LU0398248921</t>
  </si>
  <si>
    <t>SPARX JAPAN FUN</t>
  </si>
  <si>
    <t>IE00BNCB6582</t>
  </si>
  <si>
    <t>TCW FUNDS - EME</t>
  </si>
  <si>
    <t>LU0726519282</t>
  </si>
  <si>
    <t>UBAM - GLOBAL H</t>
  </si>
  <si>
    <t>LU0569863243</t>
  </si>
  <si>
    <t>7. כתבי אופציה</t>
  </si>
  <si>
    <t>סה"כ כתבי אופציה</t>
  </si>
  <si>
    <t>סה"כ כתבי אופציה בישראל</t>
  </si>
  <si>
    <t>סלע נדלן אופציה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</si>
  <si>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</si>
  <si>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</si>
  <si>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</si>
  <si>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</si>
  <si>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</si>
  <si>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</si>
  <si>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</si>
  <si>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</si>
  <si>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</si>
  <si>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</si>
  <si>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</si>
  <si>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</si>
  <si>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</si>
  <si>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</si>
  <si>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</si>
  <si>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</si>
  <si>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</si>
  <si>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EURO STOXX 50</t>
  </si>
  <si>
    <t>VGU7 INDEX</t>
  </si>
  <si>
    <t>ל.ר.</t>
  </si>
  <si>
    <t>NIKKEI 225  )CM</t>
  </si>
  <si>
    <t>NXU7 COMB INDEX</t>
  </si>
  <si>
    <t>S&amp;P500 EMINI FU</t>
  </si>
  <si>
    <t>ESU7 INDEX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</si>
  <si>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</si>
  <si>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</si>
  <si>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</si>
  <si>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</si>
  <si>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</si>
  <si>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</si>
  <si>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</si>
  <si>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</si>
  <si>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</si>
  <si>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</si>
  <si>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</si>
  <si>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</si>
  <si>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</si>
  <si>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</si>
  <si>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</si>
  <si>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</si>
  <si>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 8791</t>
  </si>
  <si>
    <t>31/05/2012</t>
  </si>
  <si>
    <t>ערד 4.8% 2026</t>
  </si>
  <si>
    <t>2/10/2011</t>
  </si>
  <si>
    <t>ערד 4.8% 8781</t>
  </si>
  <si>
    <t>1/08/2011</t>
  </si>
  <si>
    <t>ערד 4.8% 8782</t>
  </si>
  <si>
    <t>1/09/2011</t>
  </si>
  <si>
    <t>ערד 4.8% 8794</t>
  </si>
  <si>
    <t>2/09/2012</t>
  </si>
  <si>
    <t>ערד 4.8% 8796</t>
  </si>
  <si>
    <t>1/11/2012</t>
  </si>
  <si>
    <t>ערד 4.8% 8797</t>
  </si>
  <si>
    <t>1/12/2012</t>
  </si>
  <si>
    <t>ערד 4.8% 8799</t>
  </si>
  <si>
    <t>1/02/2013</t>
  </si>
  <si>
    <t>ערד 4.8% 8805</t>
  </si>
  <si>
    <t>1/08/2013</t>
  </si>
  <si>
    <t>ערד 8778</t>
  </si>
  <si>
    <t>1/05/2011</t>
  </si>
  <si>
    <t>ערד 8789</t>
  </si>
  <si>
    <t>14/04/2012</t>
  </si>
  <si>
    <t>ערד 8790</t>
  </si>
  <si>
    <t>1/05/2012</t>
  </si>
  <si>
    <t>ערד 8792</t>
  </si>
  <si>
    <t>1/07/2012</t>
  </si>
  <si>
    <t>ערד 8793</t>
  </si>
  <si>
    <t>1/08/2012</t>
  </si>
  <si>
    <t>ערד 8840</t>
  </si>
  <si>
    <t>1/07/2016</t>
  </si>
  <si>
    <t>ערד סד' 8850</t>
  </si>
  <si>
    <t>1/05/2017</t>
  </si>
  <si>
    <t>ערד סדר 8846  %</t>
  </si>
  <si>
    <t>1/01/2017</t>
  </si>
  <si>
    <t>ערד סדרה 0 8848</t>
  </si>
  <si>
    <t>1/03/2017</t>
  </si>
  <si>
    <t>ערד סדרה 8 8806</t>
  </si>
  <si>
    <t>1/09/2013</t>
  </si>
  <si>
    <t>ערד סדרה 8779</t>
  </si>
  <si>
    <t>1/07/2011</t>
  </si>
  <si>
    <t>ערד סדרה 8780</t>
  </si>
  <si>
    <t>ערד סדרה 8784</t>
  </si>
  <si>
    <t>1/11/2011</t>
  </si>
  <si>
    <t>ערד סדרה 8785</t>
  </si>
  <si>
    <t>1/12/2011</t>
  </si>
  <si>
    <t>ערד סדרה 8786</t>
  </si>
  <si>
    <t>1/01/2012</t>
  </si>
  <si>
    <t>ערד סדרה 8787</t>
  </si>
  <si>
    <t>1/02/2012</t>
  </si>
  <si>
    <t>ערד סדרה 8788</t>
  </si>
  <si>
    <t>1/03/2011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</si>
  <si>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</si>
  <si>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</si>
  <si>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</si>
  <si>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</si>
  <si>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</si>
  <si>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</si>
  <si>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</si>
  <si>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</si>
  <si>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</si>
  <si>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</si>
  <si>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</si>
  <si>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</si>
  <si>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</si>
  <si>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</si>
  <si>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</si>
  <si>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</si>
  <si>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</si>
  <si>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</si>
  <si>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</si>
  <si>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</si>
  <si>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ערד סדרה 8814 %</t>
  </si>
  <si>
    <t>1/05/2014</t>
  </si>
  <si>
    <t>ערד סדרה 8815</t>
  </si>
  <si>
    <t>1/06/2014</t>
  </si>
  <si>
    <t>ערד סדרה 8816 %</t>
  </si>
  <si>
    <t>1/07/2014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</si>
  <si>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</si>
  <si>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</si>
  <si>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</si>
  <si>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</si>
  <si>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</si>
  <si>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</si>
  <si>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8822</t>
  </si>
  <si>
    <t>1/01/2015</t>
  </si>
  <si>
    <t>ערד סדרה 8823</t>
  </si>
  <si>
    <t>1/02/2015</t>
  </si>
  <si>
    <t>ערד סדרה 8824</t>
  </si>
  <si>
    <t>1/03/2015</t>
  </si>
  <si>
    <t>ערד סדרה 8825 %</t>
  </si>
  <si>
    <t>1/05/2015</t>
  </si>
  <si>
    <t>1/04/2015</t>
  </si>
  <si>
    <t>ערד סדרה 8827 %</t>
  </si>
  <si>
    <t>1/06/2015</t>
  </si>
  <si>
    <t>ערד סדרה 8829</t>
  </si>
  <si>
    <t>2/08/2015</t>
  </si>
  <si>
    <t>ערד סדרה 8830</t>
  </si>
  <si>
    <t>1/10/2015</t>
  </si>
  <si>
    <t>1/09/2015</t>
  </si>
  <si>
    <t>ערד סדרה 8832</t>
  </si>
  <si>
    <t>1/11/2015</t>
  </si>
  <si>
    <t>ערד סדרה 8833 %</t>
  </si>
  <si>
    <t>1/12/2015</t>
  </si>
  <si>
    <t>ערד סדרה 8834</t>
  </si>
  <si>
    <t>1/01/2016</t>
  </si>
  <si>
    <t>ערד סדרה 8835</t>
  </si>
  <si>
    <t>1/02/2016</t>
  </si>
  <si>
    <t>ערד סדרה 8836</t>
  </si>
  <si>
    <t>1/04/2016</t>
  </si>
  <si>
    <t>1/03/2016</t>
  </si>
  <si>
    <t>ערד סדרה 8838</t>
  </si>
  <si>
    <t>1/05/2016</t>
  </si>
  <si>
    <t>ערד סדרה 8839</t>
  </si>
  <si>
    <t>1/06/2016</t>
  </si>
  <si>
    <t>ערד סדרה 8841</t>
  </si>
  <si>
    <t>1/08/2016</t>
  </si>
  <si>
    <t>ערד סדרה 8842 %</t>
  </si>
  <si>
    <t>1/09/2016</t>
  </si>
  <si>
    <t>ערד סדרה 8843 %</t>
  </si>
  <si>
    <t>2/10/2016</t>
  </si>
  <si>
    <t>ערד סדרה 8844 %</t>
  </si>
  <si>
    <t>1/11/2016</t>
  </si>
  <si>
    <t>ערד סדרה 8845 %</t>
  </si>
  <si>
    <t>1/12/2016</t>
  </si>
  <si>
    <t>ערד סדרה 8847</t>
  </si>
  <si>
    <t>1/02/2017</t>
  </si>
  <si>
    <t>ערד סדרה 8849 %</t>
  </si>
  <si>
    <t>2/04/2017</t>
  </si>
  <si>
    <t>ערד סדרה 8851</t>
  </si>
  <si>
    <t>1/06/2017</t>
  </si>
  <si>
    <t>ערד סדרה 9 8811</t>
  </si>
  <si>
    <t>2/02/2014</t>
  </si>
  <si>
    <t>ערד סדרה 9 8812</t>
  </si>
  <si>
    <t>2/03/2014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</si>
  <si>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</si>
  <si>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</si>
  <si>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</si>
  <si>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</si>
  <si>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</si>
  <si>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</si>
  <si>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</si>
  <si>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</si>
  <si>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</si>
  <si>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</si>
  <si>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</si>
  <si>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</si>
  <si>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</si>
  <si>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</si>
  <si>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</si>
  <si>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</si>
  <si>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</si>
  <si>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</si>
  <si>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</si>
  <si>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</si>
  <si>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</si>
  <si>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</si>
  <si>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חבס אג"ח 12</t>
  </si>
  <si>
    <t>29/05/2007</t>
  </si>
  <si>
    <t>סה"כ אג"ח קונצרני לא צמוד</t>
  </si>
  <si>
    <t>רפאל ה' 20/2026</t>
  </si>
  <si>
    <t>2/03/2017</t>
  </si>
  <si>
    <t>אלטשולר אגחא-רמ</t>
  </si>
  <si>
    <t>9/10/2016</t>
  </si>
  <si>
    <t>ביטוח ישיר השקע</t>
  </si>
  <si>
    <t>21/07/2016</t>
  </si>
  <si>
    <t>אמקור סד' א 022</t>
  </si>
  <si>
    <t>21/09/2014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</si>
  <si>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</si>
  <si>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</si>
  <si>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</si>
  <si>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</si>
  <si>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</si>
  <si>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</si>
  <si>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</si>
  <si>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</si>
  <si>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</si>
  <si>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</si>
  <si>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</si>
  <si>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</si>
  <si>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</si>
  <si>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אלפא קרן גידור</t>
  </si>
  <si>
    <t>12/04/2007</t>
  </si>
  <si>
    <t>סה"כ קרנות נדל"ן</t>
  </si>
  <si>
    <t>סה"כ קרנות השקעה אחרות</t>
  </si>
  <si>
    <t>FIRS TIME</t>
  </si>
  <si>
    <t>ION MEDIA NETWO</t>
  </si>
  <si>
    <t>PANTHEON 1 L.P</t>
  </si>
  <si>
    <t>סקאיי 3 השקעה ב</t>
  </si>
  <si>
    <t>סה"כ קרנות השקעה ל"ס בחו"ל</t>
  </si>
  <si>
    <t>GOLDEN TREE PS ל"ס</t>
  </si>
  <si>
    <t>XS222555XXX1</t>
  </si>
  <si>
    <t>THIRD POINT ל"ס</t>
  </si>
  <si>
    <t>XS522255XXXX</t>
  </si>
  <si>
    <t>BLACKSTONE VIII</t>
  </si>
  <si>
    <t>XS52222FFC22</t>
  </si>
  <si>
    <t>CIM FUND VIII</t>
  </si>
  <si>
    <t>XS5444FF1111</t>
  </si>
  <si>
    <t>ברוקטון -3</t>
  </si>
  <si>
    <t>ARES SPECIAL SI</t>
  </si>
  <si>
    <t>AVENUE EUROPE 3</t>
  </si>
  <si>
    <t>FGGGFDD222GF</t>
  </si>
  <si>
    <t>FIMI VI</t>
  </si>
  <si>
    <t>GSO CAPIT III</t>
  </si>
  <si>
    <t>GSO CAPITAL III</t>
  </si>
  <si>
    <t>VINTAGE 9</t>
  </si>
  <si>
    <t>XS522DDD222X</t>
  </si>
  <si>
    <t>פרטנרס גרופ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</si>
  <si>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</si>
  <si>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</si>
  <si>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</si>
  <si>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</si>
  <si>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AET A 24</t>
  </si>
  <si>
    <t>AFI B 24/7/19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</si>
  <si>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</si>
  <si>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</si>
  <si>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</si>
  <si>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</si>
  <si>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</si>
  <si>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</si>
  <si>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</si>
  <si>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</si>
  <si>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</si>
  <si>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</si>
  <si>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</si>
  <si>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</si>
  <si>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</si>
  <si>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</si>
  <si>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</si>
  <si>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</si>
  <si>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14/08FW3.83400$</t>
  </si>
  <si>
    <t>21/11/2016</t>
  </si>
  <si>
    <t>E27/07FW4.20640</t>
  </si>
  <si>
    <t>27/10/2016</t>
  </si>
  <si>
    <t>EU/IL F3.896600</t>
  </si>
  <si>
    <t>8/03/2017</t>
  </si>
  <si>
    <t>EU/IL F3.916000</t>
  </si>
  <si>
    <t>6/03/2017</t>
  </si>
  <si>
    <t>EU/IL F3.948200</t>
  </si>
  <si>
    <t>23/03/2017</t>
  </si>
  <si>
    <t>EU/IL F3.996800</t>
  </si>
  <si>
    <t>29/05/2017</t>
  </si>
  <si>
    <t>EU/IL F4.017000</t>
  </si>
  <si>
    <t>9/02/2017</t>
  </si>
  <si>
    <t>GB/IL F4.516500</t>
  </si>
  <si>
    <t>28/03/2017</t>
  </si>
  <si>
    <t>US/IL F3.521000</t>
  </si>
  <si>
    <t>US/IL F3.569600</t>
  </si>
  <si>
    <t>18/05/2017</t>
  </si>
  <si>
    <t>US/IL F3.603500</t>
  </si>
  <si>
    <t>27/04/2017</t>
  </si>
  <si>
    <t>US/IL F3.615800</t>
  </si>
  <si>
    <t>12/04/2017</t>
  </si>
  <si>
    <t>US/IL F3.630000</t>
  </si>
  <si>
    <t>US/IL F3.640000</t>
  </si>
  <si>
    <t>13/03/2017</t>
  </si>
  <si>
    <t>US/IL F3.665000</t>
  </si>
  <si>
    <t>US/IL F3.670500</t>
  </si>
  <si>
    <t>US/IL F3.707000</t>
  </si>
  <si>
    <t>14/02/2017</t>
  </si>
  <si>
    <t>US/IL F3.791500</t>
  </si>
  <si>
    <t>12/01/2017</t>
  </si>
  <si>
    <t>סה"כ חוזים מט"ח/ מט"ח</t>
  </si>
  <si>
    <t>בראקליס 2026</t>
  </si>
  <si>
    <t>2/06/2014</t>
  </si>
  <si>
    <t>ברקליס 04/2026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</si>
  <si>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</si>
  <si>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</si>
  <si>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</si>
  <si>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</si>
  <si>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</si>
  <si>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</si>
  <si>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</si>
  <si>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חמית -אמפא קפיטל 12</t>
  </si>
  <si>
    <t>אשראי</t>
  </si>
  <si>
    <t>30/12/2014</t>
  </si>
  <si>
    <t>חמית 12 ( הרחבה 2 )</t>
  </si>
  <si>
    <t>7/12/2016</t>
  </si>
  <si>
    <t>חמית הנפקות הלו 11</t>
  </si>
  <si>
    <t>23/10/2013</t>
  </si>
  <si>
    <t>חמית הנפקות הלו' 12</t>
  </si>
  <si>
    <t>17/12/2015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</si>
  <si>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</si>
  <si>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</si>
  <si>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</si>
  <si>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</si>
  <si>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</si>
  <si>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</si>
  <si>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- עמיתיים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</si>
  <si>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</si>
  <si>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</si>
  <si>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</si>
  <si>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</si>
  <si>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ALON-A</t>
  </si>
  <si>
    <t>ALON-B</t>
  </si>
  <si>
    <t>ALON-B2</t>
  </si>
  <si>
    <t>24/07/2014</t>
  </si>
  <si>
    <t>או.פי.סי רותם ה</t>
  </si>
  <si>
    <t>14/07/2015</t>
  </si>
  <si>
    <t>דליה אנרגיה משי</t>
  </si>
  <si>
    <t>28/04/2015</t>
  </si>
  <si>
    <t>חוצה ישראל שפיר -2</t>
  </si>
  <si>
    <t>27/06/2016</t>
  </si>
  <si>
    <t>כביש 6 משיכה 10</t>
  </si>
  <si>
    <t>27/06/2017</t>
  </si>
  <si>
    <t>כביש 6 משיכה 4 ח.בכי</t>
  </si>
  <si>
    <t>28/12/2016</t>
  </si>
  <si>
    <t>כביש 6 משיכה 4 מנהור</t>
  </si>
  <si>
    <t>כביש 6 משיכה 7</t>
  </si>
  <si>
    <t>29/03/2017</t>
  </si>
  <si>
    <t>כביש 6 משיכה 8 חוב ב</t>
  </si>
  <si>
    <t>30/04/2017</t>
  </si>
  <si>
    <t>כביש 6 משיכה 8 מנהור</t>
  </si>
  <si>
    <t>כביש 6 צפון משי</t>
  </si>
  <si>
    <t>26/01/2017</t>
  </si>
  <si>
    <t>27/02/2017</t>
  </si>
  <si>
    <t>שפיר דרך ארץ כביש 6</t>
  </si>
  <si>
    <t>27/07/2016</t>
  </si>
  <si>
    <t>שפיר- דרך ארץ כביש 6</t>
  </si>
  <si>
    <t>5/01/2016</t>
  </si>
  <si>
    <t>אשלים מגלים מאו</t>
  </si>
  <si>
    <t>22/06/2017</t>
  </si>
  <si>
    <t>אשלים מגלים משי</t>
  </si>
  <si>
    <t>קווים הצטיידות</t>
  </si>
  <si>
    <t>13/12/2016</t>
  </si>
  <si>
    <t>קווים מסל' 8 מיחז</t>
  </si>
  <si>
    <t>28/06/2016</t>
  </si>
  <si>
    <t>קווים מסלול הצט10</t>
  </si>
  <si>
    <t>קווים מסלול הצטיידות</t>
  </si>
  <si>
    <t>11/07/2016</t>
  </si>
  <si>
    <t>קווים תחבורה צי</t>
  </si>
  <si>
    <t>6/12/2016</t>
  </si>
  <si>
    <t>קווים תחבורה צי12</t>
  </si>
  <si>
    <t>קווים תחבורה צי8</t>
  </si>
  <si>
    <t>קניון 7 הכוכבים</t>
  </si>
  <si>
    <t>20/09/2015</t>
  </si>
  <si>
    <t>קניון שבעת הכוכ</t>
  </si>
  <si>
    <t>גלובוס מקס הסדר</t>
  </si>
  <si>
    <t>NR</t>
  </si>
  <si>
    <t>20/12/2016</t>
  </si>
  <si>
    <t>יורוקום נדלן 2</t>
  </si>
  <si>
    <t>יורוקום נדלן 3</t>
  </si>
  <si>
    <t>יורוקום נדלן 1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</si>
  <si>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</si>
  <si>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</si>
  <si>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</si>
  <si>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</si>
  <si>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</si>
  <si>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כביש 6 משיכה 9 מנהור</t>
  </si>
  <si>
    <t>25/05/2017</t>
  </si>
  <si>
    <t>כביש6 משיכה9 חוב בכי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</si>
  <si>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</si>
  <si>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</si>
  <si>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</si>
  <si>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</si>
  <si>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מזרחי לונדון - 2</t>
  </si>
  <si>
    <t>29/12/2015</t>
  </si>
  <si>
    <t>מזרחי לונדון הלו</t>
  </si>
  <si>
    <t>XSGG222DDD22</t>
  </si>
  <si>
    <t>30/03/2015</t>
  </si>
  <si>
    <t>מזרחי לנדון -3</t>
  </si>
  <si>
    <t>XS2222SSSSSS</t>
  </si>
  <si>
    <t>סה"כ הלוואות לא מובטחות בחול</t>
  </si>
  <si>
    <t>דלק הלוואה %5.5 US</t>
  </si>
  <si>
    <t>IL</t>
  </si>
  <si>
    <t>16/12/2015</t>
  </si>
  <si>
    <t>בלקסטון הלוואה</t>
  </si>
  <si>
    <t>22/09/2016</t>
  </si>
  <si>
    <t>מזרחי לונדון 4</t>
  </si>
  <si>
    <t>MIZRACHI LON 4</t>
  </si>
  <si>
    <t>30/03/2017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</si>
  <si>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</si>
  <si>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</si>
  <si>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</si>
  <si>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</si>
  <si>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</si>
  <si>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</si>
  <si>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</si>
  <si>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</si>
  <si>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</si>
  <si>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</si>
  <si>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</si>
  <si>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</si>
  <si>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</si>
  <si>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</si>
  <si>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</si>
  <si>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</si>
  <si>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</si>
  <si>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</si>
  <si>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</si>
  <si>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</si>
  <si>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</si>
  <si>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</si>
  <si>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</si>
  <si>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</si>
  <si>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</si>
  <si>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</si>
  <si>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</si>
  <si>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</si>
  <si>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</si>
  <si>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</si>
  <si>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התחייבות לנכות 2017</t>
  </si>
  <si>
    <t>סה"כ השקעות אחרות בחו"ל</t>
  </si>
  <si>
    <t>1. ט. יתרות התחייבות להשקעה: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</si>
  <si>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</si>
  <si>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</si>
  <si>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</si>
  <si>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</si>
  <si>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</si>
  <si>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</si>
  <si>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</si>
  <si>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</si>
  <si>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</si>
  <si>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</si>
  <si>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</si>
  <si>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</si>
  <si>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</si>
  <si>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</si>
  <si>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</si>
  <si>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</si>
  <si>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</si>
  <si>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חברות ישראליות בחו"ל</t>
  </si>
  <si>
    <t>סה"כ מסגרות אשראי חברות זרות</t>
  </si>
  <si>
    <t>סקיי 3</t>
  </si>
  <si>
    <t>לא מדורג</t>
  </si>
  <si>
    <t>שם מסלול/קרן/קופה: מקיפה - מסלול לבני 50 ומטה</t>
  </si>
  <si>
    <t>החברה המדווחת: פסגות קופות גמל ופנסיה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</si>
</sst>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 readingOrder="2"/>
    </xf>
    <xf numFmtId="14" fontId="0" fillId="0" borderId="0" xfId="0" applyNumberFormat="1"/>
    <xf numFmtId="4" fontId="0" fillId="0" borderId="0" xfId="0" applyNumberFormat="1"/>
    <xf numFmtId="0" fontId="5" fillId="0" borderId="0" xfId="0" applyFont="1" applyFill="1" applyAlignment="1">
      <alignment horizontal="right" readingOrder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9"/>
  <sheetViews>
    <sheetView rightToLeft="1" tabSelected="1" workbookViewId="0">
      <selection activeCell="B2" sqref="B2:B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6" max="6" width="10.140625" bestFit="1" customWidth="1"/>
    <col min="7" max="7" width="11.7109375" bestFit="1" customWidth="1"/>
  </cols>
  <sheetData>
    <row r="1" spans="2:7" ht="15.75">
      <c r="B1" s="1" t="s">
        <v>0</v>
      </c>
    </row>
    <row r="2" spans="2:7" ht="15.75">
      <c r="B2" s="1" t="s">
        <v>1222</v>
      </c>
    </row>
    <row r="3" spans="2:7" ht="15.75">
      <c r="B3" s="1" t="s">
        <v>1221</v>
      </c>
    </row>
    <row r="4" spans="2:7" ht="15.75">
      <c r="B4" s="1" t="s">
        <v>1</v>
      </c>
    </row>
    <row r="6" spans="2:7" ht="15.75">
      <c r="B6" s="2" t="s">
        <v>2</v>
      </c>
    </row>
    <row r="7" spans="2:7">
      <c r="B7" s="3" t="s">
        <v>3</v>
      </c>
      <c r="C7" s="3" t="s">
        <v>4</v>
      </c>
      <c r="D7" s="3" t="s">
        <v>5</v>
      </c>
    </row>
    <row r="8" spans="2:7">
      <c r="B8" s="4"/>
      <c r="C8" s="4"/>
      <c r="D8" s="4"/>
    </row>
    <row r="10" spans="2:7">
      <c r="B10" s="5" t="s">
        <v>6</v>
      </c>
      <c r="C10" s="5"/>
      <c r="D10" s="5"/>
    </row>
    <row r="11" spans="2:7">
      <c r="B11" s="6" t="s">
        <v>7</v>
      </c>
      <c r="C11" s="7">
        <f>מזומנים!J10</f>
        <v>45260.63</v>
      </c>
      <c r="D11" s="8">
        <v>3.7720672121417997E-2</v>
      </c>
    </row>
    <row r="12" spans="2:7">
      <c r="B12" s="6" t="s">
        <v>8</v>
      </c>
      <c r="C12" s="22">
        <f>+C13+C14+C15+C17+C18+C19+C20+C21+C22+C16</f>
        <v>742757.28999999992</v>
      </c>
      <c r="D12" s="8">
        <v>0.61902147694564302</v>
      </c>
      <c r="G12" s="7"/>
    </row>
    <row r="13" spans="2:7">
      <c r="B13" s="6" t="s">
        <v>9</v>
      </c>
      <c r="C13" s="7">
        <f>+'תעודות התחייבות ממשלתיות'!N11</f>
        <v>23326.62</v>
      </c>
      <c r="D13" s="8">
        <v>1.94406387727671E-2</v>
      </c>
    </row>
    <row r="14" spans="2:7">
      <c r="B14" s="6" t="s">
        <v>10</v>
      </c>
      <c r="C14" s="7">
        <f>+'תעודות חוב מסחריות'!Q11</f>
        <v>0</v>
      </c>
      <c r="D14" s="8">
        <v>0</v>
      </c>
      <c r="F14" s="22"/>
    </row>
    <row r="15" spans="2:7">
      <c r="B15" s="6" t="s">
        <v>11</v>
      </c>
      <c r="C15" s="7">
        <f>+'אג"ח קונצרני'!R11</f>
        <v>206916.8</v>
      </c>
      <c r="D15" s="8">
        <v>0.172446568997071</v>
      </c>
    </row>
    <row r="16" spans="2:7">
      <c r="B16" s="6" t="s">
        <v>12</v>
      </c>
      <c r="C16" s="7">
        <f>+מניות!K11</f>
        <v>168520.84</v>
      </c>
      <c r="D16" s="8">
        <v>0.140446978524809</v>
      </c>
    </row>
    <row r="17" spans="2:7">
      <c r="B17" s="6" t="s">
        <v>13</v>
      </c>
      <c r="C17" s="7">
        <f>+'תעודות סל'!K11</f>
        <v>297165.36</v>
      </c>
      <c r="D17" s="8">
        <v>0.247660634944352</v>
      </c>
    </row>
    <row r="18" spans="2:7">
      <c r="B18" s="6" t="s">
        <v>14</v>
      </c>
      <c r="C18" s="7">
        <f>+'קרנות נאמנות'!L11</f>
        <v>46852.2</v>
      </c>
      <c r="D18" s="8">
        <v>3.9047103658458197E-2</v>
      </c>
    </row>
    <row r="19" spans="2:7">
      <c r="B19" s="6" t="s">
        <v>15</v>
      </c>
      <c r="C19" s="7">
        <f>+'כתבי אופציה'!I11</f>
        <v>96.88</v>
      </c>
      <c r="D19" s="8">
        <v>8.0736609976625004E-5</v>
      </c>
    </row>
    <row r="20" spans="2:7">
      <c r="B20" s="6" t="s">
        <v>16</v>
      </c>
      <c r="C20" s="7">
        <f>+אופציות!I11</f>
        <v>0</v>
      </c>
      <c r="D20" s="8">
        <v>0</v>
      </c>
    </row>
    <row r="21" spans="2:7">
      <c r="B21" s="6" t="s">
        <v>17</v>
      </c>
      <c r="C21" s="7">
        <f>+'חוזים עתידיים'!I11</f>
        <v>-121.41</v>
      </c>
      <c r="D21" s="8">
        <v>-1.0118456179109999E-4</v>
      </c>
    </row>
    <row r="22" spans="2:7">
      <c r="B22" s="6" t="s">
        <v>18</v>
      </c>
      <c r="C22" s="7">
        <f>+'מוצרים מובנים'!N11</f>
        <v>0</v>
      </c>
      <c r="D22" s="8">
        <v>0</v>
      </c>
    </row>
    <row r="23" spans="2:7">
      <c r="B23" s="6" t="s">
        <v>19</v>
      </c>
      <c r="C23" s="22">
        <f>SUM(C24:C32)</f>
        <v>380820.97</v>
      </c>
      <c r="D23" s="8">
        <v>0.31738006471178498</v>
      </c>
      <c r="G23" s="7"/>
    </row>
    <row r="24" spans="2:7">
      <c r="B24" s="6" t="s">
        <v>9</v>
      </c>
      <c r="C24" s="7">
        <f>+'לא סחיר- תעודות התחייבות ממשלתי'!M11</f>
        <v>354767.43</v>
      </c>
      <c r="D24" s="8">
        <v>0.29566678580197397</v>
      </c>
    </row>
    <row r="25" spans="2:7">
      <c r="B25" s="6" t="s">
        <v>20</v>
      </c>
      <c r="C25" s="7">
        <f>+'לא סחיר - תעודות חוב מסחריות'!P11</f>
        <v>0</v>
      </c>
      <c r="D25" s="8">
        <v>0</v>
      </c>
    </row>
    <row r="26" spans="2:7">
      <c r="B26" s="6" t="s">
        <v>21</v>
      </c>
      <c r="C26" s="7">
        <f>+'לא סחיר - אג"ח קונצרני'!P11</f>
        <v>4717.97</v>
      </c>
      <c r="D26" s="8">
        <v>3.9320035845758997E-3</v>
      </c>
    </row>
    <row r="27" spans="2:7">
      <c r="B27" s="6" t="s">
        <v>22</v>
      </c>
      <c r="C27" s="7">
        <f>+'לא סחיר - מניות'!J11</f>
        <v>0</v>
      </c>
      <c r="D27" s="8">
        <v>0</v>
      </c>
    </row>
    <row r="28" spans="2:7">
      <c r="B28" s="6" t="s">
        <v>23</v>
      </c>
      <c r="C28" s="7">
        <f>+'לא סחיר - קרנות השקעה'!H11</f>
        <v>13446.08</v>
      </c>
      <c r="D28" s="8">
        <v>1.1206096184695201E-2</v>
      </c>
    </row>
    <row r="29" spans="2:7">
      <c r="B29" s="6" t="s">
        <v>24</v>
      </c>
      <c r="C29" s="7">
        <f>+'לא סחיר - כתבי אופציה'!I11</f>
        <v>0.04</v>
      </c>
      <c r="D29" s="8">
        <v>3.3403079513425898E-8</v>
      </c>
    </row>
    <row r="30" spans="2:7">
      <c r="B30" s="6" t="s">
        <v>25</v>
      </c>
      <c r="C30" s="7">
        <f>+'לא סחיר - אופציות'!I11</f>
        <v>0</v>
      </c>
      <c r="D30" s="8">
        <v>0</v>
      </c>
    </row>
    <row r="31" spans="2:7">
      <c r="B31" s="6" t="s">
        <v>26</v>
      </c>
      <c r="C31" s="7">
        <f>+'לא סחיר - חוזים עתידיים'!I11</f>
        <v>5870.94</v>
      </c>
      <c r="D31" s="8">
        <v>4.8928983885372897E-3</v>
      </c>
    </row>
    <row r="32" spans="2:7">
      <c r="B32" s="6" t="s">
        <v>27</v>
      </c>
      <c r="C32" s="7">
        <f>+'לא סחיר - מוצרים מובנים'!N11</f>
        <v>2018.51</v>
      </c>
      <c r="D32" s="8">
        <v>1.68224734892295E-3</v>
      </c>
    </row>
    <row r="33" spans="2:7">
      <c r="B33" s="6" t="s">
        <v>28</v>
      </c>
      <c r="C33" s="7">
        <f>+הלוואות!O10</f>
        <v>28926.55</v>
      </c>
      <c r="D33" s="8">
        <v>2.41076837893173E-2</v>
      </c>
    </row>
    <row r="34" spans="2:7">
      <c r="B34" s="6" t="s">
        <v>29</v>
      </c>
      <c r="C34" s="7">
        <f>+'פקדונות מעל 3 חודשים'!M10</f>
        <v>0</v>
      </c>
      <c r="D34" s="8">
        <v>0</v>
      </c>
    </row>
    <row r="35" spans="2:7">
      <c r="B35" s="6" t="s">
        <v>30</v>
      </c>
      <c r="C35" s="7">
        <f>+'זכויות מקרקעין'!G10</f>
        <v>0</v>
      </c>
      <c r="D35" s="8">
        <v>0</v>
      </c>
    </row>
    <row r="36" spans="2:7">
      <c r="B36" s="6" t="s">
        <v>31</v>
      </c>
      <c r="C36" s="7">
        <f>+'השקעה בחברות מוחזקות'!I10</f>
        <v>0</v>
      </c>
      <c r="D36" s="8">
        <v>0</v>
      </c>
    </row>
    <row r="37" spans="2:7">
      <c r="B37" s="6" t="s">
        <v>32</v>
      </c>
      <c r="C37" s="7">
        <f>+'השקעות אחרות'!I10</f>
        <v>2123.9299999999998</v>
      </c>
      <c r="D37" s="8">
        <v>1.7701024318360599E-3</v>
      </c>
    </row>
    <row r="38" spans="2:7">
      <c r="B38" s="5" t="s">
        <v>33</v>
      </c>
      <c r="C38" s="5"/>
      <c r="D38" s="5"/>
    </row>
    <row r="39" spans="2:7">
      <c r="B39" s="6" t="s">
        <v>34</v>
      </c>
      <c r="C39" s="7">
        <f>+'עלות מתואמת אג"ח קונצרני סחיר'!M10</f>
        <v>0</v>
      </c>
      <c r="D39" s="8">
        <v>0</v>
      </c>
    </row>
    <row r="40" spans="2:7">
      <c r="B40" s="6" t="s">
        <v>35</v>
      </c>
      <c r="C40" s="7">
        <f>+'עלות מתואמת אג"ח קונצרני ל.סחיר'!M10</f>
        <v>0</v>
      </c>
      <c r="D40" s="8">
        <v>0</v>
      </c>
    </row>
    <row r="41" spans="2:7">
      <c r="B41" s="6" t="s">
        <v>36</v>
      </c>
      <c r="C41" s="7">
        <f>+'עלות מתואמת מסגרות אשראי ללווים'!M10</f>
        <v>0</v>
      </c>
      <c r="D41" s="8">
        <v>0</v>
      </c>
    </row>
    <row r="42" spans="2:7">
      <c r="B42" s="3" t="s">
        <v>37</v>
      </c>
      <c r="C42" s="22">
        <f>+C11+C12+C23+C33+C34+C35+C36+C37</f>
        <v>1199889.3699999999</v>
      </c>
      <c r="D42" s="10">
        <v>1</v>
      </c>
      <c r="G42" s="9"/>
    </row>
    <row r="43" spans="2:7">
      <c r="B43" s="6" t="s">
        <v>38</v>
      </c>
      <c r="C43" s="7">
        <f>'יתרת התחייבות להשקעה'!D10</f>
        <v>15547.335997013852</v>
      </c>
      <c r="D43" s="8">
        <v>0</v>
      </c>
    </row>
    <row r="45" spans="2:7">
      <c r="B45" s="5"/>
      <c r="C45" s="5" t="s">
        <v>39</v>
      </c>
      <c r="D45" s="5" t="s">
        <v>40</v>
      </c>
    </row>
    <row r="47" spans="2:7">
      <c r="C47" s="6" t="s">
        <v>41</v>
      </c>
      <c r="D47" s="11">
        <v>3.496</v>
      </c>
    </row>
    <row r="48" spans="2:7">
      <c r="C48" s="6" t="s">
        <v>42</v>
      </c>
      <c r="D48" s="11">
        <v>3.1240000000000001</v>
      </c>
    </row>
    <row r="49" spans="3:4">
      <c r="C49" s="6" t="s">
        <v>43</v>
      </c>
      <c r="D49" s="11">
        <v>4.5420999999999996</v>
      </c>
    </row>
    <row r="50" spans="3:4">
      <c r="C50" s="6" t="s">
        <v>44</v>
      </c>
      <c r="D50" s="11">
        <v>3.6467999999999998</v>
      </c>
    </row>
    <row r="51" spans="3:4">
      <c r="C51" s="6" t="s">
        <v>45</v>
      </c>
      <c r="D51" s="11">
        <v>2.6907999999999999</v>
      </c>
    </row>
    <row r="52" spans="3:4">
      <c r="C52" s="6" t="s">
        <v>46</v>
      </c>
      <c r="D52" s="11">
        <v>3.9859</v>
      </c>
    </row>
    <row r="53" spans="3:4">
      <c r="C53" s="6" t="s">
        <v>47</v>
      </c>
      <c r="D53" s="11">
        <v>0.41299999999999998</v>
      </c>
    </row>
    <row r="54" spans="3:4">
      <c r="C54" s="6" t="s">
        <v>48</v>
      </c>
      <c r="D54" s="11">
        <v>4.9271000000000003</v>
      </c>
    </row>
    <row r="55" spans="3:4">
      <c r="C55" s="6" t="s">
        <v>49</v>
      </c>
      <c r="D55" s="11">
        <v>0.53600000000000003</v>
      </c>
    </row>
    <row r="56" spans="3:4">
      <c r="C56" s="6" t="s">
        <v>50</v>
      </c>
      <c r="D56" s="11">
        <v>0.2671</v>
      </c>
    </row>
    <row r="57" spans="3:4">
      <c r="C57" s="6" t="s">
        <v>51</v>
      </c>
      <c r="D57" s="11">
        <v>2.6831999999999998</v>
      </c>
    </row>
    <row r="58" spans="3:4">
      <c r="C58" s="6" t="s">
        <v>52</v>
      </c>
      <c r="D58" s="11">
        <v>0.16209999999999999</v>
      </c>
    </row>
    <row r="59" spans="3:4">
      <c r="C59" s="6" t="s">
        <v>53</v>
      </c>
      <c r="D59" s="11">
        <v>8.7950999999999997</v>
      </c>
    </row>
    <row r="60" spans="3:4">
      <c r="C60" s="6" t="s">
        <v>54</v>
      </c>
      <c r="D60" s="11">
        <v>0.41749999999999998</v>
      </c>
    </row>
    <row r="61" spans="3:4">
      <c r="C61" s="6" t="s">
        <v>55</v>
      </c>
      <c r="D61" s="11">
        <v>0.53810000000000002</v>
      </c>
    </row>
    <row r="62" spans="3:4">
      <c r="C62" s="6" t="s">
        <v>56</v>
      </c>
      <c r="D62" s="11">
        <v>0.19359999999999999</v>
      </c>
    </row>
    <row r="63" spans="3:4">
      <c r="C63" s="6" t="s">
        <v>57</v>
      </c>
      <c r="D63" s="11">
        <v>5.8936999999999999</v>
      </c>
    </row>
    <row r="64" spans="3:4">
      <c r="C64" s="6" t="s">
        <v>58</v>
      </c>
      <c r="D64" s="11">
        <v>1.0587</v>
      </c>
    </row>
    <row r="65" spans="2:4">
      <c r="C65" s="6" t="s">
        <v>59</v>
      </c>
      <c r="D65" s="11">
        <v>3.4079999999999999E-2</v>
      </c>
    </row>
    <row r="66" spans="2:4">
      <c r="C66" s="6" t="s">
        <v>60</v>
      </c>
      <c r="D66" s="11">
        <v>5.4077999999999999</v>
      </c>
    </row>
    <row r="67" spans="2:4">
      <c r="C67" s="6" t="s">
        <v>61</v>
      </c>
      <c r="D67" s="11">
        <v>1.0295000000000001</v>
      </c>
    </row>
    <row r="68" spans="2:4">
      <c r="C68" s="6" t="s">
        <v>62</v>
      </c>
      <c r="D68" s="11">
        <v>0.35026000000000002</v>
      </c>
    </row>
    <row r="69" spans="2:4">
      <c r="C69" s="6" t="s">
        <v>63</v>
      </c>
      <c r="D69" s="11">
        <v>2.5630000000000002</v>
      </c>
    </row>
    <row r="70" spans="2:4">
      <c r="C70" s="6" t="s">
        <v>64</v>
      </c>
      <c r="D70" s="11">
        <v>0.99329999999999996</v>
      </c>
    </row>
    <row r="71" spans="2:4">
      <c r="C71" s="6" t="s">
        <v>65</v>
      </c>
      <c r="D71" s="11">
        <v>0.44829999999999998</v>
      </c>
    </row>
    <row r="72" spans="2:4">
      <c r="C72" s="6" t="s">
        <v>66</v>
      </c>
      <c r="D72" s="11">
        <v>2.5411000000000001</v>
      </c>
    </row>
    <row r="73" spans="2:4">
      <c r="C73" s="6" t="s">
        <v>67</v>
      </c>
      <c r="D73" s="11">
        <v>0.51580000000000004</v>
      </c>
    </row>
    <row r="74" spans="2:4">
      <c r="C74" s="6" t="s">
        <v>68</v>
      </c>
      <c r="D74" s="11">
        <v>0.94320000000000004</v>
      </c>
    </row>
    <row r="75" spans="2:4">
      <c r="C75" s="6" t="s">
        <v>69</v>
      </c>
      <c r="D75" s="11">
        <v>1.2897000000000001</v>
      </c>
    </row>
    <row r="76" spans="2:4">
      <c r="C76" s="6" t="s">
        <v>70</v>
      </c>
      <c r="D76" s="11">
        <v>1.5207999999999999</v>
      </c>
    </row>
    <row r="79" spans="2:4">
      <c r="B79" s="5"/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J42" sqref="J42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1222</v>
      </c>
    </row>
    <row r="3" spans="2:12" ht="15.75">
      <c r="B3" s="1" t="s">
        <v>1221</v>
      </c>
    </row>
    <row r="4" spans="2:12" ht="15.75">
      <c r="B4" s="1" t="s">
        <v>1</v>
      </c>
    </row>
    <row r="6" spans="2:12" ht="15.75">
      <c r="B6" s="2" t="s">
        <v>108</v>
      </c>
    </row>
    <row r="7" spans="2:12" ht="15.75">
      <c r="B7" s="2" t="s">
        <v>758</v>
      </c>
    </row>
    <row r="8" spans="2:12">
      <c r="B8" s="3" t="s">
        <v>72</v>
      </c>
      <c r="C8" s="3" t="s">
        <v>73</v>
      </c>
      <c r="D8" s="3" t="s">
        <v>110</v>
      </c>
      <c r="E8" s="3" t="s">
        <v>138</v>
      </c>
      <c r="F8" s="3" t="s">
        <v>77</v>
      </c>
      <c r="G8" s="3" t="s">
        <v>113</v>
      </c>
      <c r="H8" s="3" t="s">
        <v>40</v>
      </c>
      <c r="I8" s="3" t="s">
        <v>80</v>
      </c>
      <c r="J8" s="3" t="s">
        <v>114</v>
      </c>
      <c r="K8" s="3" t="s">
        <v>115</v>
      </c>
      <c r="L8" s="3" t="s">
        <v>82</v>
      </c>
    </row>
    <row r="9" spans="2:12">
      <c r="B9" s="4"/>
      <c r="C9" s="4"/>
      <c r="D9" s="4"/>
      <c r="E9" s="4"/>
      <c r="F9" s="4"/>
      <c r="G9" s="4" t="s">
        <v>118</v>
      </c>
      <c r="H9" s="4" t="s">
        <v>119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759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760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761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762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763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764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765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761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766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763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767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764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107</v>
      </c>
      <c r="C25" s="17"/>
      <c r="D25" s="6"/>
      <c r="E25" s="6"/>
      <c r="F25" s="6"/>
    </row>
    <row r="29" spans="2:12">
      <c r="B29" s="5"/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workbookViewId="0">
      <selection activeCell="B2" sqref="B2:B3"/>
    </sheetView>
  </sheetViews>
  <sheetFormatPr defaultColWidth="9.140625" defaultRowHeight="12.75"/>
  <cols>
    <col min="2" max="2" width="30.7109375" customWidth="1"/>
    <col min="3" max="3" width="18.7109375" customWidth="1"/>
    <col min="4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1222</v>
      </c>
    </row>
    <row r="3" spans="2:11" ht="15.75">
      <c r="B3" s="1" t="s">
        <v>1221</v>
      </c>
    </row>
    <row r="4" spans="2:11" ht="15.75">
      <c r="B4" s="1" t="s">
        <v>1</v>
      </c>
    </row>
    <row r="6" spans="2:11" ht="15.75">
      <c r="B6" s="2" t="s">
        <v>108</v>
      </c>
    </row>
    <row r="7" spans="2:11" ht="15.75">
      <c r="B7" s="2" t="s">
        <v>768</v>
      </c>
    </row>
    <row r="8" spans="2:11">
      <c r="B8" s="3" t="s">
        <v>72</v>
      </c>
      <c r="C8" s="3" t="s">
        <v>73</v>
      </c>
      <c r="D8" s="3" t="s">
        <v>110</v>
      </c>
      <c r="E8" s="3" t="s">
        <v>138</v>
      </c>
      <c r="F8" s="3" t="s">
        <v>77</v>
      </c>
      <c r="G8" s="3" t="s">
        <v>113</v>
      </c>
      <c r="H8" s="3" t="s">
        <v>40</v>
      </c>
      <c r="I8" s="3" t="s">
        <v>80</v>
      </c>
      <c r="J8" s="3" t="s">
        <v>115</v>
      </c>
      <c r="K8" s="3" t="s">
        <v>82</v>
      </c>
    </row>
    <row r="9" spans="2:11">
      <c r="B9" s="4"/>
      <c r="C9" s="4"/>
      <c r="D9" s="4"/>
      <c r="E9" s="4"/>
      <c r="F9" s="4"/>
      <c r="G9" s="4" t="s">
        <v>118</v>
      </c>
      <c r="H9" s="4" t="s">
        <v>119</v>
      </c>
      <c r="I9" s="4" t="s">
        <v>84</v>
      </c>
      <c r="J9" s="4" t="s">
        <v>83</v>
      </c>
      <c r="K9" s="4" t="s">
        <v>83</v>
      </c>
    </row>
    <row r="11" spans="2:11">
      <c r="B11" s="3" t="s">
        <v>769</v>
      </c>
      <c r="C11" s="12"/>
      <c r="D11" s="3"/>
      <c r="E11" s="3"/>
      <c r="F11" s="3"/>
      <c r="G11" s="9">
        <v>70</v>
      </c>
      <c r="I11" s="9">
        <v>-121.41</v>
      </c>
      <c r="J11" s="10">
        <v>1</v>
      </c>
      <c r="K11" s="10">
        <v>-1E-4</v>
      </c>
    </row>
    <row r="12" spans="2:11">
      <c r="B12" s="3" t="s">
        <v>770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771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772</v>
      </c>
      <c r="C14" s="12"/>
      <c r="D14" s="3"/>
      <c r="E14" s="3"/>
      <c r="F14" s="3"/>
      <c r="G14" s="9">
        <v>70</v>
      </c>
      <c r="I14" s="9">
        <v>-121.41</v>
      </c>
      <c r="J14" s="10">
        <v>1</v>
      </c>
      <c r="K14" s="10">
        <v>-1E-4</v>
      </c>
    </row>
    <row r="15" spans="2:11">
      <c r="B15" s="13" t="s">
        <v>773</v>
      </c>
      <c r="C15" s="14"/>
      <c r="D15" s="13"/>
      <c r="E15" s="13"/>
      <c r="F15" s="13"/>
      <c r="G15" s="15">
        <v>70</v>
      </c>
      <c r="I15" s="15">
        <v>-121.41</v>
      </c>
      <c r="J15" s="16">
        <v>1</v>
      </c>
      <c r="K15" s="16">
        <v>-1E-4</v>
      </c>
    </row>
    <row r="16" spans="2:11">
      <c r="B16" s="6" t="s">
        <v>774</v>
      </c>
      <c r="C16" s="17" t="s">
        <v>775</v>
      </c>
      <c r="D16" s="6" t="s">
        <v>282</v>
      </c>
      <c r="E16" s="6" t="s">
        <v>776</v>
      </c>
      <c r="F16" s="6" t="s">
        <v>46</v>
      </c>
      <c r="G16" s="7">
        <v>12</v>
      </c>
      <c r="H16" s="7">
        <v>-122999.99</v>
      </c>
      <c r="I16" s="7">
        <v>-58.83</v>
      </c>
      <c r="J16" s="8">
        <v>0.48459999999999998</v>
      </c>
      <c r="K16" s="8">
        <v>0</v>
      </c>
    </row>
    <row r="17" spans="2:11">
      <c r="B17" s="6" t="s">
        <v>777</v>
      </c>
      <c r="C17" s="17" t="s">
        <v>778</v>
      </c>
      <c r="D17" s="6" t="s">
        <v>347</v>
      </c>
      <c r="E17" s="6" t="s">
        <v>776</v>
      </c>
      <c r="F17" s="6" t="s">
        <v>41</v>
      </c>
      <c r="G17" s="7">
        <v>18</v>
      </c>
      <c r="H17" s="7">
        <v>-40000</v>
      </c>
      <c r="I17" s="7">
        <v>-25.17</v>
      </c>
      <c r="J17" s="8">
        <v>0.20730000000000001</v>
      </c>
      <c r="K17" s="8">
        <v>0</v>
      </c>
    </row>
    <row r="18" spans="2:11">
      <c r="B18" s="6" t="s">
        <v>779</v>
      </c>
      <c r="C18" s="17" t="s">
        <v>780</v>
      </c>
      <c r="D18" s="6" t="s">
        <v>282</v>
      </c>
      <c r="E18" s="6" t="s">
        <v>776</v>
      </c>
      <c r="F18" s="6" t="s">
        <v>41</v>
      </c>
      <c r="G18" s="7">
        <v>40</v>
      </c>
      <c r="H18" s="7">
        <v>-26750</v>
      </c>
      <c r="I18" s="7">
        <v>-37.409999999999997</v>
      </c>
      <c r="J18" s="8">
        <v>0.30809999999999998</v>
      </c>
      <c r="K18" s="8">
        <v>0</v>
      </c>
    </row>
    <row r="21" spans="2:11">
      <c r="B21" s="6" t="s">
        <v>107</v>
      </c>
      <c r="C21" s="17"/>
      <c r="D21" s="6"/>
      <c r="E21" s="6"/>
      <c r="F21" s="6"/>
    </row>
    <row r="25" spans="2:11">
      <c r="B25" s="5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2" sqref="B2:B3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1222</v>
      </c>
    </row>
    <row r="3" spans="2:17" ht="15.75">
      <c r="B3" s="1" t="s">
        <v>1221</v>
      </c>
    </row>
    <row r="4" spans="2:17" ht="15.75">
      <c r="B4" s="1" t="s">
        <v>1</v>
      </c>
    </row>
    <row r="6" spans="2:17" ht="15.75">
      <c r="B6" s="2" t="s">
        <v>108</v>
      </c>
    </row>
    <row r="7" spans="2:17" ht="15.75">
      <c r="B7" s="2" t="s">
        <v>781</v>
      </c>
    </row>
    <row r="8" spans="2:17">
      <c r="B8" s="3" t="s">
        <v>72</v>
      </c>
      <c r="C8" s="3" t="s">
        <v>73</v>
      </c>
      <c r="D8" s="3" t="s">
        <v>782</v>
      </c>
      <c r="E8" s="3" t="s">
        <v>75</v>
      </c>
      <c r="F8" s="3" t="s">
        <v>76</v>
      </c>
      <c r="G8" s="3" t="s">
        <v>111</v>
      </c>
      <c r="H8" s="3" t="s">
        <v>112</v>
      </c>
      <c r="I8" s="3" t="s">
        <v>77</v>
      </c>
      <c r="J8" s="3" t="s">
        <v>78</v>
      </c>
      <c r="K8" s="3" t="s">
        <v>79</v>
      </c>
      <c r="L8" s="3" t="s">
        <v>113</v>
      </c>
      <c r="M8" s="3" t="s">
        <v>40</v>
      </c>
      <c r="N8" s="3" t="s">
        <v>80</v>
      </c>
      <c r="O8" s="3" t="s">
        <v>114</v>
      </c>
      <c r="P8" s="3" t="s">
        <v>115</v>
      </c>
      <c r="Q8" s="3" t="s">
        <v>82</v>
      </c>
    </row>
    <row r="9" spans="2:17">
      <c r="B9" s="4"/>
      <c r="C9" s="4"/>
      <c r="D9" s="4"/>
      <c r="E9" s="4"/>
      <c r="F9" s="4"/>
      <c r="G9" s="4" t="s">
        <v>116</v>
      </c>
      <c r="H9" s="4" t="s">
        <v>117</v>
      </c>
      <c r="I9" s="4"/>
      <c r="J9" s="4" t="s">
        <v>83</v>
      </c>
      <c r="K9" s="4" t="s">
        <v>83</v>
      </c>
      <c r="L9" s="4" t="s">
        <v>118</v>
      </c>
      <c r="M9" s="4" t="s">
        <v>119</v>
      </c>
      <c r="N9" s="4" t="s">
        <v>84</v>
      </c>
      <c r="O9" s="4" t="s">
        <v>83</v>
      </c>
      <c r="P9" s="4" t="s">
        <v>83</v>
      </c>
      <c r="Q9" s="4" t="s">
        <v>83</v>
      </c>
    </row>
    <row r="11" spans="2:17">
      <c r="B11" s="3" t="s">
        <v>783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784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785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786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787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788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789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790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791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785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786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787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788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789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790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107</v>
      </c>
      <c r="C28" s="17"/>
      <c r="D28" s="6"/>
      <c r="E28" s="6"/>
      <c r="F28" s="6"/>
      <c r="G28" s="6"/>
      <c r="I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9"/>
  <sheetViews>
    <sheetView rightToLeft="1" workbookViewId="0">
      <selection activeCell="B2" sqref="B2:B3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1222</v>
      </c>
    </row>
    <row r="3" spans="2:16" ht="15.75">
      <c r="B3" s="1" t="s">
        <v>1221</v>
      </c>
    </row>
    <row r="4" spans="2:16" ht="15.75">
      <c r="B4" s="1" t="s">
        <v>1</v>
      </c>
    </row>
    <row r="6" spans="2:16" ht="15.75">
      <c r="B6" s="2" t="s">
        <v>792</v>
      </c>
    </row>
    <row r="7" spans="2:16" ht="15.75">
      <c r="B7" s="2" t="s">
        <v>109</v>
      </c>
    </row>
    <row r="8" spans="2:16">
      <c r="B8" s="3" t="s">
        <v>72</v>
      </c>
      <c r="C8" s="3" t="s">
        <v>73</v>
      </c>
      <c r="D8" s="3" t="s">
        <v>75</v>
      </c>
      <c r="E8" s="3" t="s">
        <v>76</v>
      </c>
      <c r="F8" s="3" t="s">
        <v>111</v>
      </c>
      <c r="G8" s="3" t="s">
        <v>112</v>
      </c>
      <c r="H8" s="3" t="s">
        <v>77</v>
      </c>
      <c r="I8" s="3" t="s">
        <v>78</v>
      </c>
      <c r="J8" s="3" t="s">
        <v>79</v>
      </c>
      <c r="K8" s="3" t="s">
        <v>113</v>
      </c>
      <c r="L8" s="3" t="s">
        <v>40</v>
      </c>
      <c r="M8" s="3" t="s">
        <v>793</v>
      </c>
      <c r="N8" s="3" t="s">
        <v>114</v>
      </c>
      <c r="O8" s="3" t="s">
        <v>115</v>
      </c>
      <c r="P8" s="3" t="s">
        <v>82</v>
      </c>
    </row>
    <row r="9" spans="2:16">
      <c r="B9" s="4"/>
      <c r="C9" s="4"/>
      <c r="D9" s="4"/>
      <c r="E9" s="4"/>
      <c r="F9" s="4" t="s">
        <v>116</v>
      </c>
      <c r="G9" s="4" t="s">
        <v>117</v>
      </c>
      <c r="H9" s="4"/>
      <c r="I9" s="4" t="s">
        <v>83</v>
      </c>
      <c r="J9" s="4" t="s">
        <v>83</v>
      </c>
      <c r="K9" s="4" t="s">
        <v>118</v>
      </c>
      <c r="L9" s="4" t="s">
        <v>119</v>
      </c>
      <c r="M9" s="4" t="s">
        <v>84</v>
      </c>
      <c r="N9" s="4" t="s">
        <v>83</v>
      </c>
      <c r="O9" s="4" t="s">
        <v>83</v>
      </c>
      <c r="P9" s="4" t="s">
        <v>83</v>
      </c>
    </row>
    <row r="11" spans="2:16">
      <c r="B11" s="3" t="s">
        <v>120</v>
      </c>
      <c r="C11" s="12"/>
      <c r="D11" s="3"/>
      <c r="E11" s="3"/>
      <c r="F11" s="3"/>
      <c r="G11" s="12">
        <v>9.4</v>
      </c>
      <c r="H11" s="3"/>
      <c r="J11" s="10">
        <v>4.8599999999999997E-2</v>
      </c>
      <c r="K11" s="9">
        <v>347900814</v>
      </c>
      <c r="M11" s="9">
        <v>354767.43</v>
      </c>
      <c r="O11" s="10">
        <v>1</v>
      </c>
      <c r="P11" s="10">
        <v>0.29570000000000002</v>
      </c>
    </row>
    <row r="12" spans="2:16">
      <c r="B12" s="3" t="s">
        <v>794</v>
      </c>
      <c r="C12" s="12"/>
      <c r="D12" s="3"/>
      <c r="E12" s="3"/>
      <c r="F12" s="3"/>
      <c r="G12" s="12">
        <v>9.4</v>
      </c>
      <c r="H12" s="3"/>
      <c r="J12" s="10">
        <v>4.8599999999999997E-2</v>
      </c>
      <c r="K12" s="9">
        <v>347900814</v>
      </c>
      <c r="M12" s="9">
        <v>354767.43</v>
      </c>
      <c r="O12" s="10">
        <v>1</v>
      </c>
      <c r="P12" s="10">
        <v>0.29570000000000002</v>
      </c>
    </row>
    <row r="13" spans="2:16">
      <c r="B13" s="13" t="s">
        <v>795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796</v>
      </c>
      <c r="C14" s="14"/>
      <c r="D14" s="13"/>
      <c r="E14" s="13"/>
      <c r="F14" s="13"/>
      <c r="G14" s="14">
        <v>9.4</v>
      </c>
      <c r="H14" s="13"/>
      <c r="J14" s="16">
        <v>4.8599999999999997E-2</v>
      </c>
      <c r="K14" s="15">
        <v>347900814</v>
      </c>
      <c r="M14" s="15">
        <v>354767.43</v>
      </c>
      <c r="O14" s="16">
        <v>1</v>
      </c>
      <c r="P14" s="16">
        <v>0.29570000000000002</v>
      </c>
    </row>
    <row r="15" spans="2:16">
      <c r="B15" s="6" t="s">
        <v>797</v>
      </c>
      <c r="C15" s="17">
        <v>8287914</v>
      </c>
      <c r="D15" s="6" t="s">
        <v>125</v>
      </c>
      <c r="E15" s="6"/>
      <c r="F15" s="6" t="s">
        <v>798</v>
      </c>
      <c r="G15" s="17">
        <v>7.98</v>
      </c>
      <c r="H15" s="6" t="s">
        <v>90</v>
      </c>
      <c r="I15" s="19">
        <v>4.8000000000000001E-2</v>
      </c>
      <c r="J15" s="8">
        <v>4.8599999999999997E-2</v>
      </c>
      <c r="K15" s="7">
        <v>1647000</v>
      </c>
      <c r="L15" s="7">
        <v>101.87</v>
      </c>
      <c r="M15" s="7">
        <v>1677.88</v>
      </c>
      <c r="N15" s="8">
        <v>6.3299999999999995E-2</v>
      </c>
      <c r="O15" s="8">
        <v>4.7000000000000002E-3</v>
      </c>
      <c r="P15" s="8">
        <v>1.4E-3</v>
      </c>
    </row>
    <row r="16" spans="2:16">
      <c r="B16" s="6" t="s">
        <v>799</v>
      </c>
      <c r="C16" s="17">
        <v>8287831</v>
      </c>
      <c r="D16" s="6" t="s">
        <v>125</v>
      </c>
      <c r="E16" s="6"/>
      <c r="F16" s="6" t="s">
        <v>800</v>
      </c>
      <c r="G16" s="17">
        <v>7.5</v>
      </c>
      <c r="H16" s="6" t="s">
        <v>90</v>
      </c>
      <c r="I16" s="19">
        <v>4.8000000000000001E-2</v>
      </c>
      <c r="J16" s="8">
        <v>4.8599999999999997E-2</v>
      </c>
      <c r="K16" s="7">
        <v>1000000</v>
      </c>
      <c r="L16" s="7">
        <v>103.76</v>
      </c>
      <c r="M16" s="7">
        <v>1037.5899999999999</v>
      </c>
      <c r="N16" s="8">
        <v>3.0300000000000001E-2</v>
      </c>
      <c r="O16" s="8">
        <v>2.8999999999999998E-3</v>
      </c>
      <c r="P16" s="8">
        <v>8.9999999999999998E-4</v>
      </c>
    </row>
    <row r="17" spans="2:16">
      <c r="B17" s="6" t="s">
        <v>801</v>
      </c>
      <c r="C17" s="17">
        <v>8287815</v>
      </c>
      <c r="D17" s="6" t="s">
        <v>125</v>
      </c>
      <c r="E17" s="6"/>
      <c r="F17" s="6" t="s">
        <v>802</v>
      </c>
      <c r="G17" s="17">
        <v>7.33</v>
      </c>
      <c r="H17" s="6" t="s">
        <v>90</v>
      </c>
      <c r="I17" s="19">
        <v>4.8000000000000001E-2</v>
      </c>
      <c r="J17" s="8">
        <v>4.8599999999999997E-2</v>
      </c>
      <c r="K17" s="7">
        <v>1309000</v>
      </c>
      <c r="L17" s="7">
        <v>104.77</v>
      </c>
      <c r="M17" s="7">
        <v>1371.44</v>
      </c>
      <c r="N17" s="8">
        <v>2.8E-3</v>
      </c>
      <c r="O17" s="8">
        <v>3.8999999999999998E-3</v>
      </c>
      <c r="P17" s="8">
        <v>1.1000000000000001E-3</v>
      </c>
    </row>
    <row r="18" spans="2:16">
      <c r="B18" s="6" t="s">
        <v>803</v>
      </c>
      <c r="C18" s="17">
        <v>8287823</v>
      </c>
      <c r="D18" s="6" t="s">
        <v>125</v>
      </c>
      <c r="E18" s="6"/>
      <c r="F18" s="6" t="s">
        <v>804</v>
      </c>
      <c r="G18" s="17">
        <v>7.41</v>
      </c>
      <c r="H18" s="6" t="s">
        <v>90</v>
      </c>
      <c r="I18" s="19">
        <v>4.8000000000000001E-2</v>
      </c>
      <c r="J18" s="8">
        <v>4.8500000000000001E-2</v>
      </c>
      <c r="K18" s="7">
        <v>1139000</v>
      </c>
      <c r="L18" s="7">
        <v>104.69</v>
      </c>
      <c r="M18" s="7">
        <v>1192.46</v>
      </c>
      <c r="N18" s="8">
        <v>2.07E-2</v>
      </c>
      <c r="O18" s="8">
        <v>3.3999999999999998E-3</v>
      </c>
      <c r="P18" s="8">
        <v>1E-3</v>
      </c>
    </row>
    <row r="19" spans="2:16">
      <c r="B19" s="6" t="s">
        <v>805</v>
      </c>
      <c r="C19" s="17">
        <v>8287948</v>
      </c>
      <c r="D19" s="6" t="s">
        <v>125</v>
      </c>
      <c r="E19" s="6"/>
      <c r="F19" s="6" t="s">
        <v>806</v>
      </c>
      <c r="G19" s="17">
        <v>8.0500000000000007</v>
      </c>
      <c r="H19" s="6" t="s">
        <v>90</v>
      </c>
      <c r="I19" s="19">
        <v>4.8000000000000001E-2</v>
      </c>
      <c r="J19" s="8">
        <v>4.8500000000000001E-2</v>
      </c>
      <c r="K19" s="7">
        <v>4920000</v>
      </c>
      <c r="L19" s="7">
        <v>103.29</v>
      </c>
      <c r="M19" s="7">
        <v>5081.6400000000003</v>
      </c>
      <c r="N19" s="8">
        <v>3.2000000000000002E-3</v>
      </c>
      <c r="O19" s="8">
        <v>1.43E-2</v>
      </c>
      <c r="P19" s="8">
        <v>4.1999999999999997E-3</v>
      </c>
    </row>
    <row r="20" spans="2:16">
      <c r="B20" s="6" t="s">
        <v>807</v>
      </c>
      <c r="C20" s="17">
        <v>8287963</v>
      </c>
      <c r="D20" s="6" t="s">
        <v>125</v>
      </c>
      <c r="E20" s="6"/>
      <c r="F20" s="6" t="s">
        <v>808</v>
      </c>
      <c r="G20" s="17">
        <v>8.2100000000000009</v>
      </c>
      <c r="H20" s="6" t="s">
        <v>90</v>
      </c>
      <c r="I20" s="19">
        <v>4.8000000000000001E-2</v>
      </c>
      <c r="J20" s="8">
        <v>4.8500000000000001E-2</v>
      </c>
      <c r="K20" s="7">
        <v>7601000</v>
      </c>
      <c r="L20" s="7">
        <v>101.42</v>
      </c>
      <c r="M20" s="7">
        <v>7709.05</v>
      </c>
      <c r="N20" s="8">
        <v>4.4999999999999997E-3</v>
      </c>
      <c r="O20" s="8">
        <v>2.1700000000000001E-2</v>
      </c>
      <c r="P20" s="8">
        <v>6.4000000000000003E-3</v>
      </c>
    </row>
    <row r="21" spans="2:16">
      <c r="B21" s="6" t="s">
        <v>809</v>
      </c>
      <c r="C21" s="17">
        <v>8287971</v>
      </c>
      <c r="D21" s="6" t="s">
        <v>125</v>
      </c>
      <c r="E21" s="6"/>
      <c r="F21" s="6" t="s">
        <v>810</v>
      </c>
      <c r="G21" s="17">
        <v>8.2899999999999991</v>
      </c>
      <c r="H21" s="6" t="s">
        <v>90</v>
      </c>
      <c r="I21" s="19">
        <v>4.8000000000000001E-2</v>
      </c>
      <c r="J21" s="8">
        <v>4.8599999999999997E-2</v>
      </c>
      <c r="K21" s="7">
        <v>3857000</v>
      </c>
      <c r="L21" s="7">
        <v>101.19</v>
      </c>
      <c r="M21" s="7">
        <v>3902.85</v>
      </c>
      <c r="N21" s="8">
        <v>2E-3</v>
      </c>
      <c r="O21" s="8">
        <v>1.0999999999999999E-2</v>
      </c>
      <c r="P21" s="8">
        <v>3.3E-3</v>
      </c>
    </row>
    <row r="22" spans="2:16">
      <c r="B22" s="6" t="s">
        <v>811</v>
      </c>
      <c r="C22" s="17">
        <v>8287997</v>
      </c>
      <c r="D22" s="6" t="s">
        <v>125</v>
      </c>
      <c r="E22" s="6"/>
      <c r="F22" s="6" t="s">
        <v>812</v>
      </c>
      <c r="G22" s="17">
        <v>8.26</v>
      </c>
      <c r="H22" s="6" t="s">
        <v>90</v>
      </c>
      <c r="I22" s="19">
        <v>4.8000000000000001E-2</v>
      </c>
      <c r="J22" s="8">
        <v>4.8599999999999997E-2</v>
      </c>
      <c r="K22" s="7">
        <v>5123000</v>
      </c>
      <c r="L22" s="7">
        <v>103.08</v>
      </c>
      <c r="M22" s="7">
        <v>5281.03</v>
      </c>
      <c r="N22" s="8">
        <v>1.8E-3</v>
      </c>
      <c r="O22" s="8">
        <v>1.49E-2</v>
      </c>
      <c r="P22" s="8">
        <v>4.4000000000000003E-3</v>
      </c>
    </row>
    <row r="23" spans="2:16">
      <c r="B23" s="6" t="s">
        <v>813</v>
      </c>
      <c r="C23" s="17">
        <v>8288052</v>
      </c>
      <c r="D23" s="6" t="s">
        <v>125</v>
      </c>
      <c r="E23" s="6"/>
      <c r="F23" s="6" t="s">
        <v>814</v>
      </c>
      <c r="G23" s="17">
        <v>8.56</v>
      </c>
      <c r="H23" s="6" t="s">
        <v>90</v>
      </c>
      <c r="I23" s="19">
        <v>4.8000000000000001E-2</v>
      </c>
      <c r="J23" s="8">
        <v>4.8599999999999997E-2</v>
      </c>
      <c r="K23" s="7">
        <v>5481000</v>
      </c>
      <c r="L23" s="7">
        <v>101.96</v>
      </c>
      <c r="M23" s="7">
        <v>5588.4</v>
      </c>
      <c r="N23" s="8">
        <v>4.7999999999999996E-3</v>
      </c>
      <c r="O23" s="8">
        <v>1.5800000000000002E-2</v>
      </c>
      <c r="P23" s="8">
        <v>4.7000000000000002E-3</v>
      </c>
    </row>
    <row r="24" spans="2:16">
      <c r="B24" s="6" t="s">
        <v>815</v>
      </c>
      <c r="C24" s="17">
        <v>8287781</v>
      </c>
      <c r="D24" s="6" t="s">
        <v>125</v>
      </c>
      <c r="E24" s="6"/>
      <c r="F24" s="6" t="s">
        <v>816</v>
      </c>
      <c r="G24" s="17">
        <v>7.25</v>
      </c>
      <c r="H24" s="6" t="s">
        <v>90</v>
      </c>
      <c r="I24" s="19">
        <v>4.8000000000000001E-2</v>
      </c>
      <c r="J24" s="8">
        <v>4.8599999999999997E-2</v>
      </c>
      <c r="K24" s="7">
        <v>300000</v>
      </c>
      <c r="L24" s="7">
        <v>105.08</v>
      </c>
      <c r="M24" s="7">
        <v>315.25</v>
      </c>
      <c r="N24" s="8">
        <v>5.9999999999999995E-4</v>
      </c>
      <c r="O24" s="8">
        <v>8.9999999999999998E-4</v>
      </c>
      <c r="P24" s="8">
        <v>2.9999999999999997E-4</v>
      </c>
    </row>
    <row r="25" spans="2:16">
      <c r="B25" s="6" t="s">
        <v>817</v>
      </c>
      <c r="C25" s="17">
        <v>8287898</v>
      </c>
      <c r="D25" s="6" t="s">
        <v>125</v>
      </c>
      <c r="E25" s="6"/>
      <c r="F25" s="6" t="s">
        <v>818</v>
      </c>
      <c r="G25" s="17">
        <v>7.81</v>
      </c>
      <c r="H25" s="6" t="s">
        <v>90</v>
      </c>
      <c r="I25" s="19">
        <v>4.8000000000000001E-2</v>
      </c>
      <c r="J25" s="8">
        <v>4.8599999999999997E-2</v>
      </c>
      <c r="K25" s="7">
        <v>3495000</v>
      </c>
      <c r="L25" s="7">
        <v>103.96</v>
      </c>
      <c r="M25" s="7">
        <v>3633.36</v>
      </c>
      <c r="N25" s="8">
        <v>4.1999999999999997E-3</v>
      </c>
      <c r="O25" s="8">
        <v>1.0200000000000001E-2</v>
      </c>
      <c r="P25" s="8">
        <v>3.0000000000000001E-3</v>
      </c>
    </row>
    <row r="26" spans="2:16">
      <c r="B26" s="6" t="s">
        <v>819</v>
      </c>
      <c r="C26" s="17">
        <v>8287906</v>
      </c>
      <c r="D26" s="6" t="s">
        <v>125</v>
      </c>
      <c r="E26" s="6"/>
      <c r="F26" s="6" t="s">
        <v>820</v>
      </c>
      <c r="G26" s="17">
        <v>7.9</v>
      </c>
      <c r="H26" s="6" t="s">
        <v>90</v>
      </c>
      <c r="I26" s="19">
        <v>4.8000000000000001E-2</v>
      </c>
      <c r="J26" s="8">
        <v>4.8500000000000001E-2</v>
      </c>
      <c r="K26" s="7">
        <v>3220000</v>
      </c>
      <c r="L26" s="7">
        <v>103.17</v>
      </c>
      <c r="M26" s="7">
        <v>3322.08</v>
      </c>
      <c r="N26" s="8">
        <v>5.1999999999999998E-3</v>
      </c>
      <c r="O26" s="8">
        <v>9.4000000000000004E-3</v>
      </c>
      <c r="P26" s="8">
        <v>2.8E-3</v>
      </c>
    </row>
    <row r="27" spans="2:16">
      <c r="B27" s="6" t="s">
        <v>821</v>
      </c>
      <c r="C27" s="17">
        <v>8287922</v>
      </c>
      <c r="D27" s="6" t="s">
        <v>125</v>
      </c>
      <c r="E27" s="6"/>
      <c r="F27" s="6" t="s">
        <v>822</v>
      </c>
      <c r="G27" s="17">
        <v>7.87</v>
      </c>
      <c r="H27" s="6" t="s">
        <v>90</v>
      </c>
      <c r="I27" s="19">
        <v>4.8000000000000001E-2</v>
      </c>
      <c r="J27" s="8">
        <v>4.8599999999999997E-2</v>
      </c>
      <c r="K27" s="7">
        <v>3340000</v>
      </c>
      <c r="L27" s="7">
        <v>103.89</v>
      </c>
      <c r="M27" s="7">
        <v>3469.93</v>
      </c>
      <c r="N27" s="8">
        <v>2.8E-3</v>
      </c>
      <c r="O27" s="8">
        <v>9.7999999999999997E-3</v>
      </c>
      <c r="P27" s="8">
        <v>2.8999999999999998E-3</v>
      </c>
    </row>
    <row r="28" spans="2:16">
      <c r="B28" s="6" t="s">
        <v>823</v>
      </c>
      <c r="C28" s="17">
        <v>8287930</v>
      </c>
      <c r="D28" s="6" t="s">
        <v>125</v>
      </c>
      <c r="E28" s="6"/>
      <c r="F28" s="6" t="s">
        <v>824</v>
      </c>
      <c r="G28" s="17">
        <v>7.96</v>
      </c>
      <c r="H28" s="6" t="s">
        <v>90</v>
      </c>
      <c r="I28" s="19">
        <v>4.8000000000000001E-2</v>
      </c>
      <c r="J28" s="8">
        <v>4.8599999999999997E-2</v>
      </c>
      <c r="K28" s="7">
        <v>5100000</v>
      </c>
      <c r="L28" s="7">
        <v>103.77</v>
      </c>
      <c r="M28" s="7">
        <v>5292.37</v>
      </c>
      <c r="N28" s="8">
        <v>4.7000000000000002E-3</v>
      </c>
      <c r="O28" s="8">
        <v>1.49E-2</v>
      </c>
      <c r="P28" s="8">
        <v>4.4000000000000003E-3</v>
      </c>
    </row>
    <row r="29" spans="2:16">
      <c r="B29" s="6" t="s">
        <v>825</v>
      </c>
      <c r="C29" s="17">
        <v>8288409</v>
      </c>
      <c r="D29" s="6" t="s">
        <v>125</v>
      </c>
      <c r="E29" s="6"/>
      <c r="F29" s="6" t="s">
        <v>826</v>
      </c>
      <c r="G29" s="17">
        <v>10.11</v>
      </c>
      <c r="H29" s="6" t="s">
        <v>90</v>
      </c>
      <c r="I29" s="19">
        <v>4.8000000000000001E-2</v>
      </c>
      <c r="J29" s="8">
        <v>4.8599999999999997E-2</v>
      </c>
      <c r="K29" s="7">
        <v>4051000</v>
      </c>
      <c r="L29" s="7">
        <v>103.19</v>
      </c>
      <c r="M29" s="7">
        <v>4180.1499999999996</v>
      </c>
      <c r="N29" s="8">
        <v>4.1000000000000003E-3</v>
      </c>
      <c r="O29" s="8">
        <v>1.18E-2</v>
      </c>
      <c r="P29" s="8">
        <v>3.5000000000000001E-3</v>
      </c>
    </row>
    <row r="30" spans="2:16">
      <c r="B30" s="6" t="s">
        <v>827</v>
      </c>
      <c r="C30" s="17">
        <v>8288508</v>
      </c>
      <c r="D30" s="6" t="s">
        <v>125</v>
      </c>
      <c r="E30" s="6"/>
      <c r="F30" s="6" t="s">
        <v>828</v>
      </c>
      <c r="G30" s="17">
        <v>10.7</v>
      </c>
      <c r="H30" s="6" t="s">
        <v>90</v>
      </c>
      <c r="I30" s="19">
        <v>4.8000000000000001E-2</v>
      </c>
      <c r="J30" s="8">
        <v>4.8599999999999997E-2</v>
      </c>
      <c r="K30" s="7">
        <v>10473000</v>
      </c>
      <c r="L30" s="7">
        <v>101.39</v>
      </c>
      <c r="M30" s="7">
        <v>10618.91</v>
      </c>
      <c r="O30" s="8">
        <v>2.9899999999999999E-2</v>
      </c>
      <c r="P30" s="8">
        <v>8.8000000000000005E-3</v>
      </c>
    </row>
    <row r="31" spans="2:16">
      <c r="B31" s="6" t="s">
        <v>829</v>
      </c>
      <c r="C31" s="17">
        <v>8288466</v>
      </c>
      <c r="D31" s="6" t="s">
        <v>125</v>
      </c>
      <c r="E31" s="6"/>
      <c r="F31" s="6" t="s">
        <v>830</v>
      </c>
      <c r="G31" s="17">
        <v>10.37</v>
      </c>
      <c r="H31" s="6" t="s">
        <v>90</v>
      </c>
      <c r="I31" s="19">
        <v>4.8000000000000001E-2</v>
      </c>
      <c r="J31" s="8">
        <v>4.8599999999999997E-2</v>
      </c>
      <c r="K31" s="7">
        <v>7455000</v>
      </c>
      <c r="L31" s="7">
        <v>103.08</v>
      </c>
      <c r="M31" s="7">
        <v>7684.89</v>
      </c>
      <c r="O31" s="8">
        <v>2.1700000000000001E-2</v>
      </c>
      <c r="P31" s="8">
        <v>6.4000000000000003E-3</v>
      </c>
    </row>
    <row r="32" spans="2:16">
      <c r="B32" s="6" t="s">
        <v>831</v>
      </c>
      <c r="C32" s="17">
        <v>8288482</v>
      </c>
      <c r="D32" s="6" t="s">
        <v>125</v>
      </c>
      <c r="E32" s="6"/>
      <c r="F32" s="6" t="s">
        <v>832</v>
      </c>
      <c r="G32" s="17">
        <v>10.53</v>
      </c>
      <c r="H32" s="6" t="s">
        <v>90</v>
      </c>
      <c r="I32" s="19">
        <v>4.8000000000000001E-2</v>
      </c>
      <c r="J32" s="8">
        <v>4.8599999999999997E-2</v>
      </c>
      <c r="K32" s="7">
        <v>10655000</v>
      </c>
      <c r="L32" s="7">
        <v>102.51</v>
      </c>
      <c r="M32" s="7">
        <v>10922.16</v>
      </c>
      <c r="O32" s="8">
        <v>3.0800000000000001E-2</v>
      </c>
      <c r="P32" s="8">
        <v>9.1000000000000004E-3</v>
      </c>
    </row>
    <row r="33" spans="2:16">
      <c r="B33" s="6" t="s">
        <v>833</v>
      </c>
      <c r="C33" s="17">
        <v>8288060</v>
      </c>
      <c r="D33" s="6" t="s">
        <v>125</v>
      </c>
      <c r="E33" s="6"/>
      <c r="F33" s="6" t="s">
        <v>834</v>
      </c>
      <c r="G33" s="17">
        <v>8.64</v>
      </c>
      <c r="H33" s="6" t="s">
        <v>90</v>
      </c>
      <c r="I33" s="19">
        <v>4.8000000000000001E-2</v>
      </c>
      <c r="J33" s="8">
        <v>4.8500000000000001E-2</v>
      </c>
      <c r="K33" s="7">
        <v>3090000</v>
      </c>
      <c r="L33" s="7">
        <v>101.59</v>
      </c>
      <c r="M33" s="7">
        <v>3139.17</v>
      </c>
      <c r="N33" s="8">
        <v>2.8999999999999998E-3</v>
      </c>
      <c r="O33" s="8">
        <v>8.8000000000000005E-3</v>
      </c>
      <c r="P33" s="8">
        <v>2.5999999999999999E-3</v>
      </c>
    </row>
    <row r="34" spans="2:16">
      <c r="B34" s="6" t="s">
        <v>835</v>
      </c>
      <c r="C34" s="17">
        <v>8287799</v>
      </c>
      <c r="D34" s="6" t="s">
        <v>125</v>
      </c>
      <c r="E34" s="6"/>
      <c r="F34" s="6" t="s">
        <v>836</v>
      </c>
      <c r="G34" s="17">
        <v>7.33</v>
      </c>
      <c r="H34" s="6" t="s">
        <v>90</v>
      </c>
      <c r="I34" s="19">
        <v>4.8000000000000001E-2</v>
      </c>
      <c r="J34" s="8">
        <v>4.8599999999999997E-2</v>
      </c>
      <c r="K34" s="7">
        <v>1000000</v>
      </c>
      <c r="L34" s="7">
        <v>104.05</v>
      </c>
      <c r="M34" s="7">
        <v>1040.49</v>
      </c>
      <c r="N34" s="8">
        <v>1.47E-2</v>
      </c>
      <c r="O34" s="8">
        <v>2.8999999999999998E-3</v>
      </c>
      <c r="P34" s="8">
        <v>8.9999999999999998E-4</v>
      </c>
    </row>
    <row r="35" spans="2:16">
      <c r="B35" s="6" t="s">
        <v>837</v>
      </c>
      <c r="C35" s="17">
        <v>8287807</v>
      </c>
      <c r="D35" s="6" t="s">
        <v>125</v>
      </c>
      <c r="E35" s="6"/>
      <c r="F35" s="6" t="s">
        <v>836</v>
      </c>
      <c r="G35" s="17">
        <v>7.24</v>
      </c>
      <c r="H35" s="6" t="s">
        <v>90</v>
      </c>
      <c r="I35" s="19">
        <v>4.8000000000000001E-2</v>
      </c>
      <c r="J35" s="8">
        <v>4.8599999999999997E-2</v>
      </c>
      <c r="K35" s="7">
        <v>740000</v>
      </c>
      <c r="L35" s="7">
        <v>105.59</v>
      </c>
      <c r="M35" s="7">
        <v>781.4</v>
      </c>
      <c r="N35" s="8">
        <v>4.0000000000000002E-4</v>
      </c>
      <c r="O35" s="8">
        <v>2.2000000000000001E-3</v>
      </c>
      <c r="P35" s="8">
        <v>6.9999999999999999E-4</v>
      </c>
    </row>
    <row r="36" spans="2:16">
      <c r="B36" s="6" t="s">
        <v>838</v>
      </c>
      <c r="C36" s="17">
        <v>8287849</v>
      </c>
      <c r="D36" s="6" t="s">
        <v>125</v>
      </c>
      <c r="E36" s="6"/>
      <c r="F36" s="6" t="s">
        <v>839</v>
      </c>
      <c r="G36" s="17">
        <v>7.58</v>
      </c>
      <c r="H36" s="6" t="s">
        <v>90</v>
      </c>
      <c r="I36" s="19">
        <v>4.8000000000000001E-2</v>
      </c>
      <c r="J36" s="8">
        <v>4.8500000000000001E-2</v>
      </c>
      <c r="K36" s="7">
        <v>1025000</v>
      </c>
      <c r="L36" s="7">
        <v>103.57</v>
      </c>
      <c r="M36" s="7">
        <v>1061.56</v>
      </c>
      <c r="N36" s="8">
        <v>1.1999999999999999E-3</v>
      </c>
      <c r="O36" s="8">
        <v>3.0000000000000001E-3</v>
      </c>
      <c r="P36" s="8">
        <v>8.9999999999999998E-4</v>
      </c>
    </row>
    <row r="37" spans="2:16">
      <c r="B37" s="6" t="s">
        <v>840</v>
      </c>
      <c r="C37" s="17">
        <v>8287856</v>
      </c>
      <c r="D37" s="6" t="s">
        <v>125</v>
      </c>
      <c r="E37" s="6"/>
      <c r="F37" s="6" t="s">
        <v>841</v>
      </c>
      <c r="G37" s="17">
        <v>7.66</v>
      </c>
      <c r="H37" s="6" t="s">
        <v>90</v>
      </c>
      <c r="I37" s="19">
        <v>4.8000000000000001E-2</v>
      </c>
      <c r="J37" s="8">
        <v>4.8599999999999997E-2</v>
      </c>
      <c r="K37" s="7">
        <v>1200000</v>
      </c>
      <c r="L37" s="7">
        <v>103.05</v>
      </c>
      <c r="M37" s="7">
        <v>1236.5899999999999</v>
      </c>
      <c r="N37" s="8">
        <v>1E-3</v>
      </c>
      <c r="O37" s="8">
        <v>3.5000000000000001E-3</v>
      </c>
      <c r="P37" s="8">
        <v>1E-3</v>
      </c>
    </row>
    <row r="38" spans="2:16">
      <c r="B38" s="6" t="s">
        <v>842</v>
      </c>
      <c r="C38" s="17">
        <v>8287864</v>
      </c>
      <c r="D38" s="6" t="s">
        <v>125</v>
      </c>
      <c r="E38" s="6"/>
      <c r="F38" s="6" t="s">
        <v>843</v>
      </c>
      <c r="G38" s="17">
        <v>7.56</v>
      </c>
      <c r="H38" s="6" t="s">
        <v>90</v>
      </c>
      <c r="I38" s="19">
        <v>4.8000000000000001E-2</v>
      </c>
      <c r="J38" s="8">
        <v>4.8599999999999997E-2</v>
      </c>
      <c r="K38" s="7">
        <v>2618000</v>
      </c>
      <c r="L38" s="7">
        <v>105.19</v>
      </c>
      <c r="M38" s="7">
        <v>2753.84</v>
      </c>
      <c r="N38" s="8">
        <v>5.4999999999999997E-3</v>
      </c>
      <c r="O38" s="8">
        <v>7.7999999999999996E-3</v>
      </c>
      <c r="P38" s="8">
        <v>2.3E-3</v>
      </c>
    </row>
    <row r="39" spans="2:16">
      <c r="B39" s="6" t="s">
        <v>844</v>
      </c>
      <c r="C39" s="17">
        <v>8287872</v>
      </c>
      <c r="D39" s="6" t="s">
        <v>125</v>
      </c>
      <c r="E39" s="6"/>
      <c r="F39" s="6" t="s">
        <v>845</v>
      </c>
      <c r="G39" s="17">
        <v>7.65</v>
      </c>
      <c r="H39" s="6" t="s">
        <v>90</v>
      </c>
      <c r="I39" s="19">
        <v>4.8000000000000001E-2</v>
      </c>
      <c r="J39" s="8">
        <v>4.8599999999999997E-2</v>
      </c>
      <c r="K39" s="7">
        <v>3171000</v>
      </c>
      <c r="L39" s="7">
        <v>104.77</v>
      </c>
      <c r="M39" s="7">
        <v>3322.25</v>
      </c>
      <c r="N39" s="8">
        <v>2.5000000000000001E-3</v>
      </c>
      <c r="O39" s="8">
        <v>9.4000000000000004E-3</v>
      </c>
      <c r="P39" s="8">
        <v>2.8E-3</v>
      </c>
    </row>
    <row r="40" spans="2:16">
      <c r="B40" s="6" t="s">
        <v>846</v>
      </c>
      <c r="C40" s="17">
        <v>8287880</v>
      </c>
      <c r="D40" s="6" t="s">
        <v>125</v>
      </c>
      <c r="E40" s="6"/>
      <c r="F40" s="6" t="s">
        <v>847</v>
      </c>
      <c r="G40" s="17">
        <v>7.73</v>
      </c>
      <c r="H40" s="6" t="s">
        <v>90</v>
      </c>
      <c r="I40" s="19">
        <v>4.8000000000000001E-2</v>
      </c>
      <c r="J40" s="8">
        <v>4.8599999999999997E-2</v>
      </c>
      <c r="K40" s="7">
        <v>3882000</v>
      </c>
      <c r="L40" s="7">
        <v>104.39</v>
      </c>
      <c r="M40" s="7">
        <v>4052.47</v>
      </c>
      <c r="N40" s="8">
        <v>5.4000000000000003E-3</v>
      </c>
      <c r="O40" s="8">
        <v>1.14E-2</v>
      </c>
      <c r="P40" s="8">
        <v>3.3999999999999998E-3</v>
      </c>
    </row>
    <row r="41" spans="2:16">
      <c r="B41" s="6" t="s">
        <v>848</v>
      </c>
      <c r="C41" s="17">
        <v>8287989</v>
      </c>
      <c r="D41" s="6" t="s">
        <v>125</v>
      </c>
      <c r="E41" s="6"/>
      <c r="F41" s="6" t="s">
        <v>849</v>
      </c>
      <c r="G41" s="17">
        <v>8.18</v>
      </c>
      <c r="H41" s="6" t="s">
        <v>90</v>
      </c>
      <c r="I41" s="19">
        <v>4.8000000000000001E-2</v>
      </c>
      <c r="J41" s="8">
        <v>4.8599999999999997E-2</v>
      </c>
      <c r="K41" s="7">
        <v>4019000</v>
      </c>
      <c r="L41" s="7">
        <v>103.69</v>
      </c>
      <c r="M41" s="7">
        <v>4167.42</v>
      </c>
      <c r="N41" s="8">
        <v>2.2000000000000001E-3</v>
      </c>
      <c r="O41" s="8">
        <v>1.17E-2</v>
      </c>
      <c r="P41" s="8">
        <v>3.5000000000000001E-3</v>
      </c>
    </row>
    <row r="42" spans="2:16">
      <c r="B42" s="6" t="s">
        <v>850</v>
      </c>
      <c r="C42" s="17">
        <v>8288003</v>
      </c>
      <c r="D42" s="6" t="s">
        <v>125</v>
      </c>
      <c r="E42" s="6"/>
      <c r="F42" s="6" t="s">
        <v>851</v>
      </c>
      <c r="G42" s="17">
        <v>8.34</v>
      </c>
      <c r="H42" s="6" t="s">
        <v>90</v>
      </c>
      <c r="I42" s="19">
        <v>4.8000000000000001E-2</v>
      </c>
      <c r="J42" s="8">
        <v>4.8599999999999997E-2</v>
      </c>
      <c r="K42" s="7">
        <v>3748000</v>
      </c>
      <c r="L42" s="7">
        <v>102.89</v>
      </c>
      <c r="M42" s="7">
        <v>3856.39</v>
      </c>
      <c r="N42" s="8">
        <v>2.8E-3</v>
      </c>
      <c r="O42" s="8">
        <v>1.09E-2</v>
      </c>
      <c r="P42" s="8">
        <v>3.2000000000000002E-3</v>
      </c>
    </row>
    <row r="43" spans="2:16">
      <c r="B43" s="6" t="s">
        <v>852</v>
      </c>
      <c r="C43" s="17">
        <v>8288011</v>
      </c>
      <c r="D43" s="6" t="s">
        <v>125</v>
      </c>
      <c r="E43" s="6"/>
      <c r="F43" s="6" t="s">
        <v>853</v>
      </c>
      <c r="G43" s="17">
        <v>8.43</v>
      </c>
      <c r="H43" s="6" t="s">
        <v>90</v>
      </c>
      <c r="I43" s="19">
        <v>4.8000000000000001E-2</v>
      </c>
      <c r="J43" s="8">
        <v>4.8599999999999997E-2</v>
      </c>
      <c r="K43" s="7">
        <v>4073000</v>
      </c>
      <c r="L43" s="7">
        <v>102.47</v>
      </c>
      <c r="M43" s="7">
        <v>4173.43</v>
      </c>
      <c r="N43" s="8">
        <v>3.3E-3</v>
      </c>
      <c r="O43" s="8">
        <v>1.18E-2</v>
      </c>
      <c r="P43" s="8">
        <v>3.5000000000000001E-3</v>
      </c>
    </row>
    <row r="44" spans="2:16">
      <c r="B44" s="6" t="s">
        <v>854</v>
      </c>
      <c r="C44" s="17">
        <v>8288029</v>
      </c>
      <c r="D44" s="6" t="s">
        <v>125</v>
      </c>
      <c r="E44" s="6"/>
      <c r="F44" s="6" t="s">
        <v>855</v>
      </c>
      <c r="G44" s="17">
        <v>8.51</v>
      </c>
      <c r="H44" s="6" t="s">
        <v>90</v>
      </c>
      <c r="I44" s="19">
        <v>4.8000000000000001E-2</v>
      </c>
      <c r="J44" s="8">
        <v>4.8599999999999997E-2</v>
      </c>
      <c r="K44" s="7">
        <v>5453000</v>
      </c>
      <c r="L44" s="7">
        <v>101.88</v>
      </c>
      <c r="M44" s="7">
        <v>5555.31</v>
      </c>
      <c r="N44" s="8">
        <v>3.3E-3</v>
      </c>
      <c r="O44" s="8">
        <v>1.5699999999999999E-2</v>
      </c>
      <c r="P44" s="8">
        <v>4.5999999999999999E-3</v>
      </c>
    </row>
    <row r="45" spans="2:16">
      <c r="B45" s="6" t="s">
        <v>856</v>
      </c>
      <c r="C45" s="17">
        <v>8288037</v>
      </c>
      <c r="D45" s="6" t="s">
        <v>125</v>
      </c>
      <c r="E45" s="6"/>
      <c r="F45" s="6" t="s">
        <v>857</v>
      </c>
      <c r="G45" s="17">
        <v>8.6</v>
      </c>
      <c r="H45" s="6" t="s">
        <v>90</v>
      </c>
      <c r="I45" s="19">
        <v>4.8000000000000001E-2</v>
      </c>
      <c r="J45" s="8">
        <v>4.8599999999999997E-2</v>
      </c>
      <c r="K45" s="7">
        <v>5171000</v>
      </c>
      <c r="L45" s="7">
        <v>101.05</v>
      </c>
      <c r="M45" s="7">
        <v>5225.2299999999996</v>
      </c>
      <c r="N45" s="8">
        <v>2.3E-3</v>
      </c>
      <c r="O45" s="8">
        <v>1.47E-2</v>
      </c>
      <c r="P45" s="8">
        <v>4.4000000000000003E-3</v>
      </c>
    </row>
    <row r="46" spans="2:16">
      <c r="B46" s="6" t="s">
        <v>858</v>
      </c>
      <c r="C46" s="17">
        <v>8288045</v>
      </c>
      <c r="D46" s="6" t="s">
        <v>125</v>
      </c>
      <c r="E46" s="6"/>
      <c r="F46" s="6" t="s">
        <v>859</v>
      </c>
      <c r="G46" s="17">
        <v>8.4700000000000006</v>
      </c>
      <c r="H46" s="6" t="s">
        <v>90</v>
      </c>
      <c r="I46" s="19">
        <v>4.8000000000000001E-2</v>
      </c>
      <c r="J46" s="8">
        <v>4.8599999999999997E-2</v>
      </c>
      <c r="K46" s="7">
        <v>2470000</v>
      </c>
      <c r="L46" s="7">
        <v>102.96</v>
      </c>
      <c r="M46" s="7">
        <v>2543.09</v>
      </c>
      <c r="N46" s="8">
        <v>3.2000000000000002E-3</v>
      </c>
      <c r="O46" s="8">
        <v>7.1999999999999998E-3</v>
      </c>
      <c r="P46" s="8">
        <v>2.0999999999999999E-3</v>
      </c>
    </row>
    <row r="47" spans="2:16">
      <c r="B47" s="6" t="s">
        <v>860</v>
      </c>
      <c r="C47" s="17">
        <v>8288078</v>
      </c>
      <c r="D47" s="6" t="s">
        <v>125</v>
      </c>
      <c r="E47" s="6"/>
      <c r="F47" s="6" t="s">
        <v>861</v>
      </c>
      <c r="G47" s="17">
        <v>8.7200000000000006</v>
      </c>
      <c r="H47" s="6" t="s">
        <v>90</v>
      </c>
      <c r="I47" s="19">
        <v>4.8000000000000001E-2</v>
      </c>
      <c r="J47" s="8">
        <v>4.8599999999999997E-2</v>
      </c>
      <c r="K47" s="7">
        <v>5547000</v>
      </c>
      <c r="L47" s="7">
        <v>101.17</v>
      </c>
      <c r="M47" s="7">
        <v>5611.92</v>
      </c>
      <c r="N47" s="8">
        <v>3.3999999999999998E-3</v>
      </c>
      <c r="O47" s="8">
        <v>1.5800000000000002E-2</v>
      </c>
      <c r="P47" s="8">
        <v>4.7000000000000002E-3</v>
      </c>
    </row>
    <row r="48" spans="2:16">
      <c r="B48" s="6" t="s">
        <v>862</v>
      </c>
      <c r="C48" s="17">
        <v>8288086</v>
      </c>
      <c r="D48" s="6" t="s">
        <v>125</v>
      </c>
      <c r="E48" s="6"/>
      <c r="F48" s="6" t="s">
        <v>863</v>
      </c>
      <c r="G48" s="17">
        <v>8.81</v>
      </c>
      <c r="H48" s="6" t="s">
        <v>90</v>
      </c>
      <c r="I48" s="19">
        <v>4.8000000000000001E-2</v>
      </c>
      <c r="J48" s="8">
        <v>4.8500000000000001E-2</v>
      </c>
      <c r="K48" s="7">
        <v>5026000</v>
      </c>
      <c r="L48" s="7">
        <v>100.79</v>
      </c>
      <c r="M48" s="7">
        <v>5065.66</v>
      </c>
      <c r="N48" s="8">
        <v>1.8E-3</v>
      </c>
      <c r="O48" s="8">
        <v>1.43E-2</v>
      </c>
      <c r="P48" s="8">
        <v>4.1999999999999997E-3</v>
      </c>
    </row>
    <row r="49" spans="2:16">
      <c r="B49" s="6" t="s">
        <v>864</v>
      </c>
      <c r="C49" s="17">
        <v>8288094</v>
      </c>
      <c r="D49" s="6" t="s">
        <v>125</v>
      </c>
      <c r="E49" s="6"/>
      <c r="F49" s="6" t="s">
        <v>865</v>
      </c>
      <c r="G49" s="17">
        <v>8.89</v>
      </c>
      <c r="H49" s="6" t="s">
        <v>90</v>
      </c>
      <c r="I49" s="19">
        <v>4.8000000000000001E-2</v>
      </c>
      <c r="J49" s="8">
        <v>4.8599999999999997E-2</v>
      </c>
      <c r="K49" s="7">
        <v>4697000</v>
      </c>
      <c r="L49" s="7">
        <v>100.38</v>
      </c>
      <c r="M49" s="7">
        <v>4714.91</v>
      </c>
      <c r="N49" s="8">
        <v>2.2000000000000001E-3</v>
      </c>
      <c r="O49" s="8">
        <v>1.3299999999999999E-2</v>
      </c>
      <c r="P49" s="8">
        <v>3.8999999999999998E-3</v>
      </c>
    </row>
    <row r="50" spans="2:16">
      <c r="B50" s="6" t="s">
        <v>866</v>
      </c>
      <c r="C50" s="17">
        <v>8288102</v>
      </c>
      <c r="D50" s="6" t="s">
        <v>125</v>
      </c>
      <c r="E50" s="6"/>
      <c r="F50" s="6" t="s">
        <v>867</v>
      </c>
      <c r="G50" s="17">
        <v>8.77</v>
      </c>
      <c r="H50" s="6" t="s">
        <v>90</v>
      </c>
      <c r="I50" s="19">
        <v>4.8000000000000001E-2</v>
      </c>
      <c r="J50" s="8">
        <v>4.8599999999999997E-2</v>
      </c>
      <c r="K50" s="7">
        <v>4379000</v>
      </c>
      <c r="L50" s="7">
        <v>102.37</v>
      </c>
      <c r="M50" s="7">
        <v>4482.66</v>
      </c>
      <c r="N50" s="8">
        <v>2E-3</v>
      </c>
      <c r="O50" s="8">
        <v>1.26E-2</v>
      </c>
      <c r="P50" s="8">
        <v>3.7000000000000002E-3</v>
      </c>
    </row>
    <row r="51" spans="2:16">
      <c r="B51" s="6" t="s">
        <v>868</v>
      </c>
      <c r="C51" s="17">
        <v>8288144</v>
      </c>
      <c r="D51" s="6" t="s">
        <v>125</v>
      </c>
      <c r="E51" s="6"/>
      <c r="F51" s="6" t="s">
        <v>869</v>
      </c>
      <c r="G51" s="17">
        <v>9.1</v>
      </c>
      <c r="H51" s="6" t="s">
        <v>90</v>
      </c>
      <c r="I51" s="19">
        <v>4.8000000000000001E-2</v>
      </c>
      <c r="J51" s="8">
        <v>4.8599999999999997E-2</v>
      </c>
      <c r="K51" s="7">
        <v>2259000</v>
      </c>
      <c r="L51" s="7">
        <v>100.79</v>
      </c>
      <c r="M51" s="7">
        <v>2276.8200000000002</v>
      </c>
      <c r="N51" s="8">
        <v>1.4E-3</v>
      </c>
      <c r="O51" s="8">
        <v>6.4000000000000003E-3</v>
      </c>
      <c r="P51" s="8">
        <v>1.9E-3</v>
      </c>
    </row>
    <row r="52" spans="2:16">
      <c r="B52" s="6" t="s">
        <v>870</v>
      </c>
      <c r="C52" s="17">
        <v>8288151</v>
      </c>
      <c r="D52" s="6" t="s">
        <v>125</v>
      </c>
      <c r="E52" s="6"/>
      <c r="F52" s="6" t="s">
        <v>871</v>
      </c>
      <c r="G52" s="17">
        <v>9.18</v>
      </c>
      <c r="H52" s="6" t="s">
        <v>90</v>
      </c>
      <c r="I52" s="19">
        <v>4.8000000000000001E-2</v>
      </c>
      <c r="J52" s="8">
        <v>4.8599999999999997E-2</v>
      </c>
      <c r="K52" s="7">
        <v>5327000</v>
      </c>
      <c r="L52" s="7">
        <v>100.38</v>
      </c>
      <c r="M52" s="7">
        <v>5347.32</v>
      </c>
      <c r="N52" s="8">
        <v>4.3E-3</v>
      </c>
      <c r="O52" s="8">
        <v>1.5100000000000001E-2</v>
      </c>
      <c r="P52" s="8">
        <v>4.4999999999999997E-3</v>
      </c>
    </row>
    <row r="53" spans="2:16">
      <c r="B53" s="6" t="s">
        <v>872</v>
      </c>
      <c r="C53" s="17">
        <v>8288169</v>
      </c>
      <c r="D53" s="6" t="s">
        <v>125</v>
      </c>
      <c r="E53" s="6"/>
      <c r="F53" s="6" t="s">
        <v>873</v>
      </c>
      <c r="G53" s="17">
        <v>9.0500000000000007</v>
      </c>
      <c r="H53" s="6" t="s">
        <v>90</v>
      </c>
      <c r="I53" s="19">
        <v>4.8000000000000001E-2</v>
      </c>
      <c r="J53" s="8">
        <v>4.8599999999999997E-2</v>
      </c>
      <c r="K53" s="7">
        <v>1563000</v>
      </c>
      <c r="L53" s="7">
        <v>102.37</v>
      </c>
      <c r="M53" s="7">
        <v>1600</v>
      </c>
      <c r="N53" s="8">
        <v>5.9999999999999995E-4</v>
      </c>
      <c r="O53" s="8">
        <v>4.4999999999999997E-3</v>
      </c>
      <c r="P53" s="8">
        <v>1.2999999999999999E-3</v>
      </c>
    </row>
    <row r="54" spans="2:16">
      <c r="B54" s="6" t="s">
        <v>874</v>
      </c>
      <c r="C54" s="17">
        <v>8288177</v>
      </c>
      <c r="D54" s="6" t="s">
        <v>125</v>
      </c>
      <c r="E54" s="6"/>
      <c r="F54" s="6" t="s">
        <v>875</v>
      </c>
      <c r="G54" s="17">
        <v>9.1300000000000008</v>
      </c>
      <c r="H54" s="6" t="s">
        <v>90</v>
      </c>
      <c r="I54" s="19">
        <v>4.8000000000000001E-2</v>
      </c>
      <c r="J54" s="8">
        <v>4.8599999999999997E-2</v>
      </c>
      <c r="K54" s="7">
        <v>6163000</v>
      </c>
      <c r="L54" s="7">
        <v>101.96</v>
      </c>
      <c r="M54" s="7">
        <v>6283.76</v>
      </c>
      <c r="N54" s="8">
        <v>3.5999999999999999E-3</v>
      </c>
      <c r="O54" s="8">
        <v>1.77E-2</v>
      </c>
      <c r="P54" s="8">
        <v>5.1999999999999998E-3</v>
      </c>
    </row>
    <row r="55" spans="2:16">
      <c r="B55" s="6" t="s">
        <v>876</v>
      </c>
      <c r="C55" s="17">
        <v>8288185</v>
      </c>
      <c r="D55" s="6" t="s">
        <v>125</v>
      </c>
      <c r="E55" s="6"/>
      <c r="F55" s="6" t="s">
        <v>877</v>
      </c>
      <c r="G55" s="17">
        <v>9.2200000000000006</v>
      </c>
      <c r="H55" s="6" t="s">
        <v>90</v>
      </c>
      <c r="I55" s="19">
        <v>4.8000000000000001E-2</v>
      </c>
      <c r="J55" s="8">
        <v>4.8500000000000001E-2</v>
      </c>
      <c r="K55" s="7">
        <v>7224000</v>
      </c>
      <c r="L55" s="7">
        <v>101.59</v>
      </c>
      <c r="M55" s="7">
        <v>7338.95</v>
      </c>
      <c r="N55" s="8">
        <v>3.8E-3</v>
      </c>
      <c r="O55" s="8">
        <v>2.07E-2</v>
      </c>
      <c r="P55" s="8">
        <v>6.1000000000000004E-3</v>
      </c>
    </row>
    <row r="56" spans="2:16">
      <c r="B56" s="6" t="s">
        <v>878</v>
      </c>
      <c r="C56" s="17">
        <v>8288219</v>
      </c>
      <c r="D56" s="6" t="s">
        <v>125</v>
      </c>
      <c r="E56" s="6"/>
      <c r="F56" s="6" t="s">
        <v>879</v>
      </c>
      <c r="G56" s="17">
        <v>9.4700000000000006</v>
      </c>
      <c r="H56" s="6" t="s">
        <v>90</v>
      </c>
      <c r="I56" s="19">
        <v>4.8000000000000001E-2</v>
      </c>
      <c r="J56" s="8">
        <v>4.8599999999999997E-2</v>
      </c>
      <c r="K56" s="7">
        <v>5867000</v>
      </c>
      <c r="L56" s="7">
        <v>100.38</v>
      </c>
      <c r="M56" s="7">
        <v>5889.37</v>
      </c>
      <c r="N56" s="8">
        <v>2.3E-3</v>
      </c>
      <c r="O56" s="8">
        <v>1.66E-2</v>
      </c>
      <c r="P56" s="8">
        <v>4.8999999999999998E-3</v>
      </c>
    </row>
    <row r="57" spans="2:16">
      <c r="B57" s="6" t="s">
        <v>880</v>
      </c>
      <c r="C57" s="17">
        <v>8288227</v>
      </c>
      <c r="D57" s="6" t="s">
        <v>125</v>
      </c>
      <c r="E57" s="6"/>
      <c r="F57" s="6" t="s">
        <v>881</v>
      </c>
      <c r="G57" s="17">
        <v>9.32</v>
      </c>
      <c r="H57" s="6" t="s">
        <v>90</v>
      </c>
      <c r="I57" s="19">
        <v>4.8000000000000001E-2</v>
      </c>
      <c r="J57" s="8">
        <v>4.8599999999999997E-2</v>
      </c>
      <c r="K57" s="7">
        <v>2334000</v>
      </c>
      <c r="L57" s="7">
        <v>102.37</v>
      </c>
      <c r="M57" s="7">
        <v>2389.25</v>
      </c>
      <c r="N57" s="8">
        <v>1.6000000000000001E-3</v>
      </c>
      <c r="O57" s="8">
        <v>6.7000000000000002E-3</v>
      </c>
      <c r="P57" s="8">
        <v>2E-3</v>
      </c>
    </row>
    <row r="58" spans="2:16">
      <c r="B58" s="6" t="s">
        <v>882</v>
      </c>
      <c r="C58" s="17">
        <v>8288235</v>
      </c>
      <c r="D58" s="6" t="s">
        <v>125</v>
      </c>
      <c r="E58" s="6"/>
      <c r="F58" s="6" t="s">
        <v>883</v>
      </c>
      <c r="G58" s="17">
        <v>9.41</v>
      </c>
      <c r="H58" s="6" t="s">
        <v>90</v>
      </c>
      <c r="I58" s="19">
        <v>4.8000000000000001E-2</v>
      </c>
      <c r="J58" s="8">
        <v>4.8599999999999997E-2</v>
      </c>
      <c r="K58" s="7">
        <v>7801000</v>
      </c>
      <c r="L58" s="7">
        <v>101.96</v>
      </c>
      <c r="M58" s="7">
        <v>7953.86</v>
      </c>
      <c r="N58" s="8">
        <v>3.8999999999999998E-3</v>
      </c>
      <c r="O58" s="8">
        <v>2.24E-2</v>
      </c>
      <c r="P58" s="8">
        <v>6.6E-3</v>
      </c>
    </row>
    <row r="59" spans="2:16">
      <c r="B59" s="6" t="s">
        <v>884</v>
      </c>
      <c r="C59" s="17">
        <v>8288243</v>
      </c>
      <c r="D59" s="6" t="s">
        <v>125</v>
      </c>
      <c r="E59" s="6"/>
      <c r="F59" s="6" t="s">
        <v>885</v>
      </c>
      <c r="G59" s="17">
        <v>9.49</v>
      </c>
      <c r="H59" s="6" t="s">
        <v>90</v>
      </c>
      <c r="I59" s="19">
        <v>4.8000000000000001E-2</v>
      </c>
      <c r="J59" s="8">
        <v>4.8599999999999997E-2</v>
      </c>
      <c r="K59" s="7">
        <v>7747000</v>
      </c>
      <c r="L59" s="7">
        <v>101.99</v>
      </c>
      <c r="M59" s="7">
        <v>7901.4</v>
      </c>
      <c r="N59" s="8">
        <v>2.2000000000000001E-3</v>
      </c>
      <c r="O59" s="8">
        <v>2.23E-2</v>
      </c>
      <c r="P59" s="8">
        <v>6.6E-3</v>
      </c>
    </row>
    <row r="60" spans="2:16">
      <c r="B60" s="6" t="s">
        <v>886</v>
      </c>
      <c r="C60" s="17">
        <v>8288268</v>
      </c>
      <c r="D60" s="6" t="s">
        <v>125</v>
      </c>
      <c r="E60" s="6"/>
      <c r="F60" s="6" t="s">
        <v>887</v>
      </c>
      <c r="G60" s="17">
        <v>9.66</v>
      </c>
      <c r="H60" s="6" t="s">
        <v>90</v>
      </c>
      <c r="I60" s="19">
        <v>4.8000000000000001E-2</v>
      </c>
      <c r="J60" s="8">
        <v>4.8599999999999997E-2</v>
      </c>
      <c r="K60" s="7">
        <v>7684000</v>
      </c>
      <c r="L60" s="7">
        <v>101.6</v>
      </c>
      <c r="M60" s="7">
        <v>7806.73</v>
      </c>
      <c r="N60" s="8">
        <v>3.5000000000000001E-3</v>
      </c>
      <c r="O60" s="8">
        <v>2.1999999999999999E-2</v>
      </c>
      <c r="P60" s="8">
        <v>6.4999999999999997E-3</v>
      </c>
    </row>
    <row r="61" spans="2:16">
      <c r="B61" s="6" t="s">
        <v>886</v>
      </c>
      <c r="C61" s="17">
        <v>8288250</v>
      </c>
      <c r="D61" s="6" t="s">
        <v>125</v>
      </c>
      <c r="E61" s="6"/>
      <c r="F61" s="6" t="s">
        <v>888</v>
      </c>
      <c r="G61" s="17">
        <v>9.57</v>
      </c>
      <c r="H61" s="6" t="s">
        <v>90</v>
      </c>
      <c r="I61" s="19">
        <v>4.8000000000000001E-2</v>
      </c>
      <c r="J61" s="8">
        <v>4.8599999999999997E-2</v>
      </c>
      <c r="K61" s="7">
        <v>6048000</v>
      </c>
      <c r="L61" s="7">
        <v>102.29</v>
      </c>
      <c r="M61" s="7">
        <v>6186.64</v>
      </c>
      <c r="N61" s="8">
        <v>1.6000000000000001E-3</v>
      </c>
      <c r="O61" s="8">
        <v>1.7399999999999999E-2</v>
      </c>
      <c r="P61" s="8">
        <v>5.1999999999999998E-3</v>
      </c>
    </row>
    <row r="62" spans="2:16">
      <c r="B62" s="6" t="s">
        <v>889</v>
      </c>
      <c r="C62" s="17">
        <v>8288276</v>
      </c>
      <c r="D62" s="6" t="s">
        <v>125</v>
      </c>
      <c r="E62" s="6"/>
      <c r="F62" s="6" t="s">
        <v>890</v>
      </c>
      <c r="G62" s="17">
        <v>9.74</v>
      </c>
      <c r="H62" s="6" t="s">
        <v>90</v>
      </c>
      <c r="I62" s="19">
        <v>4.8000000000000001E-2</v>
      </c>
      <c r="J62" s="8">
        <v>4.8599999999999997E-2</v>
      </c>
      <c r="K62" s="7">
        <v>5027000</v>
      </c>
      <c r="L62" s="7">
        <v>100.58</v>
      </c>
      <c r="M62" s="7">
        <v>5055.93</v>
      </c>
      <c r="N62" s="8">
        <v>4.7999999999999996E-3</v>
      </c>
      <c r="O62" s="8">
        <v>1.43E-2</v>
      </c>
      <c r="P62" s="8">
        <v>4.1999999999999997E-3</v>
      </c>
    </row>
    <row r="63" spans="2:16">
      <c r="B63" s="6" t="s">
        <v>891</v>
      </c>
      <c r="C63" s="17">
        <v>8288292</v>
      </c>
      <c r="D63" s="6" t="s">
        <v>125</v>
      </c>
      <c r="E63" s="6"/>
      <c r="F63" s="6" t="s">
        <v>892</v>
      </c>
      <c r="G63" s="17">
        <v>9.68</v>
      </c>
      <c r="H63" s="6" t="s">
        <v>90</v>
      </c>
      <c r="I63" s="19">
        <v>4.8000000000000001E-2</v>
      </c>
      <c r="J63" s="8">
        <v>4.8599999999999997E-2</v>
      </c>
      <c r="K63" s="7">
        <v>4624000</v>
      </c>
      <c r="L63" s="7">
        <v>101.95</v>
      </c>
      <c r="M63" s="7">
        <v>4714</v>
      </c>
      <c r="N63" s="8">
        <v>5.5999999999999999E-3</v>
      </c>
      <c r="O63" s="8">
        <v>1.3299999999999999E-2</v>
      </c>
      <c r="P63" s="8">
        <v>3.8999999999999998E-3</v>
      </c>
    </row>
    <row r="64" spans="2:16">
      <c r="B64" s="6" t="s">
        <v>893</v>
      </c>
      <c r="C64" s="17">
        <v>8288318</v>
      </c>
      <c r="D64" s="6" t="s">
        <v>125</v>
      </c>
      <c r="E64" s="6"/>
      <c r="F64" s="6" t="s">
        <v>894</v>
      </c>
      <c r="G64" s="17">
        <v>9.84</v>
      </c>
      <c r="H64" s="6" t="s">
        <v>90</v>
      </c>
      <c r="I64" s="19">
        <v>4.8000000000000001E-2</v>
      </c>
      <c r="J64" s="8">
        <v>4.8599999999999997E-2</v>
      </c>
      <c r="K64" s="7">
        <v>3823000</v>
      </c>
      <c r="L64" s="7">
        <v>101.17</v>
      </c>
      <c r="M64" s="7">
        <v>3867.74</v>
      </c>
      <c r="N64" s="8">
        <v>1.5800000000000002E-2</v>
      </c>
      <c r="O64" s="8">
        <v>1.09E-2</v>
      </c>
      <c r="P64" s="8">
        <v>3.2000000000000002E-3</v>
      </c>
    </row>
    <row r="65" spans="2:16">
      <c r="B65" s="6" t="s">
        <v>893</v>
      </c>
      <c r="C65" s="17">
        <v>8288300</v>
      </c>
      <c r="D65" s="6" t="s">
        <v>125</v>
      </c>
      <c r="E65" s="6"/>
      <c r="F65" s="6" t="s">
        <v>895</v>
      </c>
      <c r="G65" s="17">
        <v>9.76</v>
      </c>
      <c r="H65" s="6" t="s">
        <v>90</v>
      </c>
      <c r="I65" s="19">
        <v>4.8000000000000001E-2</v>
      </c>
      <c r="J65" s="8">
        <v>4.8500000000000001E-2</v>
      </c>
      <c r="K65" s="7">
        <v>1169000</v>
      </c>
      <c r="L65" s="7">
        <v>101.59</v>
      </c>
      <c r="M65" s="7">
        <v>1187.5999999999999</v>
      </c>
      <c r="N65" s="8">
        <v>1.1900000000000001E-2</v>
      </c>
      <c r="O65" s="8">
        <v>3.3E-3</v>
      </c>
      <c r="P65" s="8">
        <v>1E-3</v>
      </c>
    </row>
    <row r="66" spans="2:16">
      <c r="B66" s="6" t="s">
        <v>896</v>
      </c>
      <c r="C66" s="17">
        <v>8288326</v>
      </c>
      <c r="D66" s="6" t="s">
        <v>125</v>
      </c>
      <c r="E66" s="6"/>
      <c r="F66" s="6" t="s">
        <v>897</v>
      </c>
      <c r="G66" s="17">
        <v>9.93</v>
      </c>
      <c r="H66" s="6" t="s">
        <v>90</v>
      </c>
      <c r="I66" s="19">
        <v>4.8000000000000001E-2</v>
      </c>
      <c r="J66" s="8">
        <v>4.8500000000000001E-2</v>
      </c>
      <c r="K66" s="7">
        <v>11150000</v>
      </c>
      <c r="L66" s="7">
        <v>100.88</v>
      </c>
      <c r="M66" s="7">
        <v>11248.4</v>
      </c>
      <c r="N66" s="8">
        <v>6.1000000000000004E-3</v>
      </c>
      <c r="O66" s="8">
        <v>3.1699999999999999E-2</v>
      </c>
      <c r="P66" s="8">
        <v>9.4000000000000004E-3</v>
      </c>
    </row>
    <row r="67" spans="2:16">
      <c r="B67" s="6" t="s">
        <v>898</v>
      </c>
      <c r="C67" s="17">
        <v>8288334</v>
      </c>
      <c r="D67" s="6" t="s">
        <v>125</v>
      </c>
      <c r="E67" s="6"/>
      <c r="F67" s="6" t="s">
        <v>899</v>
      </c>
      <c r="G67" s="17">
        <v>10.01</v>
      </c>
      <c r="H67" s="6" t="s">
        <v>90</v>
      </c>
      <c r="I67" s="19">
        <v>4.8000000000000001E-2</v>
      </c>
      <c r="J67" s="8">
        <v>4.8599999999999997E-2</v>
      </c>
      <c r="K67" s="7">
        <v>4898000</v>
      </c>
      <c r="L67" s="7">
        <v>100.38</v>
      </c>
      <c r="M67" s="7">
        <v>4916.68</v>
      </c>
      <c r="N67" s="8">
        <v>4.9000000000000002E-2</v>
      </c>
      <c r="O67" s="8">
        <v>1.3899999999999999E-2</v>
      </c>
      <c r="P67" s="8">
        <v>4.1000000000000003E-3</v>
      </c>
    </row>
    <row r="68" spans="2:16">
      <c r="B68" s="6" t="s">
        <v>900</v>
      </c>
      <c r="C68" s="17">
        <v>8288342</v>
      </c>
      <c r="D68" s="6" t="s">
        <v>125</v>
      </c>
      <c r="E68" s="6"/>
      <c r="F68" s="6" t="s">
        <v>901</v>
      </c>
      <c r="G68" s="17">
        <v>9.86</v>
      </c>
      <c r="H68" s="6" t="s">
        <v>90</v>
      </c>
      <c r="I68" s="19">
        <v>4.8000000000000001E-2</v>
      </c>
      <c r="J68" s="8">
        <v>4.8599999999999997E-2</v>
      </c>
      <c r="K68" s="7">
        <v>4927000</v>
      </c>
      <c r="L68" s="7">
        <v>102.77</v>
      </c>
      <c r="M68" s="7">
        <v>5063.57</v>
      </c>
      <c r="O68" s="8">
        <v>1.43E-2</v>
      </c>
      <c r="P68" s="8">
        <v>4.1999999999999997E-3</v>
      </c>
    </row>
    <row r="69" spans="2:16">
      <c r="B69" s="6" t="s">
        <v>902</v>
      </c>
      <c r="C69" s="17">
        <v>8288359</v>
      </c>
      <c r="D69" s="6" t="s">
        <v>125</v>
      </c>
      <c r="E69" s="6"/>
      <c r="F69" s="6" t="s">
        <v>903</v>
      </c>
      <c r="G69" s="17">
        <v>9.94</v>
      </c>
      <c r="H69" s="6" t="s">
        <v>90</v>
      </c>
      <c r="I69" s="19">
        <v>4.8000000000000001E-2</v>
      </c>
      <c r="J69" s="8">
        <v>4.8599999999999997E-2</v>
      </c>
      <c r="K69" s="7">
        <v>1462000</v>
      </c>
      <c r="L69" s="7">
        <v>102.47</v>
      </c>
      <c r="M69" s="7">
        <v>1498.05</v>
      </c>
      <c r="N69" s="8">
        <v>1.5E-3</v>
      </c>
      <c r="O69" s="8">
        <v>4.1999999999999997E-3</v>
      </c>
      <c r="P69" s="8">
        <v>1.1999999999999999E-3</v>
      </c>
    </row>
    <row r="70" spans="2:16">
      <c r="B70" s="6" t="s">
        <v>904</v>
      </c>
      <c r="C70" s="17">
        <v>8288375</v>
      </c>
      <c r="D70" s="6" t="s">
        <v>125</v>
      </c>
      <c r="E70" s="6"/>
      <c r="F70" s="6" t="s">
        <v>905</v>
      </c>
      <c r="G70" s="17">
        <v>10.11</v>
      </c>
      <c r="H70" s="6" t="s">
        <v>90</v>
      </c>
      <c r="I70" s="19">
        <v>4.8000000000000001E-2</v>
      </c>
      <c r="J70" s="8">
        <v>4.8599999999999997E-2</v>
      </c>
      <c r="K70" s="7">
        <v>9318000</v>
      </c>
      <c r="L70" s="7">
        <v>102.5</v>
      </c>
      <c r="M70" s="7">
        <v>9550.99</v>
      </c>
      <c r="N70" s="8">
        <v>9.2999999999999992E-3</v>
      </c>
      <c r="O70" s="8">
        <v>2.69E-2</v>
      </c>
      <c r="P70" s="8">
        <v>8.0000000000000002E-3</v>
      </c>
    </row>
    <row r="71" spans="2:16">
      <c r="B71" s="6" t="s">
        <v>904</v>
      </c>
      <c r="C71" s="17">
        <v>8288367</v>
      </c>
      <c r="D71" s="6" t="s">
        <v>125</v>
      </c>
      <c r="E71" s="6"/>
      <c r="F71" s="6" t="s">
        <v>906</v>
      </c>
      <c r="G71" s="17">
        <v>10.02</v>
      </c>
      <c r="H71" s="6" t="s">
        <v>90</v>
      </c>
      <c r="I71" s="19">
        <v>4.8000000000000001E-2</v>
      </c>
      <c r="J71" s="8">
        <v>4.8599999999999997E-2</v>
      </c>
      <c r="K71" s="7">
        <v>4730000</v>
      </c>
      <c r="L71" s="7">
        <v>102.61</v>
      </c>
      <c r="M71" s="7">
        <v>4853.62</v>
      </c>
      <c r="O71" s="8">
        <v>1.37E-2</v>
      </c>
      <c r="P71" s="8">
        <v>4.0000000000000001E-3</v>
      </c>
    </row>
    <row r="72" spans="2:16">
      <c r="B72" s="6" t="s">
        <v>907</v>
      </c>
      <c r="C72" s="17">
        <v>8288383</v>
      </c>
      <c r="D72" s="6" t="s">
        <v>125</v>
      </c>
      <c r="E72" s="6"/>
      <c r="F72" s="6" t="s">
        <v>908</v>
      </c>
      <c r="G72" s="17">
        <v>10.19</v>
      </c>
      <c r="H72" s="6" t="s">
        <v>90</v>
      </c>
      <c r="I72" s="19">
        <v>4.8000000000000001E-2</v>
      </c>
      <c r="J72" s="8">
        <v>4.8599999999999997E-2</v>
      </c>
      <c r="K72" s="7">
        <v>6722814</v>
      </c>
      <c r="L72" s="7">
        <v>102.32</v>
      </c>
      <c r="M72" s="7">
        <v>6878.93</v>
      </c>
      <c r="N72" s="8">
        <v>6.7000000000000002E-3</v>
      </c>
      <c r="O72" s="8">
        <v>1.9400000000000001E-2</v>
      </c>
      <c r="P72" s="8">
        <v>5.7000000000000002E-3</v>
      </c>
    </row>
    <row r="73" spans="2:16">
      <c r="B73" s="6" t="s">
        <v>909</v>
      </c>
      <c r="C73" s="17">
        <v>8288391</v>
      </c>
      <c r="D73" s="6" t="s">
        <v>125</v>
      </c>
      <c r="E73" s="6"/>
      <c r="F73" s="6" t="s">
        <v>910</v>
      </c>
      <c r="G73" s="17">
        <v>10.27</v>
      </c>
      <c r="H73" s="6" t="s">
        <v>90</v>
      </c>
      <c r="I73" s="19">
        <v>4.8000000000000001E-2</v>
      </c>
      <c r="J73" s="8">
        <v>4.8599999999999997E-2</v>
      </c>
      <c r="K73" s="7">
        <v>5721000</v>
      </c>
      <c r="L73" s="7">
        <v>101.49</v>
      </c>
      <c r="M73" s="7">
        <v>5806.5</v>
      </c>
      <c r="N73" s="8">
        <v>5.7000000000000002E-3</v>
      </c>
      <c r="O73" s="8">
        <v>1.6400000000000001E-2</v>
      </c>
      <c r="P73" s="8">
        <v>4.7999999999999996E-3</v>
      </c>
    </row>
    <row r="74" spans="2:16">
      <c r="B74" s="6" t="s">
        <v>911</v>
      </c>
      <c r="C74" s="17">
        <v>8288417</v>
      </c>
      <c r="D74" s="6" t="s">
        <v>125</v>
      </c>
      <c r="E74" s="6"/>
      <c r="F74" s="6" t="s">
        <v>912</v>
      </c>
      <c r="G74" s="17">
        <v>10.199999999999999</v>
      </c>
      <c r="H74" s="6" t="s">
        <v>90</v>
      </c>
      <c r="I74" s="19">
        <v>4.8000000000000001E-2</v>
      </c>
      <c r="J74" s="8">
        <v>4.8599999999999997E-2</v>
      </c>
      <c r="K74" s="7">
        <v>9858000</v>
      </c>
      <c r="L74" s="7">
        <v>102.47</v>
      </c>
      <c r="M74" s="7">
        <v>10101.09</v>
      </c>
      <c r="N74" s="8">
        <v>9.8599999999999993E-2</v>
      </c>
      <c r="O74" s="8">
        <v>2.8500000000000001E-2</v>
      </c>
      <c r="P74" s="8">
        <v>8.3999999999999995E-3</v>
      </c>
    </row>
    <row r="75" spans="2:16">
      <c r="B75" s="6" t="s">
        <v>913</v>
      </c>
      <c r="C75" s="17">
        <v>8288425</v>
      </c>
      <c r="D75" s="6" t="s">
        <v>125</v>
      </c>
      <c r="E75" s="6"/>
      <c r="F75" s="6" t="s">
        <v>914</v>
      </c>
      <c r="G75" s="17">
        <v>10.28</v>
      </c>
      <c r="H75" s="6" t="s">
        <v>90</v>
      </c>
      <c r="I75" s="19">
        <v>4.8000000000000001E-2</v>
      </c>
      <c r="J75" s="8">
        <v>4.8500000000000001E-2</v>
      </c>
      <c r="K75" s="7">
        <v>3679000</v>
      </c>
      <c r="L75" s="7">
        <v>101.69</v>
      </c>
      <c r="M75" s="7">
        <v>3741.01</v>
      </c>
      <c r="O75" s="8">
        <v>1.0500000000000001E-2</v>
      </c>
      <c r="P75" s="8">
        <v>3.0999999999999999E-3</v>
      </c>
    </row>
    <row r="76" spans="2:16">
      <c r="B76" s="6" t="s">
        <v>915</v>
      </c>
      <c r="C76" s="17">
        <v>8288433</v>
      </c>
      <c r="D76" s="6" t="s">
        <v>125</v>
      </c>
      <c r="E76" s="6"/>
      <c r="F76" s="6" t="s">
        <v>916</v>
      </c>
      <c r="G76" s="17">
        <v>10.36</v>
      </c>
      <c r="H76" s="6" t="s">
        <v>90</v>
      </c>
      <c r="I76" s="19">
        <v>4.8000000000000001E-2</v>
      </c>
      <c r="J76" s="8">
        <v>4.8599999999999997E-2</v>
      </c>
      <c r="K76" s="7">
        <v>3190000</v>
      </c>
      <c r="L76" s="7">
        <v>101.57</v>
      </c>
      <c r="M76" s="7">
        <v>3240.1</v>
      </c>
      <c r="O76" s="8">
        <v>9.1000000000000004E-3</v>
      </c>
      <c r="P76" s="8">
        <v>2.7000000000000001E-3</v>
      </c>
    </row>
    <row r="77" spans="2:16">
      <c r="B77" s="6" t="s">
        <v>917</v>
      </c>
      <c r="C77" s="17">
        <v>8288441</v>
      </c>
      <c r="D77" s="6" t="s">
        <v>125</v>
      </c>
      <c r="E77" s="6"/>
      <c r="F77" s="6" t="s">
        <v>918</v>
      </c>
      <c r="G77" s="17">
        <v>10.45</v>
      </c>
      <c r="H77" s="6" t="s">
        <v>90</v>
      </c>
      <c r="I77" s="19">
        <v>4.8000000000000001E-2</v>
      </c>
      <c r="J77" s="8">
        <v>4.8500000000000001E-2</v>
      </c>
      <c r="K77" s="7">
        <v>5670000</v>
      </c>
      <c r="L77" s="7">
        <v>101.29</v>
      </c>
      <c r="M77" s="7">
        <v>5743.13</v>
      </c>
      <c r="O77" s="8">
        <v>1.6199999999999999E-2</v>
      </c>
      <c r="P77" s="8">
        <v>4.7999999999999996E-3</v>
      </c>
    </row>
    <row r="78" spans="2:16">
      <c r="B78" s="6" t="s">
        <v>919</v>
      </c>
      <c r="C78" s="17">
        <v>8288458</v>
      </c>
      <c r="D78" s="6" t="s">
        <v>125</v>
      </c>
      <c r="E78" s="6"/>
      <c r="F78" s="6" t="s">
        <v>920</v>
      </c>
      <c r="G78" s="17">
        <v>10.53</v>
      </c>
      <c r="H78" s="6" t="s">
        <v>90</v>
      </c>
      <c r="I78" s="19">
        <v>4.8000000000000001E-2</v>
      </c>
      <c r="J78" s="8">
        <v>4.8599999999999997E-2</v>
      </c>
      <c r="K78" s="7">
        <v>6886000</v>
      </c>
      <c r="L78" s="7">
        <v>100.68</v>
      </c>
      <c r="M78" s="7">
        <v>6932.61</v>
      </c>
      <c r="O78" s="8">
        <v>1.95E-2</v>
      </c>
      <c r="P78" s="8">
        <v>5.7999999999999996E-3</v>
      </c>
    </row>
    <row r="79" spans="2:16">
      <c r="B79" s="6" t="s">
        <v>921</v>
      </c>
      <c r="C79" s="17">
        <v>8288474</v>
      </c>
      <c r="D79" s="6" t="s">
        <v>125</v>
      </c>
      <c r="E79" s="6"/>
      <c r="F79" s="6" t="s">
        <v>922</v>
      </c>
      <c r="G79" s="17">
        <v>10.45</v>
      </c>
      <c r="H79" s="6" t="s">
        <v>90</v>
      </c>
      <c r="I79" s="19">
        <v>4.8000000000000001E-2</v>
      </c>
      <c r="J79" s="8">
        <v>4.8599999999999997E-2</v>
      </c>
      <c r="K79" s="7">
        <v>7153000</v>
      </c>
      <c r="L79" s="7">
        <v>102.67</v>
      </c>
      <c r="M79" s="7">
        <v>7344.21</v>
      </c>
      <c r="O79" s="8">
        <v>2.07E-2</v>
      </c>
      <c r="P79" s="8">
        <v>6.1000000000000004E-3</v>
      </c>
    </row>
    <row r="80" spans="2:16">
      <c r="B80" s="6" t="s">
        <v>923</v>
      </c>
      <c r="C80" s="17">
        <v>8288490</v>
      </c>
      <c r="D80" s="6" t="s">
        <v>125</v>
      </c>
      <c r="E80" s="6"/>
      <c r="F80" s="6" t="s">
        <v>924</v>
      </c>
      <c r="G80" s="17">
        <v>10.62</v>
      </c>
      <c r="H80" s="6" t="s">
        <v>90</v>
      </c>
      <c r="I80" s="19">
        <v>4.8000000000000001E-2</v>
      </c>
      <c r="J80" s="8">
        <v>4.8599999999999997E-2</v>
      </c>
      <c r="K80" s="7">
        <v>6052000</v>
      </c>
      <c r="L80" s="7">
        <v>102.08</v>
      </c>
      <c r="M80" s="7">
        <v>6178.05</v>
      </c>
      <c r="O80" s="8">
        <v>1.7399999999999999E-2</v>
      </c>
      <c r="P80" s="8">
        <v>5.1000000000000004E-3</v>
      </c>
    </row>
    <row r="81" spans="2:16">
      <c r="B81" s="6" t="s">
        <v>925</v>
      </c>
      <c r="C81" s="17">
        <v>8288516</v>
      </c>
      <c r="D81" s="6" t="s">
        <v>125</v>
      </c>
      <c r="E81" s="6"/>
      <c r="F81" s="6" t="s">
        <v>926</v>
      </c>
      <c r="G81" s="17">
        <v>10.78</v>
      </c>
      <c r="H81" s="6" t="s">
        <v>90</v>
      </c>
      <c r="I81" s="19">
        <v>4.8000000000000001E-2</v>
      </c>
      <c r="J81" s="8">
        <v>4.8599999999999997E-2</v>
      </c>
      <c r="K81" s="7">
        <v>16145000</v>
      </c>
      <c r="L81" s="7">
        <v>100.78</v>
      </c>
      <c r="M81" s="7">
        <v>16271.2</v>
      </c>
      <c r="O81" s="8">
        <v>4.5900000000000003E-2</v>
      </c>
      <c r="P81" s="8">
        <v>1.3599999999999999E-2</v>
      </c>
    </row>
    <row r="82" spans="2:16">
      <c r="B82" s="6" t="s">
        <v>927</v>
      </c>
      <c r="C82" s="17">
        <v>8288110</v>
      </c>
      <c r="D82" s="6" t="s">
        <v>125</v>
      </c>
      <c r="E82" s="6"/>
      <c r="F82" s="6" t="s">
        <v>928</v>
      </c>
      <c r="G82" s="17">
        <v>8.85</v>
      </c>
      <c r="H82" s="6" t="s">
        <v>90</v>
      </c>
      <c r="I82" s="19">
        <v>4.8000000000000001E-2</v>
      </c>
      <c r="J82" s="8">
        <v>4.8599999999999997E-2</v>
      </c>
      <c r="K82" s="7">
        <v>4771000</v>
      </c>
      <c r="L82" s="7">
        <v>101.95</v>
      </c>
      <c r="M82" s="7">
        <v>4863.8599999999997</v>
      </c>
      <c r="N82" s="8">
        <v>2.8E-3</v>
      </c>
      <c r="O82" s="8">
        <v>1.37E-2</v>
      </c>
      <c r="P82" s="8">
        <v>4.1000000000000003E-3</v>
      </c>
    </row>
    <row r="83" spans="2:16">
      <c r="B83" s="6" t="s">
        <v>929</v>
      </c>
      <c r="C83" s="17">
        <v>8288128</v>
      </c>
      <c r="D83" s="6" t="s">
        <v>125</v>
      </c>
      <c r="E83" s="6"/>
      <c r="F83" s="6" t="s">
        <v>930</v>
      </c>
      <c r="G83" s="17">
        <v>8.93</v>
      </c>
      <c r="H83" s="6" t="s">
        <v>90</v>
      </c>
      <c r="I83" s="19">
        <v>4.8000000000000001E-2</v>
      </c>
      <c r="J83" s="8">
        <v>4.8599999999999997E-2</v>
      </c>
      <c r="K83" s="7">
        <v>6038000</v>
      </c>
      <c r="L83" s="7">
        <v>101.58</v>
      </c>
      <c r="M83" s="7">
        <v>6133.28</v>
      </c>
      <c r="N83" s="8">
        <v>3.0999999999999999E-3</v>
      </c>
      <c r="O83" s="8">
        <v>1.7299999999999999E-2</v>
      </c>
      <c r="P83" s="8">
        <v>5.1000000000000004E-3</v>
      </c>
    </row>
    <row r="84" spans="2:16">
      <c r="B84" s="6" t="s">
        <v>931</v>
      </c>
      <c r="C84" s="17">
        <v>8288136</v>
      </c>
      <c r="D84" s="6" t="s">
        <v>125</v>
      </c>
      <c r="E84" s="6"/>
      <c r="F84" s="6" t="s">
        <v>932</v>
      </c>
      <c r="G84" s="17">
        <v>9.01</v>
      </c>
      <c r="H84" s="6" t="s">
        <v>90</v>
      </c>
      <c r="I84" s="19">
        <v>4.8000000000000001E-2</v>
      </c>
      <c r="J84" s="8">
        <v>4.8599999999999997E-2</v>
      </c>
      <c r="K84" s="7">
        <v>4454000</v>
      </c>
      <c r="L84" s="7">
        <v>101.25</v>
      </c>
      <c r="M84" s="7">
        <v>4509.87</v>
      </c>
      <c r="N84" s="8">
        <v>1.6999999999999999E-3</v>
      </c>
      <c r="O84" s="8">
        <v>1.2699999999999999E-2</v>
      </c>
      <c r="P84" s="8">
        <v>3.8E-3</v>
      </c>
    </row>
    <row r="85" spans="2:16">
      <c r="B85" s="6" t="s">
        <v>933</v>
      </c>
      <c r="C85" s="17">
        <v>8288193</v>
      </c>
      <c r="D85" s="6" t="s">
        <v>125</v>
      </c>
      <c r="E85" s="6"/>
      <c r="F85" s="6" t="s">
        <v>934</v>
      </c>
      <c r="G85" s="17">
        <v>9.3000000000000007</v>
      </c>
      <c r="H85" s="6" t="s">
        <v>90</v>
      </c>
      <c r="I85" s="19">
        <v>4.8000000000000001E-2</v>
      </c>
      <c r="J85" s="8">
        <v>4.8599999999999997E-2</v>
      </c>
      <c r="K85" s="7">
        <v>4537000</v>
      </c>
      <c r="L85" s="7">
        <v>101.17</v>
      </c>
      <c r="M85" s="7">
        <v>4590.1000000000004</v>
      </c>
      <c r="N85" s="8">
        <v>2.5000000000000001E-3</v>
      </c>
      <c r="O85" s="8">
        <v>1.29E-2</v>
      </c>
      <c r="P85" s="8">
        <v>3.8E-3</v>
      </c>
    </row>
    <row r="86" spans="2:16">
      <c r="B86" s="6" t="s">
        <v>935</v>
      </c>
      <c r="C86" s="17">
        <v>8288201</v>
      </c>
      <c r="D86" s="6" t="s">
        <v>125</v>
      </c>
      <c r="E86" s="6"/>
      <c r="F86" s="6" t="s">
        <v>936</v>
      </c>
      <c r="G86" s="17">
        <v>9.3800000000000008</v>
      </c>
      <c r="H86" s="6" t="s">
        <v>90</v>
      </c>
      <c r="I86" s="19">
        <v>4.8000000000000001E-2</v>
      </c>
      <c r="J86" s="8">
        <v>4.8599999999999997E-2</v>
      </c>
      <c r="K86" s="7">
        <v>4404000</v>
      </c>
      <c r="L86" s="7">
        <v>100.76</v>
      </c>
      <c r="M86" s="7">
        <v>4437.59</v>
      </c>
      <c r="N86" s="8">
        <v>2.8999999999999998E-3</v>
      </c>
      <c r="O86" s="8">
        <v>1.2500000000000001E-2</v>
      </c>
      <c r="P86" s="8">
        <v>3.7000000000000002E-3</v>
      </c>
    </row>
    <row r="87" spans="2:16">
      <c r="B87" s="13" t="s">
        <v>937</v>
      </c>
      <c r="C87" s="14"/>
      <c r="D87" s="13"/>
      <c r="E87" s="13"/>
      <c r="F87" s="13"/>
      <c r="H87" s="13"/>
      <c r="K87" s="15">
        <v>0</v>
      </c>
      <c r="M87" s="15">
        <v>0</v>
      </c>
      <c r="O87" s="16">
        <v>0</v>
      </c>
      <c r="P87" s="16">
        <v>0</v>
      </c>
    </row>
    <row r="88" spans="2:16">
      <c r="B88" s="13" t="s">
        <v>938</v>
      </c>
      <c r="C88" s="14"/>
      <c r="D88" s="13"/>
      <c r="E88" s="13"/>
      <c r="F88" s="13"/>
      <c r="H88" s="13"/>
      <c r="K88" s="15">
        <v>0</v>
      </c>
      <c r="M88" s="15">
        <v>0</v>
      </c>
      <c r="O88" s="16">
        <v>0</v>
      </c>
      <c r="P88" s="16">
        <v>0</v>
      </c>
    </row>
    <row r="89" spans="2:16">
      <c r="B89" s="13" t="s">
        <v>939</v>
      </c>
      <c r="C89" s="14"/>
      <c r="D89" s="13"/>
      <c r="E89" s="13"/>
      <c r="F89" s="13"/>
      <c r="H89" s="13"/>
      <c r="K89" s="15">
        <v>0</v>
      </c>
      <c r="M89" s="15">
        <v>0</v>
      </c>
      <c r="O89" s="16">
        <v>0</v>
      </c>
      <c r="P89" s="16">
        <v>0</v>
      </c>
    </row>
    <row r="90" spans="2:16">
      <c r="B90" s="3" t="s">
        <v>940</v>
      </c>
      <c r="C90" s="12"/>
      <c r="D90" s="3"/>
      <c r="E90" s="3"/>
      <c r="F90" s="3"/>
      <c r="H90" s="3"/>
      <c r="K90" s="9">
        <v>0</v>
      </c>
      <c r="M90" s="9">
        <v>0</v>
      </c>
      <c r="O90" s="10">
        <v>0</v>
      </c>
      <c r="P90" s="10">
        <v>0</v>
      </c>
    </row>
    <row r="91" spans="2:16">
      <c r="B91" s="13" t="s">
        <v>134</v>
      </c>
      <c r="C91" s="14"/>
      <c r="D91" s="13"/>
      <c r="E91" s="13"/>
      <c r="F91" s="13"/>
      <c r="H91" s="13"/>
      <c r="K91" s="15">
        <v>0</v>
      </c>
      <c r="M91" s="15">
        <v>0</v>
      </c>
      <c r="O91" s="16">
        <v>0</v>
      </c>
      <c r="P91" s="16">
        <v>0</v>
      </c>
    </row>
    <row r="92" spans="2:16">
      <c r="B92" s="13" t="s">
        <v>941</v>
      </c>
      <c r="C92" s="14"/>
      <c r="D92" s="13"/>
      <c r="E92" s="13"/>
      <c r="F92" s="13"/>
      <c r="H92" s="13"/>
      <c r="K92" s="15">
        <v>0</v>
      </c>
      <c r="M92" s="15">
        <v>0</v>
      </c>
      <c r="O92" s="16">
        <v>0</v>
      </c>
      <c r="P92" s="16">
        <v>0</v>
      </c>
    </row>
    <row r="95" spans="2:16">
      <c r="B95" s="6" t="s">
        <v>107</v>
      </c>
      <c r="C95" s="17"/>
      <c r="D95" s="6"/>
      <c r="E95" s="6"/>
      <c r="F95" s="6"/>
      <c r="H95" s="6"/>
    </row>
    <row r="99" spans="2:2">
      <c r="B99" s="5"/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2" sqref="B2:B3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1222</v>
      </c>
    </row>
    <row r="3" spans="2:19" ht="15.75">
      <c r="B3" s="1" t="s">
        <v>1221</v>
      </c>
    </row>
    <row r="4" spans="2:19" ht="15.75">
      <c r="B4" s="1" t="s">
        <v>1</v>
      </c>
    </row>
    <row r="6" spans="2:19" ht="15.75">
      <c r="B6" s="2" t="s">
        <v>792</v>
      </c>
    </row>
    <row r="7" spans="2:19" ht="15.75">
      <c r="B7" s="2" t="s">
        <v>136</v>
      </c>
    </row>
    <row r="8" spans="2:19">
      <c r="B8" s="3" t="s">
        <v>72</v>
      </c>
      <c r="C8" s="3" t="s">
        <v>73</v>
      </c>
      <c r="D8" s="3" t="s">
        <v>137</v>
      </c>
      <c r="E8" s="3" t="s">
        <v>74</v>
      </c>
      <c r="F8" s="3" t="s">
        <v>138</v>
      </c>
      <c r="G8" s="3" t="s">
        <v>75</v>
      </c>
      <c r="H8" s="3" t="s">
        <v>76</v>
      </c>
      <c r="I8" s="3" t="s">
        <v>111</v>
      </c>
      <c r="J8" s="3" t="s">
        <v>112</v>
      </c>
      <c r="K8" s="3" t="s">
        <v>77</v>
      </c>
      <c r="L8" s="3" t="s">
        <v>78</v>
      </c>
      <c r="M8" s="3" t="s">
        <v>79</v>
      </c>
      <c r="N8" s="3" t="s">
        <v>113</v>
      </c>
      <c r="O8" s="3" t="s">
        <v>40</v>
      </c>
      <c r="P8" s="3" t="s">
        <v>793</v>
      </c>
      <c r="Q8" s="3" t="s">
        <v>114</v>
      </c>
      <c r="R8" s="3" t="s">
        <v>115</v>
      </c>
      <c r="S8" s="3" t="s">
        <v>82</v>
      </c>
    </row>
    <row r="9" spans="2:19">
      <c r="B9" s="4"/>
      <c r="C9" s="4"/>
      <c r="D9" s="4"/>
      <c r="E9" s="4"/>
      <c r="F9" s="4"/>
      <c r="G9" s="4"/>
      <c r="H9" s="4"/>
      <c r="I9" s="4" t="s">
        <v>116</v>
      </c>
      <c r="J9" s="4" t="s">
        <v>117</v>
      </c>
      <c r="K9" s="4"/>
      <c r="L9" s="4" t="s">
        <v>83</v>
      </c>
      <c r="M9" s="4" t="s">
        <v>83</v>
      </c>
      <c r="N9" s="4" t="s">
        <v>118</v>
      </c>
      <c r="O9" s="4" t="s">
        <v>119</v>
      </c>
      <c r="P9" s="4" t="s">
        <v>84</v>
      </c>
      <c r="Q9" s="4" t="s">
        <v>83</v>
      </c>
      <c r="R9" s="4" t="s">
        <v>83</v>
      </c>
      <c r="S9" s="4" t="s">
        <v>83</v>
      </c>
    </row>
    <row r="11" spans="2:19">
      <c r="B11" s="3" t="s">
        <v>942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943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944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945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143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946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947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948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949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107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/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1"/>
  <sheetViews>
    <sheetView rightToLeft="1" workbookViewId="0">
      <selection activeCell="B2" sqref="B2:B3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1222</v>
      </c>
    </row>
    <row r="3" spans="2:19" ht="15.75">
      <c r="B3" s="1" t="s">
        <v>1221</v>
      </c>
    </row>
    <row r="4" spans="2:19" ht="15.75">
      <c r="B4" s="1" t="s">
        <v>1</v>
      </c>
    </row>
    <row r="6" spans="2:19" ht="15.75">
      <c r="B6" s="2" t="s">
        <v>792</v>
      </c>
    </row>
    <row r="7" spans="2:19" ht="15.75">
      <c r="B7" s="2" t="s">
        <v>148</v>
      </c>
    </row>
    <row r="8" spans="2:19">
      <c r="B8" s="3" t="s">
        <v>72</v>
      </c>
      <c r="C8" s="3" t="s">
        <v>73</v>
      </c>
      <c r="D8" s="3" t="s">
        <v>137</v>
      </c>
      <c r="E8" s="3" t="s">
        <v>74</v>
      </c>
      <c r="F8" s="3" t="s">
        <v>138</v>
      </c>
      <c r="G8" s="3" t="s">
        <v>75</v>
      </c>
      <c r="H8" s="3" t="s">
        <v>76</v>
      </c>
      <c r="I8" s="3" t="s">
        <v>111</v>
      </c>
      <c r="J8" s="3" t="s">
        <v>112</v>
      </c>
      <c r="K8" s="3" t="s">
        <v>77</v>
      </c>
      <c r="L8" s="3" t="s">
        <v>78</v>
      </c>
      <c r="M8" s="3" t="s">
        <v>79</v>
      </c>
      <c r="N8" s="3" t="s">
        <v>113</v>
      </c>
      <c r="O8" s="3" t="s">
        <v>40</v>
      </c>
      <c r="P8" s="3" t="s">
        <v>793</v>
      </c>
      <c r="Q8" s="3" t="s">
        <v>114</v>
      </c>
      <c r="R8" s="3" t="s">
        <v>115</v>
      </c>
      <c r="S8" s="3" t="s">
        <v>82</v>
      </c>
    </row>
    <row r="9" spans="2:19">
      <c r="B9" s="4"/>
      <c r="C9" s="4"/>
      <c r="D9" s="4"/>
      <c r="E9" s="4"/>
      <c r="F9" s="4"/>
      <c r="G9" s="4"/>
      <c r="H9" s="4"/>
      <c r="I9" s="4" t="s">
        <v>116</v>
      </c>
      <c r="J9" s="4" t="s">
        <v>117</v>
      </c>
      <c r="K9" s="4"/>
      <c r="L9" s="4" t="s">
        <v>83</v>
      </c>
      <c r="M9" s="4" t="s">
        <v>83</v>
      </c>
      <c r="N9" s="4" t="s">
        <v>118</v>
      </c>
      <c r="O9" s="4" t="s">
        <v>119</v>
      </c>
      <c r="P9" s="4" t="s">
        <v>84</v>
      </c>
      <c r="Q9" s="4" t="s">
        <v>83</v>
      </c>
      <c r="R9" s="4" t="s">
        <v>83</v>
      </c>
      <c r="S9" s="4" t="s">
        <v>83</v>
      </c>
    </row>
    <row r="11" spans="2:19">
      <c r="B11" s="3" t="s">
        <v>950</v>
      </c>
      <c r="C11" s="12"/>
      <c r="D11" s="3"/>
      <c r="E11" s="3"/>
      <c r="F11" s="3"/>
      <c r="G11" s="3"/>
      <c r="H11" s="3"/>
      <c r="I11" s="3"/>
      <c r="J11" s="12">
        <v>4.6399999999999997</v>
      </c>
      <c r="K11" s="3"/>
      <c r="M11" s="10">
        <v>2.6700000000000002E-2</v>
      </c>
      <c r="N11" s="9">
        <v>4510094.45</v>
      </c>
      <c r="P11" s="9">
        <v>4717.97</v>
      </c>
      <c r="R11" s="10">
        <v>1</v>
      </c>
      <c r="S11" s="10">
        <v>3.8999999999999998E-3</v>
      </c>
    </row>
    <row r="12" spans="2:19">
      <c r="B12" s="3" t="s">
        <v>951</v>
      </c>
      <c r="C12" s="12"/>
      <c r="D12" s="3"/>
      <c r="E12" s="3"/>
      <c r="F12" s="3"/>
      <c r="G12" s="3"/>
      <c r="H12" s="3"/>
      <c r="I12" s="3"/>
      <c r="J12" s="12">
        <v>4.6399999999999997</v>
      </c>
      <c r="K12" s="3"/>
      <c r="M12" s="10">
        <v>2.6700000000000002E-2</v>
      </c>
      <c r="N12" s="9">
        <v>4510094.45</v>
      </c>
      <c r="P12" s="9">
        <v>4717.97</v>
      </c>
      <c r="R12" s="10">
        <v>1</v>
      </c>
      <c r="S12" s="10">
        <v>3.8999999999999998E-3</v>
      </c>
    </row>
    <row r="13" spans="2:19">
      <c r="B13" s="13" t="s">
        <v>952</v>
      </c>
      <c r="C13" s="14"/>
      <c r="D13" s="13"/>
      <c r="E13" s="13"/>
      <c r="F13" s="13"/>
      <c r="G13" s="13"/>
      <c r="H13" s="13"/>
      <c r="I13" s="13"/>
      <c r="K13" s="13"/>
      <c r="N13" s="15">
        <v>4780.75</v>
      </c>
      <c r="P13" s="15">
        <v>0</v>
      </c>
      <c r="R13" s="16">
        <v>0</v>
      </c>
      <c r="S13" s="16">
        <v>0</v>
      </c>
    </row>
    <row r="14" spans="2:19">
      <c r="B14" s="6" t="s">
        <v>953</v>
      </c>
      <c r="C14" s="17">
        <v>4150090</v>
      </c>
      <c r="D14" s="6"/>
      <c r="E14" s="18">
        <v>520039017</v>
      </c>
      <c r="F14" s="6" t="s">
        <v>170</v>
      </c>
      <c r="G14" s="6"/>
      <c r="H14" s="6" t="s">
        <v>1220</v>
      </c>
      <c r="I14" s="6" t="s">
        <v>954</v>
      </c>
      <c r="J14">
        <v>0</v>
      </c>
      <c r="K14" s="6" t="s">
        <v>90</v>
      </c>
      <c r="L14" s="19">
        <v>5.5E-2</v>
      </c>
      <c r="M14" s="8">
        <v>5.5E-2</v>
      </c>
      <c r="N14" s="7">
        <v>4780.75</v>
      </c>
      <c r="O14" s="7">
        <v>0</v>
      </c>
      <c r="P14" s="7">
        <v>0</v>
      </c>
      <c r="Q14" s="8">
        <v>1E-4</v>
      </c>
      <c r="R14" s="8">
        <v>0</v>
      </c>
      <c r="S14" s="8">
        <v>0</v>
      </c>
    </row>
    <row r="15" spans="2:19">
      <c r="B15" s="13" t="s">
        <v>955</v>
      </c>
      <c r="C15" s="14"/>
      <c r="D15" s="13"/>
      <c r="E15" s="13"/>
      <c r="F15" s="13"/>
      <c r="G15" s="13"/>
      <c r="H15" s="13"/>
      <c r="I15" s="13"/>
      <c r="J15" s="14">
        <v>4.6399999999999997</v>
      </c>
      <c r="K15" s="13"/>
      <c r="M15" s="16">
        <v>2.6700000000000002E-2</v>
      </c>
      <c r="N15" s="15">
        <v>4505313.7</v>
      </c>
      <c r="P15" s="15">
        <v>4717.97</v>
      </c>
      <c r="R15" s="16">
        <v>1</v>
      </c>
      <c r="S15" s="16">
        <v>3.8999999999999998E-3</v>
      </c>
    </row>
    <row r="16" spans="2:19">
      <c r="B16" s="6" t="s">
        <v>956</v>
      </c>
      <c r="C16" s="17">
        <v>1140292</v>
      </c>
      <c r="D16" s="6"/>
      <c r="E16" s="18">
        <v>520042185</v>
      </c>
      <c r="F16" s="6" t="s">
        <v>282</v>
      </c>
      <c r="G16" s="6" t="s">
        <v>89</v>
      </c>
      <c r="H16" s="6" t="s">
        <v>155</v>
      </c>
      <c r="I16" s="6" t="s">
        <v>957</v>
      </c>
      <c r="J16" s="17">
        <v>5.28</v>
      </c>
      <c r="K16" s="6" t="s">
        <v>90</v>
      </c>
      <c r="L16" s="19">
        <v>2.5000000000000001E-2</v>
      </c>
      <c r="M16" s="8">
        <v>2.18E-2</v>
      </c>
      <c r="N16" s="7">
        <v>1598000</v>
      </c>
      <c r="O16" s="7">
        <v>102.58</v>
      </c>
      <c r="P16" s="7">
        <v>1639.23</v>
      </c>
      <c r="R16" s="8">
        <v>0.34739999999999999</v>
      </c>
      <c r="S16" s="8">
        <v>1.4E-3</v>
      </c>
    </row>
    <row r="17" spans="2:19">
      <c r="B17" s="6" t="s">
        <v>958</v>
      </c>
      <c r="C17" s="17">
        <v>1139336</v>
      </c>
      <c r="D17" s="6"/>
      <c r="E17" s="18">
        <v>511446551</v>
      </c>
      <c r="F17" s="6" t="s">
        <v>282</v>
      </c>
      <c r="G17" s="6" t="s">
        <v>241</v>
      </c>
      <c r="H17" s="6" t="s">
        <v>155</v>
      </c>
      <c r="I17" s="6" t="s">
        <v>959</v>
      </c>
      <c r="J17" s="17">
        <v>3.09</v>
      </c>
      <c r="K17" s="6" t="s">
        <v>90</v>
      </c>
      <c r="L17" s="19">
        <v>3.4200000000000001E-2</v>
      </c>
      <c r="M17" s="8">
        <v>2.5600000000000001E-2</v>
      </c>
      <c r="N17" s="7">
        <v>928000</v>
      </c>
      <c r="O17" s="7">
        <v>103.4</v>
      </c>
      <c r="P17" s="7">
        <v>959.55</v>
      </c>
      <c r="R17" s="8">
        <v>0.2034</v>
      </c>
      <c r="S17" s="8">
        <v>8.0000000000000004E-4</v>
      </c>
    </row>
    <row r="18" spans="2:19">
      <c r="B18" s="6" t="s">
        <v>960</v>
      </c>
      <c r="C18" s="17">
        <v>1138825</v>
      </c>
      <c r="D18" s="6"/>
      <c r="E18" s="18">
        <v>520044439</v>
      </c>
      <c r="F18" s="6" t="s">
        <v>183</v>
      </c>
      <c r="G18" s="6" t="s">
        <v>241</v>
      </c>
      <c r="H18" s="6" t="s">
        <v>155</v>
      </c>
      <c r="I18" s="6" t="s">
        <v>961</v>
      </c>
      <c r="J18" s="17">
        <v>5.26</v>
      </c>
      <c r="K18" s="6" t="s">
        <v>90</v>
      </c>
      <c r="L18" s="19">
        <v>4.5999999999999999E-2</v>
      </c>
      <c r="M18" s="8">
        <v>3.3399999999999999E-2</v>
      </c>
      <c r="N18" s="7">
        <v>1699520</v>
      </c>
      <c r="O18" s="7">
        <v>106.77</v>
      </c>
      <c r="P18" s="7">
        <v>1814.58</v>
      </c>
      <c r="R18" s="8">
        <v>0.3846</v>
      </c>
      <c r="S18" s="8">
        <v>1.5E-3</v>
      </c>
    </row>
    <row r="19" spans="2:19">
      <c r="B19" s="6" t="s">
        <v>962</v>
      </c>
      <c r="C19" s="17">
        <v>1133545</v>
      </c>
      <c r="D19" s="6"/>
      <c r="E19" s="18">
        <v>510064603</v>
      </c>
      <c r="F19" s="6" t="s">
        <v>231</v>
      </c>
      <c r="G19" s="6" t="s">
        <v>258</v>
      </c>
      <c r="H19" s="6" t="s">
        <v>155</v>
      </c>
      <c r="I19" s="6" t="s">
        <v>963</v>
      </c>
      <c r="J19" s="17">
        <v>2.2999999999999998</v>
      </c>
      <c r="K19" s="6" t="s">
        <v>90</v>
      </c>
      <c r="L19" s="19">
        <v>4.7500000000000001E-2</v>
      </c>
      <c r="M19" s="8">
        <v>1.6400000000000001E-2</v>
      </c>
      <c r="N19" s="7">
        <v>279793.7</v>
      </c>
      <c r="O19" s="7">
        <v>108.87</v>
      </c>
      <c r="P19" s="7">
        <v>304.61</v>
      </c>
      <c r="Q19" s="8">
        <v>1.6000000000000001E-3</v>
      </c>
      <c r="R19" s="8">
        <v>6.4600000000000005E-2</v>
      </c>
      <c r="S19" s="8">
        <v>2.9999999999999997E-4</v>
      </c>
    </row>
    <row r="20" spans="2:19">
      <c r="B20" s="13" t="s">
        <v>964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13" t="s">
        <v>965</v>
      </c>
      <c r="C21" s="14"/>
      <c r="D21" s="13"/>
      <c r="E21" s="13"/>
      <c r="F21" s="13"/>
      <c r="G21" s="13"/>
      <c r="H21" s="13"/>
      <c r="I21" s="13"/>
      <c r="K21" s="13"/>
      <c r="N21" s="15">
        <v>0</v>
      </c>
      <c r="P21" s="15">
        <v>0</v>
      </c>
      <c r="R21" s="16">
        <v>0</v>
      </c>
      <c r="S21" s="16">
        <v>0</v>
      </c>
    </row>
    <row r="22" spans="2:19">
      <c r="B22" s="3" t="s">
        <v>966</v>
      </c>
      <c r="C22" s="12"/>
      <c r="D22" s="3"/>
      <c r="E22" s="3"/>
      <c r="F22" s="3"/>
      <c r="G22" s="3"/>
      <c r="H22" s="3"/>
      <c r="I22" s="3"/>
      <c r="K22" s="3"/>
      <c r="N22" s="9">
        <v>0</v>
      </c>
      <c r="P22" s="9">
        <v>0</v>
      </c>
      <c r="R22" s="10">
        <v>0</v>
      </c>
      <c r="S22" s="10">
        <v>0</v>
      </c>
    </row>
    <row r="23" spans="2:19">
      <c r="B23" s="13" t="s">
        <v>967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4" spans="2:19">
      <c r="B24" s="13" t="s">
        <v>968</v>
      </c>
      <c r="C24" s="14"/>
      <c r="D24" s="13"/>
      <c r="E24" s="13"/>
      <c r="F24" s="13"/>
      <c r="G24" s="13"/>
      <c r="H24" s="13"/>
      <c r="I24" s="13"/>
      <c r="K24" s="13"/>
      <c r="N24" s="15">
        <v>0</v>
      </c>
      <c r="P24" s="15">
        <v>0</v>
      </c>
      <c r="R24" s="16">
        <v>0</v>
      </c>
      <c r="S24" s="16">
        <v>0</v>
      </c>
    </row>
    <row r="27" spans="2:19">
      <c r="B27" s="6" t="s">
        <v>107</v>
      </c>
      <c r="C27" s="17"/>
      <c r="D27" s="6"/>
      <c r="E27" s="6"/>
      <c r="F27" s="6"/>
      <c r="G27" s="6"/>
      <c r="H27" s="6"/>
      <c r="I27" s="6"/>
      <c r="K27" s="6"/>
    </row>
    <row r="31" spans="2:19">
      <c r="B31" s="5"/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>
      <selection activeCell="B2" sqref="B2:B3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1222</v>
      </c>
    </row>
    <row r="3" spans="2:13" ht="15.75">
      <c r="B3" s="1" t="s">
        <v>1221</v>
      </c>
    </row>
    <row r="4" spans="2:13" ht="15.75">
      <c r="B4" s="1" t="s">
        <v>1</v>
      </c>
    </row>
    <row r="6" spans="2:13" ht="15.75">
      <c r="B6" s="2" t="s">
        <v>792</v>
      </c>
    </row>
    <row r="7" spans="2:13" ht="15.75">
      <c r="B7" s="2" t="s">
        <v>453</v>
      </c>
    </row>
    <row r="8" spans="2:13">
      <c r="B8" s="3" t="s">
        <v>72</v>
      </c>
      <c r="C8" s="3" t="s">
        <v>73</v>
      </c>
      <c r="D8" s="3" t="s">
        <v>137</v>
      </c>
      <c r="E8" s="3" t="s">
        <v>74</v>
      </c>
      <c r="F8" s="3" t="s">
        <v>138</v>
      </c>
      <c r="G8" s="3" t="s">
        <v>77</v>
      </c>
      <c r="H8" s="3" t="s">
        <v>113</v>
      </c>
      <c r="I8" s="3" t="s">
        <v>40</v>
      </c>
      <c r="J8" s="3" t="s">
        <v>793</v>
      </c>
      <c r="K8" s="3" t="s">
        <v>114</v>
      </c>
      <c r="L8" s="3" t="s">
        <v>115</v>
      </c>
      <c r="M8" s="3" t="s">
        <v>82</v>
      </c>
    </row>
    <row r="9" spans="2:13">
      <c r="B9" s="4"/>
      <c r="C9" s="4"/>
      <c r="D9" s="4"/>
      <c r="E9" s="4"/>
      <c r="F9" s="4"/>
      <c r="G9" s="4"/>
      <c r="H9" s="4" t="s">
        <v>118</v>
      </c>
      <c r="I9" s="4" t="s">
        <v>119</v>
      </c>
      <c r="J9" s="4" t="s">
        <v>84</v>
      </c>
      <c r="K9" s="4" t="s">
        <v>83</v>
      </c>
      <c r="L9" s="4" t="s">
        <v>83</v>
      </c>
      <c r="M9" s="4" t="s">
        <v>83</v>
      </c>
    </row>
    <row r="11" spans="2:13">
      <c r="B11" s="3" t="s">
        <v>969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970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455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971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557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575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107</v>
      </c>
      <c r="C19" s="17"/>
      <c r="D19" s="6"/>
      <c r="E19" s="6"/>
      <c r="F19" s="6"/>
      <c r="G19" s="6"/>
    </row>
    <row r="23" spans="2:7">
      <c r="B23" s="5"/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rightToLeft="1" workbookViewId="0">
      <selection activeCell="B2" sqref="B2:B3"/>
    </sheetView>
  </sheetViews>
  <sheetFormatPr defaultColWidth="9.140625" defaultRowHeight="12.75"/>
  <cols>
    <col min="2" max="2" width="32.7109375" customWidth="1"/>
    <col min="3" max="3" width="18.7109375" customWidth="1"/>
    <col min="4" max="4" width="15.7109375" customWidth="1"/>
    <col min="5" max="5" width="14.7109375" customWidth="1"/>
    <col min="6" max="6" width="15.7109375" customWidth="1"/>
    <col min="7" max="7" width="11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1222</v>
      </c>
    </row>
    <row r="3" spans="2:11" ht="15.75">
      <c r="B3" s="1" t="s">
        <v>1221</v>
      </c>
    </row>
    <row r="4" spans="2:11" ht="15.75">
      <c r="B4" s="1" t="s">
        <v>1</v>
      </c>
    </row>
    <row r="6" spans="2:11" ht="15.75">
      <c r="B6" s="2" t="s">
        <v>792</v>
      </c>
    </row>
    <row r="7" spans="2:11" ht="15.75">
      <c r="B7" s="2" t="s">
        <v>972</v>
      </c>
    </row>
    <row r="8" spans="2:11">
      <c r="B8" s="3" t="s">
        <v>72</v>
      </c>
      <c r="C8" s="3" t="s">
        <v>73</v>
      </c>
      <c r="D8" s="3" t="s">
        <v>77</v>
      </c>
      <c r="E8" s="3" t="s">
        <v>111</v>
      </c>
      <c r="F8" s="3" t="s">
        <v>113</v>
      </c>
      <c r="G8" s="3" t="s">
        <v>40</v>
      </c>
      <c r="H8" s="3" t="s">
        <v>793</v>
      </c>
      <c r="I8" s="3" t="s">
        <v>114</v>
      </c>
      <c r="J8" s="3" t="s">
        <v>115</v>
      </c>
      <c r="K8" s="3" t="s">
        <v>82</v>
      </c>
    </row>
    <row r="9" spans="2:11">
      <c r="B9" s="4"/>
      <c r="C9" s="4"/>
      <c r="D9" s="4"/>
      <c r="E9" s="4" t="s">
        <v>116</v>
      </c>
      <c r="F9" s="4" t="s">
        <v>118</v>
      </c>
      <c r="G9" s="4" t="s">
        <v>119</v>
      </c>
      <c r="H9" s="4" t="s">
        <v>84</v>
      </c>
      <c r="I9" s="4" t="s">
        <v>83</v>
      </c>
      <c r="J9" s="4" t="s">
        <v>83</v>
      </c>
      <c r="K9" s="4" t="s">
        <v>83</v>
      </c>
    </row>
    <row r="11" spans="2:11">
      <c r="B11" s="3" t="s">
        <v>973</v>
      </c>
      <c r="C11" s="12"/>
      <c r="D11" s="3"/>
      <c r="E11" s="3"/>
      <c r="F11" s="9">
        <v>3574014.29</v>
      </c>
      <c r="H11" s="9">
        <v>13446.08</v>
      </c>
      <c r="J11" s="10">
        <v>1</v>
      </c>
      <c r="K11" s="10">
        <v>1.12E-2</v>
      </c>
    </row>
    <row r="12" spans="2:11">
      <c r="B12" s="3" t="s">
        <v>974</v>
      </c>
      <c r="C12" s="12"/>
      <c r="D12" s="3"/>
      <c r="E12" s="3"/>
      <c r="F12" s="9">
        <v>1772406.6</v>
      </c>
      <c r="H12" s="9">
        <v>5549.51</v>
      </c>
      <c r="J12" s="10">
        <v>0.41270000000000001</v>
      </c>
      <c r="K12" s="10">
        <v>4.5999999999999999E-3</v>
      </c>
    </row>
    <row r="13" spans="2:11">
      <c r="B13" s="13" t="s">
        <v>975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976</v>
      </c>
      <c r="C14" s="14"/>
      <c r="D14" s="13"/>
      <c r="E14" s="13"/>
      <c r="F14" s="15">
        <v>349127</v>
      </c>
      <c r="H14" s="15">
        <v>561.05999999999995</v>
      </c>
      <c r="J14" s="16">
        <v>4.1700000000000001E-2</v>
      </c>
      <c r="K14" s="16">
        <v>5.0000000000000001E-4</v>
      </c>
    </row>
    <row r="15" spans="2:11">
      <c r="B15" s="6" t="s">
        <v>977</v>
      </c>
      <c r="C15" s="17">
        <v>10035196</v>
      </c>
      <c r="D15" s="6" t="s">
        <v>90</v>
      </c>
      <c r="E15" s="6" t="s">
        <v>978</v>
      </c>
      <c r="F15" s="7">
        <v>349127</v>
      </c>
      <c r="G15" s="7">
        <v>160.69999999999999</v>
      </c>
      <c r="H15" s="7">
        <v>561.05999999999995</v>
      </c>
      <c r="I15" s="8">
        <v>2.3800000000000002E-2</v>
      </c>
      <c r="J15" s="8">
        <v>4.1700000000000001E-2</v>
      </c>
      <c r="K15" s="8">
        <v>5.0000000000000001E-4</v>
      </c>
    </row>
    <row r="16" spans="2:11">
      <c r="B16" s="13" t="s">
        <v>979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980</v>
      </c>
      <c r="C17" s="14"/>
      <c r="D17" s="13"/>
      <c r="E17" s="13"/>
      <c r="F17" s="15">
        <v>1423279.6</v>
      </c>
      <c r="H17" s="15">
        <v>4988.45</v>
      </c>
      <c r="J17" s="16">
        <v>0.371</v>
      </c>
      <c r="K17" s="16">
        <v>4.1999999999999997E-3</v>
      </c>
    </row>
    <row r="18" spans="2:11">
      <c r="B18" s="6" t="s">
        <v>981</v>
      </c>
      <c r="C18" s="17">
        <v>60381886</v>
      </c>
      <c r="D18" s="6" t="s">
        <v>41</v>
      </c>
      <c r="E18" s="20">
        <v>42072</v>
      </c>
      <c r="F18" s="7">
        <v>41673.599999999999</v>
      </c>
      <c r="G18" s="7">
        <v>116.56</v>
      </c>
      <c r="H18" s="7">
        <v>169.82</v>
      </c>
      <c r="I18" s="8">
        <v>1E-3</v>
      </c>
      <c r="J18" s="8">
        <v>1.26E-2</v>
      </c>
      <c r="K18" s="8">
        <v>1E-4</v>
      </c>
    </row>
    <row r="19" spans="2:11">
      <c r="B19" s="6" t="s">
        <v>982</v>
      </c>
      <c r="C19" s="17">
        <v>62001483</v>
      </c>
      <c r="D19" s="6" t="s">
        <v>41</v>
      </c>
      <c r="E19" s="20">
        <v>42852</v>
      </c>
      <c r="F19" s="7">
        <v>900000</v>
      </c>
      <c r="G19" s="7">
        <v>100</v>
      </c>
      <c r="H19" s="7">
        <v>3146.4</v>
      </c>
      <c r="J19" s="8">
        <v>0.23400000000000001</v>
      </c>
      <c r="K19" s="8">
        <v>2.5999999999999999E-3</v>
      </c>
    </row>
    <row r="20" spans="2:11">
      <c r="B20" s="6" t="s">
        <v>983</v>
      </c>
      <c r="C20" s="17">
        <v>60391067</v>
      </c>
      <c r="D20" s="6" t="s">
        <v>41</v>
      </c>
      <c r="E20" s="20">
        <v>42212</v>
      </c>
      <c r="F20" s="7">
        <v>454537</v>
      </c>
      <c r="G20" s="7">
        <v>104.08</v>
      </c>
      <c r="H20" s="7">
        <v>1653.9</v>
      </c>
      <c r="J20" s="8">
        <v>0.123</v>
      </c>
      <c r="K20" s="8">
        <v>1.4E-3</v>
      </c>
    </row>
    <row r="21" spans="2:11">
      <c r="B21" s="6" t="s">
        <v>984</v>
      </c>
      <c r="C21" s="17">
        <v>200449098</v>
      </c>
      <c r="D21" s="6" t="s">
        <v>90</v>
      </c>
      <c r="E21" s="20">
        <v>42747</v>
      </c>
      <c r="F21" s="7">
        <v>27069</v>
      </c>
      <c r="G21" s="7">
        <v>67.760000000000005</v>
      </c>
      <c r="H21" s="7">
        <v>18.34</v>
      </c>
      <c r="J21" s="8">
        <v>1.4E-3</v>
      </c>
      <c r="K21" s="8">
        <v>0</v>
      </c>
    </row>
    <row r="22" spans="2:11">
      <c r="B22" s="3" t="s">
        <v>985</v>
      </c>
      <c r="C22" s="12"/>
      <c r="D22" s="3"/>
      <c r="E22" s="3"/>
      <c r="F22" s="9">
        <v>1801607.69</v>
      </c>
      <c r="H22" s="9">
        <v>7896.57</v>
      </c>
      <c r="J22" s="10">
        <v>0.58730000000000004</v>
      </c>
      <c r="K22" s="10">
        <v>6.6E-3</v>
      </c>
    </row>
    <row r="23" spans="2:11">
      <c r="B23" s="13" t="s">
        <v>975</v>
      </c>
      <c r="C23" s="14"/>
      <c r="D23" s="13"/>
      <c r="E23" s="13"/>
      <c r="F23" s="15">
        <v>0</v>
      </c>
      <c r="H23" s="15">
        <v>0</v>
      </c>
      <c r="J23" s="16">
        <v>0</v>
      </c>
      <c r="K23" s="16">
        <v>0</v>
      </c>
    </row>
    <row r="24" spans="2:11">
      <c r="B24" s="13" t="s">
        <v>976</v>
      </c>
      <c r="C24" s="14"/>
      <c r="D24" s="13"/>
      <c r="E24" s="13"/>
      <c r="F24" s="15">
        <v>237928</v>
      </c>
      <c r="H24" s="15">
        <v>2569.6999999999998</v>
      </c>
      <c r="J24" s="16">
        <v>0.19109999999999999</v>
      </c>
      <c r="K24" s="16">
        <v>2.0999999999999999E-3</v>
      </c>
    </row>
    <row r="25" spans="2:11">
      <c r="B25" s="6" t="s">
        <v>986</v>
      </c>
      <c r="C25" s="17" t="s">
        <v>987</v>
      </c>
      <c r="D25" s="6" t="s">
        <v>41</v>
      </c>
      <c r="E25" s="20">
        <v>41444</v>
      </c>
      <c r="F25" s="7">
        <v>235098</v>
      </c>
      <c r="G25" s="7">
        <v>157.34</v>
      </c>
      <c r="H25" s="7">
        <v>1293.17</v>
      </c>
      <c r="I25" s="8">
        <v>3.2300000000000002E-2</v>
      </c>
      <c r="J25" s="8">
        <v>9.6199999999999994E-2</v>
      </c>
      <c r="K25" s="8">
        <v>1.1000000000000001E-3</v>
      </c>
    </row>
    <row r="26" spans="2:11">
      <c r="B26" s="6" t="s">
        <v>988</v>
      </c>
      <c r="C26" s="17" t="s">
        <v>989</v>
      </c>
      <c r="D26" s="6" t="s">
        <v>41</v>
      </c>
      <c r="E26" s="20">
        <v>41444</v>
      </c>
      <c r="F26" s="7">
        <v>2830</v>
      </c>
      <c r="G26" s="7">
        <v>12902.46</v>
      </c>
      <c r="H26" s="7">
        <v>1276.53</v>
      </c>
      <c r="I26" s="8">
        <v>4.0000000000000002E-4</v>
      </c>
      <c r="J26" s="8">
        <v>9.4899999999999998E-2</v>
      </c>
      <c r="K26" s="8">
        <v>1.1000000000000001E-3</v>
      </c>
    </row>
    <row r="27" spans="2:11">
      <c r="B27" s="13" t="s">
        <v>979</v>
      </c>
      <c r="C27" s="14"/>
      <c r="D27" s="13"/>
      <c r="E27" s="13"/>
      <c r="F27" s="15">
        <v>712842.82</v>
      </c>
      <c r="H27" s="15">
        <v>2327.75</v>
      </c>
      <c r="J27" s="16">
        <v>0.1731</v>
      </c>
      <c r="K27" s="16">
        <v>1.9E-3</v>
      </c>
    </row>
    <row r="28" spans="2:11">
      <c r="B28" s="6" t="s">
        <v>990</v>
      </c>
      <c r="C28" s="17" t="s">
        <v>991</v>
      </c>
      <c r="D28" s="6" t="s">
        <v>41</v>
      </c>
      <c r="E28" s="20">
        <v>42234</v>
      </c>
      <c r="F28" s="7">
        <v>207680.41</v>
      </c>
      <c r="G28" s="7">
        <v>93.3</v>
      </c>
      <c r="H28" s="7">
        <v>677.41</v>
      </c>
      <c r="I28" s="8">
        <v>0</v>
      </c>
      <c r="J28" s="8">
        <v>5.04E-2</v>
      </c>
      <c r="K28" s="8">
        <v>5.9999999999999995E-4</v>
      </c>
    </row>
    <row r="29" spans="2:11">
      <c r="B29" s="6" t="s">
        <v>992</v>
      </c>
      <c r="C29" s="17" t="s">
        <v>993</v>
      </c>
      <c r="D29" s="6" t="s">
        <v>41</v>
      </c>
      <c r="E29" s="20">
        <v>41813</v>
      </c>
      <c r="F29" s="7">
        <v>434962.41</v>
      </c>
      <c r="G29" s="7">
        <v>83.33</v>
      </c>
      <c r="H29" s="7">
        <v>1267.1400000000001</v>
      </c>
      <c r="I29" s="8">
        <v>2.2100000000000002E-2</v>
      </c>
      <c r="J29" s="8">
        <v>9.4200000000000006E-2</v>
      </c>
      <c r="K29" s="8">
        <v>1.1000000000000001E-3</v>
      </c>
    </row>
    <row r="30" spans="2:11">
      <c r="B30" s="6" t="s">
        <v>994</v>
      </c>
      <c r="C30" s="17">
        <v>61000907</v>
      </c>
      <c r="D30" s="6" t="s">
        <v>43</v>
      </c>
      <c r="E30" s="20">
        <v>42222</v>
      </c>
      <c r="F30" s="7">
        <v>70200</v>
      </c>
      <c r="G30" s="7">
        <v>120.18</v>
      </c>
      <c r="H30" s="7">
        <v>383.2</v>
      </c>
      <c r="I30" s="8">
        <v>1E-4</v>
      </c>
      <c r="J30" s="8">
        <v>2.8500000000000001E-2</v>
      </c>
      <c r="K30" s="8">
        <v>2.9999999999999997E-4</v>
      </c>
    </row>
    <row r="31" spans="2:11">
      <c r="B31" s="13" t="s">
        <v>980</v>
      </c>
      <c r="C31" s="14"/>
      <c r="D31" s="13"/>
      <c r="E31" s="13"/>
      <c r="F31" s="15">
        <v>850836.87</v>
      </c>
      <c r="H31" s="15">
        <v>2999.12</v>
      </c>
      <c r="J31" s="16">
        <v>0.223</v>
      </c>
      <c r="K31" s="16">
        <v>2.5000000000000001E-3</v>
      </c>
    </row>
    <row r="32" spans="2:11">
      <c r="B32" s="6" t="s">
        <v>995</v>
      </c>
      <c r="C32" s="17">
        <v>60616067</v>
      </c>
      <c r="D32" s="6" t="s">
        <v>41</v>
      </c>
      <c r="E32" s="20">
        <v>42082</v>
      </c>
      <c r="F32" s="7">
        <v>177102.32</v>
      </c>
      <c r="G32" s="7">
        <v>67.739999999999995</v>
      </c>
      <c r="H32" s="7">
        <v>419.41</v>
      </c>
      <c r="J32" s="8">
        <v>3.1199999999999999E-2</v>
      </c>
      <c r="K32" s="8">
        <v>2.9999999999999997E-4</v>
      </c>
    </row>
    <row r="33" spans="2:11">
      <c r="B33" s="6" t="s">
        <v>996</v>
      </c>
      <c r="C33" s="17" t="s">
        <v>997</v>
      </c>
      <c r="D33" s="6" t="s">
        <v>46</v>
      </c>
      <c r="E33" s="20">
        <v>42396</v>
      </c>
      <c r="F33" s="7">
        <v>276677</v>
      </c>
      <c r="G33" s="7">
        <v>106.38</v>
      </c>
      <c r="H33" s="7">
        <v>1173.17</v>
      </c>
      <c r="I33" s="8">
        <v>9.6000000000000002E-2</v>
      </c>
      <c r="J33" s="8">
        <v>8.72E-2</v>
      </c>
      <c r="K33" s="8">
        <v>1E-3</v>
      </c>
    </row>
    <row r="34" spans="2:11">
      <c r="B34" s="6" t="s">
        <v>998</v>
      </c>
      <c r="C34" s="17">
        <v>60400892</v>
      </c>
      <c r="D34" s="6" t="s">
        <v>41</v>
      </c>
      <c r="E34" s="20">
        <v>42572</v>
      </c>
      <c r="F34" s="7">
        <v>46582</v>
      </c>
      <c r="G34" s="7">
        <v>103.2</v>
      </c>
      <c r="H34" s="7">
        <v>168.06</v>
      </c>
      <c r="J34" s="8">
        <v>1.2500000000000001E-2</v>
      </c>
      <c r="K34" s="8">
        <v>1E-4</v>
      </c>
    </row>
    <row r="35" spans="2:11">
      <c r="B35" s="6" t="s">
        <v>999</v>
      </c>
      <c r="C35" s="17" t="s">
        <v>1000</v>
      </c>
      <c r="D35" s="6" t="s">
        <v>41</v>
      </c>
      <c r="E35" s="20">
        <v>42634</v>
      </c>
      <c r="F35" s="7">
        <v>127231</v>
      </c>
      <c r="G35" s="7">
        <v>102.15</v>
      </c>
      <c r="H35" s="7">
        <v>454.36</v>
      </c>
      <c r="I35" s="8">
        <v>0</v>
      </c>
      <c r="J35" s="8">
        <v>3.3799999999999997E-2</v>
      </c>
      <c r="K35" s="8">
        <v>4.0000000000000002E-4</v>
      </c>
    </row>
    <row r="36" spans="2:11">
      <c r="B36" s="6" t="s">
        <v>1001</v>
      </c>
      <c r="C36" s="17" t="s">
        <v>1002</v>
      </c>
      <c r="D36" s="6" t="s">
        <v>41</v>
      </c>
      <c r="E36" s="21">
        <v>42506</v>
      </c>
      <c r="F36" s="7">
        <v>49248</v>
      </c>
      <c r="G36" s="7">
        <v>93.5</v>
      </c>
      <c r="H36" s="7">
        <v>160.97999999999999</v>
      </c>
      <c r="I36" s="8">
        <v>2.5999999999999999E-3</v>
      </c>
      <c r="J36" s="8">
        <v>1.2E-2</v>
      </c>
      <c r="K36" s="8">
        <v>1E-4</v>
      </c>
    </row>
    <row r="37" spans="2:11">
      <c r="B37" s="6" t="s">
        <v>1003</v>
      </c>
      <c r="C37" s="17">
        <v>60402922</v>
      </c>
      <c r="D37" s="6" t="s">
        <v>41</v>
      </c>
      <c r="E37" s="20">
        <v>42446</v>
      </c>
      <c r="F37" s="7">
        <v>173996.55</v>
      </c>
      <c r="G37" s="7">
        <v>102.44</v>
      </c>
      <c r="H37" s="7">
        <v>623.13</v>
      </c>
      <c r="I37" s="8">
        <v>1.6999999999999999E-3</v>
      </c>
      <c r="J37" s="8">
        <v>4.6300000000000001E-2</v>
      </c>
      <c r="K37" s="8">
        <v>5.0000000000000001E-4</v>
      </c>
    </row>
    <row r="40" spans="2:11">
      <c r="B40" s="6" t="s">
        <v>107</v>
      </c>
      <c r="C40" s="17"/>
      <c r="D40" s="6"/>
      <c r="E40" s="6"/>
    </row>
    <row r="44" spans="2:11">
      <c r="B44" s="5"/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>
      <selection activeCell="B2" sqref="B2:B3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1222</v>
      </c>
    </row>
    <row r="3" spans="2:12" ht="15.75">
      <c r="B3" s="1" t="s">
        <v>1221</v>
      </c>
    </row>
    <row r="4" spans="2:12" ht="15.75">
      <c r="B4" s="1" t="s">
        <v>1</v>
      </c>
    </row>
    <row r="6" spans="2:12" ht="15.75">
      <c r="B6" s="2" t="s">
        <v>792</v>
      </c>
    </row>
    <row r="7" spans="2:12" ht="15.75">
      <c r="B7" s="2" t="s">
        <v>1004</v>
      </c>
    </row>
    <row r="8" spans="2:12">
      <c r="B8" s="3" t="s">
        <v>72</v>
      </c>
      <c r="C8" s="3" t="s">
        <v>73</v>
      </c>
      <c r="D8" s="3" t="s">
        <v>138</v>
      </c>
      <c r="E8" s="3" t="s">
        <v>77</v>
      </c>
      <c r="F8" s="3" t="s">
        <v>111</v>
      </c>
      <c r="G8" s="3" t="s">
        <v>113</v>
      </c>
      <c r="H8" s="3" t="s">
        <v>40</v>
      </c>
      <c r="I8" s="3" t="s">
        <v>793</v>
      </c>
      <c r="J8" s="3" t="s">
        <v>114</v>
      </c>
      <c r="K8" s="3" t="s">
        <v>115</v>
      </c>
      <c r="L8" s="3" t="s">
        <v>82</v>
      </c>
    </row>
    <row r="9" spans="2:12">
      <c r="B9" s="4"/>
      <c r="C9" s="4"/>
      <c r="D9" s="4"/>
      <c r="E9" s="4"/>
      <c r="F9" s="4" t="s">
        <v>116</v>
      </c>
      <c r="G9" s="4" t="s">
        <v>118</v>
      </c>
      <c r="H9" s="4" t="s">
        <v>119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1005</v>
      </c>
      <c r="C11" s="12"/>
      <c r="D11" s="3"/>
      <c r="E11" s="3"/>
      <c r="F11" s="3"/>
      <c r="G11" s="9">
        <v>13496</v>
      </c>
      <c r="I11" s="9">
        <v>0.04</v>
      </c>
      <c r="K11" s="10">
        <v>1</v>
      </c>
      <c r="L11" s="10">
        <v>0</v>
      </c>
    </row>
    <row r="12" spans="2:12">
      <c r="B12" s="3" t="s">
        <v>1006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755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1007</v>
      </c>
      <c r="C14" s="12"/>
      <c r="D14" s="3"/>
      <c r="E14" s="3"/>
      <c r="F14" s="3"/>
      <c r="G14" s="9">
        <v>13496</v>
      </c>
      <c r="I14" s="9">
        <v>0.04</v>
      </c>
      <c r="K14" s="10">
        <v>1</v>
      </c>
      <c r="L14" s="10">
        <v>0</v>
      </c>
    </row>
    <row r="15" spans="2:12">
      <c r="B15" s="13" t="s">
        <v>757</v>
      </c>
      <c r="C15" s="14"/>
      <c r="D15" s="13"/>
      <c r="E15" s="13"/>
      <c r="F15" s="13"/>
      <c r="G15" s="15">
        <v>13496</v>
      </c>
      <c r="I15" s="15">
        <v>0.04</v>
      </c>
      <c r="K15" s="16">
        <v>1</v>
      </c>
      <c r="L15" s="16">
        <v>0</v>
      </c>
    </row>
    <row r="16" spans="2:12">
      <c r="B16" s="6" t="s">
        <v>1008</v>
      </c>
      <c r="C16" s="17">
        <v>71100942</v>
      </c>
      <c r="D16" s="6" t="s">
        <v>776</v>
      </c>
      <c r="E16" s="6" t="s">
        <v>41</v>
      </c>
      <c r="F16" s="6"/>
      <c r="G16" s="7">
        <v>6690</v>
      </c>
      <c r="H16" s="7">
        <v>0.31</v>
      </c>
      <c r="I16" s="7">
        <v>0.02</v>
      </c>
      <c r="K16" s="8">
        <v>0.5252</v>
      </c>
      <c r="L16" s="8">
        <v>0</v>
      </c>
    </row>
    <row r="17" spans="2:12">
      <c r="B17" s="6" t="s">
        <v>1009</v>
      </c>
      <c r="C17" s="17">
        <v>71100943</v>
      </c>
      <c r="D17" s="6" t="s">
        <v>776</v>
      </c>
      <c r="E17" s="6" t="s">
        <v>41</v>
      </c>
      <c r="F17" s="6"/>
      <c r="G17" s="7">
        <v>6806</v>
      </c>
      <c r="H17" s="7">
        <v>0.28000000000000003</v>
      </c>
      <c r="I17" s="7">
        <v>0.02</v>
      </c>
      <c r="K17" s="8">
        <v>0.4748</v>
      </c>
      <c r="L17" s="8">
        <v>0</v>
      </c>
    </row>
    <row r="20" spans="2:12">
      <c r="B20" s="6" t="s">
        <v>107</v>
      </c>
      <c r="C20" s="17"/>
      <c r="D20" s="6"/>
      <c r="E20" s="6"/>
      <c r="F20" s="6"/>
    </row>
    <row r="24" spans="2:12">
      <c r="B24" s="5"/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B2" sqref="B2:B3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1222</v>
      </c>
    </row>
    <row r="3" spans="2:12" ht="15.75">
      <c r="B3" s="1" t="s">
        <v>1221</v>
      </c>
    </row>
    <row r="4" spans="2:12" ht="15.75">
      <c r="B4" s="1" t="s">
        <v>1</v>
      </c>
    </row>
    <row r="6" spans="2:12" ht="15.75">
      <c r="B6" s="2" t="s">
        <v>792</v>
      </c>
    </row>
    <row r="7" spans="2:12" ht="15.75">
      <c r="B7" s="2" t="s">
        <v>1010</v>
      </c>
    </row>
    <row r="8" spans="2:12">
      <c r="B8" s="3" t="s">
        <v>72</v>
      </c>
      <c r="C8" s="3" t="s">
        <v>73</v>
      </c>
      <c r="D8" s="3" t="s">
        <v>138</v>
      </c>
      <c r="E8" s="3" t="s">
        <v>111</v>
      </c>
      <c r="F8" s="3" t="s">
        <v>77</v>
      </c>
      <c r="G8" s="3" t="s">
        <v>113</v>
      </c>
      <c r="H8" s="3" t="s">
        <v>40</v>
      </c>
      <c r="I8" s="3" t="s">
        <v>793</v>
      </c>
      <c r="J8" s="3" t="s">
        <v>114</v>
      </c>
      <c r="K8" s="3" t="s">
        <v>115</v>
      </c>
      <c r="L8" s="3" t="s">
        <v>82</v>
      </c>
    </row>
    <row r="9" spans="2:12">
      <c r="B9" s="4"/>
      <c r="C9" s="4"/>
      <c r="D9" s="4"/>
      <c r="E9" s="4" t="s">
        <v>116</v>
      </c>
      <c r="F9" s="4"/>
      <c r="G9" s="4" t="s">
        <v>118</v>
      </c>
      <c r="H9" s="4" t="s">
        <v>119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1011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1012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1013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1014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1015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1016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1017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1018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1013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1019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1016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1020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1017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107</v>
      </c>
      <c r="C26" s="17"/>
      <c r="D26" s="6"/>
      <c r="E26" s="6"/>
      <c r="F26" s="6"/>
    </row>
    <row r="30" spans="2:12">
      <c r="B30" s="5"/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rightToLeft="1" workbookViewId="0">
      <selection activeCell="B2" sqref="B2:B3"/>
    </sheetView>
  </sheetViews>
  <sheetFormatPr defaultColWidth="9.140625" defaultRowHeight="12.75"/>
  <cols>
    <col min="2" max="2" width="42.140625" bestFit="1" customWidth="1"/>
    <col min="3" max="3" width="9.140625" bestFit="1" customWidth="1"/>
    <col min="4" max="4" width="10.7109375" bestFit="1" customWidth="1"/>
    <col min="5" max="5" width="5" bestFit="1" customWidth="1"/>
    <col min="6" max="6" width="8.140625" bestFit="1" customWidth="1"/>
    <col min="7" max="7" width="11.140625" bestFit="1" customWidth="1"/>
    <col min="8" max="8" width="10.5703125" bestFit="1" customWidth="1"/>
    <col min="9" max="9" width="12.42578125" bestFit="1" customWidth="1"/>
    <col min="10" max="10" width="9.140625" bestFit="1" customWidth="1"/>
    <col min="11" max="11" width="23.7109375" bestFit="1" customWidth="1"/>
    <col min="12" max="12" width="16.5703125" bestFit="1" customWidth="1"/>
  </cols>
  <sheetData>
    <row r="1" spans="2:12" ht="15.75">
      <c r="B1" s="1" t="s">
        <v>0</v>
      </c>
    </row>
    <row r="2" spans="2:12" ht="15.75">
      <c r="B2" s="1" t="s">
        <v>1222</v>
      </c>
    </row>
    <row r="3" spans="2:12" ht="15.75">
      <c r="B3" s="1" t="s">
        <v>1221</v>
      </c>
    </row>
    <row r="4" spans="2:12" ht="15.75">
      <c r="B4" s="1" t="s">
        <v>1</v>
      </c>
    </row>
    <row r="6" spans="2:12" ht="15.75">
      <c r="B6" s="2" t="s">
        <v>71</v>
      </c>
    </row>
    <row r="7" spans="2:12">
      <c r="B7" s="3" t="s">
        <v>72</v>
      </c>
      <c r="C7" s="3" t="s">
        <v>73</v>
      </c>
      <c r="D7" s="3" t="s">
        <v>74</v>
      </c>
      <c r="E7" s="3" t="s">
        <v>75</v>
      </c>
      <c r="F7" s="3" t="s">
        <v>76</v>
      </c>
      <c r="G7" s="3" t="s">
        <v>77</v>
      </c>
      <c r="H7" s="3" t="s">
        <v>78</v>
      </c>
      <c r="I7" s="3" t="s">
        <v>79</v>
      </c>
      <c r="J7" s="3" t="s">
        <v>80</v>
      </c>
      <c r="K7" s="3" t="s">
        <v>81</v>
      </c>
      <c r="L7" s="3" t="s">
        <v>82</v>
      </c>
    </row>
    <row r="8" spans="2:12">
      <c r="B8" s="4"/>
      <c r="C8" s="4"/>
      <c r="D8" s="4"/>
      <c r="E8" s="4"/>
      <c r="F8" s="4"/>
      <c r="G8" s="4"/>
      <c r="H8" s="4" t="s">
        <v>83</v>
      </c>
      <c r="I8" s="4" t="s">
        <v>83</v>
      </c>
      <c r="J8" s="4" t="s">
        <v>84</v>
      </c>
      <c r="K8" s="4" t="s">
        <v>83</v>
      </c>
      <c r="L8" s="4" t="s">
        <v>83</v>
      </c>
    </row>
    <row r="10" spans="2:12">
      <c r="B10" s="3" t="s">
        <v>85</v>
      </c>
      <c r="C10" s="12"/>
      <c r="D10" s="3"/>
      <c r="E10" s="3"/>
      <c r="F10" s="3"/>
      <c r="G10" s="3"/>
      <c r="J10" s="9">
        <v>45260.63</v>
      </c>
      <c r="K10" s="10">
        <v>1</v>
      </c>
      <c r="L10" s="10">
        <v>3.7699999999999997E-2</v>
      </c>
    </row>
    <row r="11" spans="2:12">
      <c r="B11" s="3" t="s">
        <v>86</v>
      </c>
      <c r="C11" s="12"/>
      <c r="D11" s="3"/>
      <c r="E11" s="3"/>
      <c r="F11" s="3"/>
      <c r="G11" s="3"/>
      <c r="J11" s="9">
        <v>45260.63</v>
      </c>
      <c r="K11" s="10">
        <v>1</v>
      </c>
      <c r="L11" s="10">
        <v>3.7699999999999997E-2</v>
      </c>
    </row>
    <row r="12" spans="2:12">
      <c r="B12" s="13" t="s">
        <v>87</v>
      </c>
      <c r="C12" s="14"/>
      <c r="D12" s="13"/>
      <c r="E12" s="13"/>
      <c r="F12" s="13"/>
      <c r="G12" s="13"/>
      <c r="J12" s="15">
        <v>0</v>
      </c>
      <c r="K12" s="16">
        <v>0</v>
      </c>
      <c r="L12" s="16">
        <v>0</v>
      </c>
    </row>
    <row r="13" spans="2:12">
      <c r="B13" s="6" t="s">
        <v>88</v>
      </c>
      <c r="C13" s="17">
        <v>4</v>
      </c>
      <c r="D13" s="18">
        <v>12</v>
      </c>
      <c r="E13" s="6" t="s">
        <v>89</v>
      </c>
      <c r="F13" s="6"/>
      <c r="G13" s="6" t="s">
        <v>90</v>
      </c>
      <c r="J13" s="7">
        <v>0</v>
      </c>
      <c r="K13" s="8">
        <v>0</v>
      </c>
      <c r="L13" s="8">
        <v>0</v>
      </c>
    </row>
    <row r="14" spans="2:12">
      <c r="B14" s="13" t="s">
        <v>91</v>
      </c>
      <c r="C14" s="14"/>
      <c r="D14" s="13"/>
      <c r="E14" s="13"/>
      <c r="F14" s="13"/>
      <c r="G14" s="13"/>
      <c r="J14" s="15">
        <v>8855.5400000000009</v>
      </c>
      <c r="K14" s="16">
        <v>0.19570000000000001</v>
      </c>
      <c r="L14" s="16">
        <v>7.4000000000000003E-3</v>
      </c>
    </row>
    <row r="15" spans="2:12">
      <c r="B15" s="6" t="s">
        <v>92</v>
      </c>
      <c r="C15" s="17">
        <v>1000470</v>
      </c>
      <c r="D15" s="18">
        <v>12</v>
      </c>
      <c r="E15" s="6" t="s">
        <v>89</v>
      </c>
      <c r="F15" s="6"/>
      <c r="G15" s="6" t="s">
        <v>51</v>
      </c>
      <c r="J15" s="7">
        <v>49.69</v>
      </c>
      <c r="K15" s="8">
        <v>1.1000000000000001E-3</v>
      </c>
      <c r="L15" s="8">
        <v>0</v>
      </c>
    </row>
    <row r="16" spans="2:12">
      <c r="B16" s="6" t="s">
        <v>93</v>
      </c>
      <c r="C16" s="17">
        <v>1000520</v>
      </c>
      <c r="D16" s="18">
        <v>12</v>
      </c>
      <c r="E16" s="6" t="s">
        <v>89</v>
      </c>
      <c r="F16" s="6"/>
      <c r="G16" s="6" t="s">
        <v>41</v>
      </c>
      <c r="J16" s="7">
        <v>860.72</v>
      </c>
      <c r="K16" s="8">
        <v>1.9E-2</v>
      </c>
      <c r="L16" s="8">
        <v>6.9999999999999999E-4</v>
      </c>
    </row>
    <row r="17" spans="2:12">
      <c r="B17" s="6" t="s">
        <v>94</v>
      </c>
      <c r="C17" s="17">
        <v>1000280</v>
      </c>
      <c r="D17" s="18">
        <v>12</v>
      </c>
      <c r="E17" s="6" t="s">
        <v>89</v>
      </c>
      <c r="F17" s="6"/>
      <c r="G17" s="6" t="s">
        <v>41</v>
      </c>
      <c r="J17" s="7">
        <v>6525.05</v>
      </c>
      <c r="K17" s="8">
        <v>0.14419999999999999</v>
      </c>
      <c r="L17" s="8">
        <v>5.4000000000000003E-3</v>
      </c>
    </row>
    <row r="18" spans="2:12">
      <c r="B18" s="6" t="s">
        <v>95</v>
      </c>
      <c r="C18" s="17">
        <v>1000496</v>
      </c>
      <c r="D18" s="18">
        <v>12</v>
      </c>
      <c r="E18" s="6" t="s">
        <v>89</v>
      </c>
      <c r="F18" s="6"/>
      <c r="G18" s="6" t="s">
        <v>45</v>
      </c>
      <c r="J18" s="7">
        <v>0</v>
      </c>
      <c r="K18" s="8">
        <v>0</v>
      </c>
      <c r="L18" s="8">
        <v>0</v>
      </c>
    </row>
    <row r="19" spans="2:12">
      <c r="B19" s="6" t="s">
        <v>96</v>
      </c>
      <c r="C19" s="17">
        <v>1000652</v>
      </c>
      <c r="D19" s="18">
        <v>12</v>
      </c>
      <c r="E19" s="6" t="s">
        <v>89</v>
      </c>
      <c r="F19" s="6"/>
      <c r="G19" s="6" t="s">
        <v>46</v>
      </c>
      <c r="J19" s="7">
        <v>133.16</v>
      </c>
      <c r="K19" s="8">
        <v>2.8999999999999998E-3</v>
      </c>
      <c r="L19" s="8">
        <v>1E-4</v>
      </c>
    </row>
    <row r="20" spans="2:12">
      <c r="B20" s="6" t="s">
        <v>97</v>
      </c>
      <c r="C20" s="17">
        <v>1000298</v>
      </c>
      <c r="D20" s="18">
        <v>12</v>
      </c>
      <c r="E20" s="6" t="s">
        <v>89</v>
      </c>
      <c r="F20" s="6"/>
      <c r="G20" s="6" t="s">
        <v>46</v>
      </c>
      <c r="J20" s="7">
        <v>0</v>
      </c>
      <c r="K20" s="8">
        <v>0</v>
      </c>
      <c r="L20" s="8">
        <v>0</v>
      </c>
    </row>
    <row r="21" spans="2:12">
      <c r="B21" s="6" t="s">
        <v>98</v>
      </c>
      <c r="C21" s="17">
        <v>1000306</v>
      </c>
      <c r="D21" s="18">
        <v>12</v>
      </c>
      <c r="E21" s="6" t="s">
        <v>89</v>
      </c>
      <c r="F21" s="6"/>
      <c r="G21" s="6" t="s">
        <v>43</v>
      </c>
      <c r="J21" s="7">
        <v>1286.9100000000001</v>
      </c>
      <c r="K21" s="8">
        <v>2.8400000000000002E-2</v>
      </c>
      <c r="L21" s="8">
        <v>1.1000000000000001E-3</v>
      </c>
    </row>
    <row r="22" spans="2:12">
      <c r="B22" s="6" t="s">
        <v>99</v>
      </c>
      <c r="C22" s="17">
        <v>1021</v>
      </c>
      <c r="D22" s="18">
        <v>12</v>
      </c>
      <c r="E22" s="6" t="s">
        <v>89</v>
      </c>
      <c r="F22" s="6"/>
      <c r="G22" s="6" t="s">
        <v>56</v>
      </c>
      <c r="J22" s="7">
        <v>0</v>
      </c>
      <c r="K22" s="8">
        <v>0</v>
      </c>
      <c r="L22" s="8">
        <v>0</v>
      </c>
    </row>
    <row r="23" spans="2:12">
      <c r="B23" s="13" t="s">
        <v>100</v>
      </c>
      <c r="C23" s="14"/>
      <c r="D23" s="13"/>
      <c r="E23" s="13"/>
      <c r="F23" s="13"/>
      <c r="G23" s="13"/>
      <c r="J23" s="15">
        <v>36405.1</v>
      </c>
      <c r="K23" s="16">
        <v>0.80430000000000001</v>
      </c>
      <c r="L23" s="16">
        <v>3.0300000000000001E-2</v>
      </c>
    </row>
    <row r="24" spans="2:12">
      <c r="B24" s="6" t="s">
        <v>101</v>
      </c>
      <c r="C24" s="17">
        <v>10190</v>
      </c>
      <c r="D24" s="18">
        <v>12</v>
      </c>
      <c r="E24" s="6" t="s">
        <v>89</v>
      </c>
      <c r="F24" s="6"/>
      <c r="G24" s="6" t="s">
        <v>90</v>
      </c>
      <c r="J24" s="7">
        <v>36405.1</v>
      </c>
      <c r="K24" s="8">
        <v>0.80430000000000001</v>
      </c>
      <c r="L24" s="8">
        <v>3.0300000000000001E-2</v>
      </c>
    </row>
    <row r="25" spans="2:12">
      <c r="B25" s="13" t="s">
        <v>102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103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104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13" t="s">
        <v>105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3" t="s">
        <v>106</v>
      </c>
      <c r="C29" s="12"/>
      <c r="D29" s="3"/>
      <c r="E29" s="3"/>
      <c r="F29" s="3"/>
      <c r="G29" s="3"/>
      <c r="J29" s="9">
        <v>0</v>
      </c>
      <c r="K29" s="10">
        <v>0</v>
      </c>
      <c r="L29" s="10">
        <v>0</v>
      </c>
    </row>
    <row r="30" spans="2:12">
      <c r="B30" s="13" t="s">
        <v>91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</row>
    <row r="31" spans="2:12">
      <c r="B31" s="13" t="s">
        <v>105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</row>
    <row r="34" spans="2:7">
      <c r="B34" s="6" t="s">
        <v>107</v>
      </c>
      <c r="C34" s="17"/>
      <c r="D34" s="6"/>
      <c r="E34" s="6"/>
      <c r="F34" s="6"/>
      <c r="G34" s="6"/>
    </row>
    <row r="38" spans="2:7">
      <c r="B38" s="5"/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"/>
  <sheetViews>
    <sheetView rightToLeft="1" workbookViewId="0">
      <selection activeCell="B2" sqref="B2:B3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1222</v>
      </c>
    </row>
    <row r="3" spans="2:11" ht="15.75">
      <c r="B3" s="1" t="s">
        <v>1221</v>
      </c>
    </row>
    <row r="4" spans="2:11" ht="15.75">
      <c r="B4" s="1" t="s">
        <v>1</v>
      </c>
    </row>
    <row r="6" spans="2:11" ht="15.75">
      <c r="B6" s="2" t="s">
        <v>792</v>
      </c>
    </row>
    <row r="7" spans="2:11" ht="15.75">
      <c r="B7" s="2" t="s">
        <v>1021</v>
      </c>
    </row>
    <row r="8" spans="2:11">
      <c r="B8" s="3" t="s">
        <v>72</v>
      </c>
      <c r="C8" s="3" t="s">
        <v>73</v>
      </c>
      <c r="D8" s="3" t="s">
        <v>138</v>
      </c>
      <c r="E8" s="3" t="s">
        <v>111</v>
      </c>
      <c r="F8" s="3" t="s">
        <v>77</v>
      </c>
      <c r="G8" s="3" t="s">
        <v>113</v>
      </c>
      <c r="H8" s="3" t="s">
        <v>40</v>
      </c>
      <c r="I8" s="3" t="s">
        <v>793</v>
      </c>
      <c r="J8" s="3" t="s">
        <v>115</v>
      </c>
      <c r="K8" s="3" t="s">
        <v>82</v>
      </c>
    </row>
    <row r="9" spans="2:11">
      <c r="B9" s="4"/>
      <c r="C9" s="4"/>
      <c r="D9" s="4"/>
      <c r="E9" s="4" t="s">
        <v>116</v>
      </c>
      <c r="F9" s="4"/>
      <c r="G9" s="4" t="s">
        <v>118</v>
      </c>
      <c r="H9" s="4" t="s">
        <v>119</v>
      </c>
      <c r="I9" s="4" t="s">
        <v>84</v>
      </c>
      <c r="J9" s="4" t="s">
        <v>83</v>
      </c>
      <c r="K9" s="4" t="s">
        <v>83</v>
      </c>
    </row>
    <row r="11" spans="2:11">
      <c r="B11" s="3" t="s">
        <v>1022</v>
      </c>
      <c r="C11" s="12"/>
      <c r="D11" s="3"/>
      <c r="E11" s="3"/>
      <c r="F11" s="3"/>
      <c r="G11" s="9">
        <v>-32742512.780000001</v>
      </c>
      <c r="I11" s="9">
        <v>5870.94</v>
      </c>
      <c r="J11" s="10">
        <v>1</v>
      </c>
      <c r="K11" s="10">
        <v>4.8999999999999998E-3</v>
      </c>
    </row>
    <row r="12" spans="2:11">
      <c r="B12" s="3" t="s">
        <v>1023</v>
      </c>
      <c r="C12" s="12"/>
      <c r="D12" s="3"/>
      <c r="E12" s="3"/>
      <c r="F12" s="3"/>
      <c r="G12" s="9">
        <v>-32742512.780000001</v>
      </c>
      <c r="I12" s="9">
        <v>5870.94</v>
      </c>
      <c r="J12" s="10">
        <v>1</v>
      </c>
      <c r="K12" s="10">
        <v>4.8999999999999998E-3</v>
      </c>
    </row>
    <row r="13" spans="2:11">
      <c r="B13" s="13" t="s">
        <v>1024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1025</v>
      </c>
      <c r="C14" s="14"/>
      <c r="D14" s="13"/>
      <c r="E14" s="13"/>
      <c r="F14" s="13"/>
      <c r="G14" s="15">
        <v>-33250000</v>
      </c>
      <c r="I14" s="15">
        <v>5887.82</v>
      </c>
      <c r="J14" s="16">
        <v>1.0028999999999999</v>
      </c>
      <c r="K14" s="16">
        <v>4.8999999999999998E-3</v>
      </c>
    </row>
    <row r="15" spans="2:11">
      <c r="B15" s="6" t="s">
        <v>1026</v>
      </c>
      <c r="C15" s="17">
        <v>9922400</v>
      </c>
      <c r="D15" s="6" t="s">
        <v>776</v>
      </c>
      <c r="E15" s="6" t="s">
        <v>1027</v>
      </c>
      <c r="F15" s="6" t="s">
        <v>90</v>
      </c>
      <c r="G15" s="7">
        <v>-9500000</v>
      </c>
      <c r="H15" s="7">
        <v>-34.29</v>
      </c>
      <c r="I15" s="7">
        <v>3257.89</v>
      </c>
      <c r="J15" s="8">
        <v>0.55489999999999995</v>
      </c>
      <c r="K15" s="8">
        <v>2.7000000000000001E-3</v>
      </c>
    </row>
    <row r="16" spans="2:11">
      <c r="B16" s="6" t="s">
        <v>1028</v>
      </c>
      <c r="C16" s="17">
        <v>9922305</v>
      </c>
      <c r="D16" s="6" t="s">
        <v>776</v>
      </c>
      <c r="E16" s="6" t="s">
        <v>1029</v>
      </c>
      <c r="F16" s="6" t="s">
        <v>90</v>
      </c>
      <c r="G16" s="7">
        <v>-1450000</v>
      </c>
      <c r="H16" s="7">
        <v>-21.9</v>
      </c>
      <c r="I16" s="7">
        <v>317.52999999999997</v>
      </c>
      <c r="J16" s="8">
        <v>5.4100000000000002E-2</v>
      </c>
      <c r="K16" s="8">
        <v>2.9999999999999997E-4</v>
      </c>
    </row>
    <row r="17" spans="2:11">
      <c r="B17" s="6" t="s">
        <v>1030</v>
      </c>
      <c r="C17" s="17">
        <v>9900532</v>
      </c>
      <c r="D17" s="6" t="s">
        <v>776</v>
      </c>
      <c r="E17" s="6" t="s">
        <v>1031</v>
      </c>
      <c r="F17" s="6" t="s">
        <v>90</v>
      </c>
      <c r="G17" s="7">
        <v>-320000</v>
      </c>
      <c r="H17" s="7">
        <v>9.08</v>
      </c>
      <c r="I17" s="7">
        <v>-29.05</v>
      </c>
      <c r="J17" s="8">
        <v>-4.8999999999999998E-3</v>
      </c>
      <c r="K17" s="8">
        <v>0</v>
      </c>
    </row>
    <row r="18" spans="2:11">
      <c r="B18" s="6" t="s">
        <v>1032</v>
      </c>
      <c r="C18" s="17">
        <v>9900491</v>
      </c>
      <c r="D18" s="6" t="s">
        <v>776</v>
      </c>
      <c r="E18" s="6" t="s">
        <v>1033</v>
      </c>
      <c r="F18" s="6" t="s">
        <v>90</v>
      </c>
      <c r="G18" s="7">
        <v>-350000</v>
      </c>
      <c r="H18" s="7">
        <v>7.08</v>
      </c>
      <c r="I18" s="7">
        <v>-24.8</v>
      </c>
      <c r="J18" s="8">
        <v>-4.1999999999999997E-3</v>
      </c>
      <c r="K18" s="8">
        <v>0</v>
      </c>
    </row>
    <row r="19" spans="2:11">
      <c r="B19" s="6" t="s">
        <v>1034</v>
      </c>
      <c r="C19" s="17">
        <v>9900598</v>
      </c>
      <c r="D19" s="6" t="s">
        <v>776</v>
      </c>
      <c r="E19" s="6" t="s">
        <v>1035</v>
      </c>
      <c r="F19" s="6" t="s">
        <v>90</v>
      </c>
      <c r="G19" s="7">
        <v>-3200000</v>
      </c>
      <c r="H19" s="7">
        <v>4.55</v>
      </c>
      <c r="I19" s="7">
        <v>-145.66999999999999</v>
      </c>
      <c r="J19" s="8">
        <v>-2.4799999999999999E-2</v>
      </c>
      <c r="K19" s="8">
        <v>-1E-4</v>
      </c>
    </row>
    <row r="20" spans="2:11">
      <c r="B20" s="6" t="s">
        <v>1036</v>
      </c>
      <c r="C20" s="17">
        <v>9900929</v>
      </c>
      <c r="D20" s="6" t="s">
        <v>776</v>
      </c>
      <c r="E20" s="6" t="s">
        <v>1037</v>
      </c>
      <c r="F20" s="6" t="s">
        <v>90</v>
      </c>
      <c r="G20" s="7">
        <v>-900000</v>
      </c>
      <c r="H20" s="7">
        <v>-0.94</v>
      </c>
      <c r="I20" s="7">
        <v>8.4600000000000009</v>
      </c>
      <c r="J20" s="8">
        <v>1.4E-3</v>
      </c>
      <c r="K20" s="8">
        <v>0</v>
      </c>
    </row>
    <row r="21" spans="2:11">
      <c r="B21" s="6" t="s">
        <v>1038</v>
      </c>
      <c r="C21" s="17">
        <v>9900390</v>
      </c>
      <c r="D21" s="6" t="s">
        <v>776</v>
      </c>
      <c r="E21" s="6" t="s">
        <v>1039</v>
      </c>
      <c r="F21" s="6" t="s">
        <v>90</v>
      </c>
      <c r="G21" s="7">
        <v>-600000</v>
      </c>
      <c r="H21" s="7">
        <v>-2.96</v>
      </c>
      <c r="I21" s="7">
        <v>17.760000000000002</v>
      </c>
      <c r="J21" s="8">
        <v>3.0000000000000001E-3</v>
      </c>
      <c r="K21" s="8">
        <v>0</v>
      </c>
    </row>
    <row r="22" spans="2:11">
      <c r="B22" s="6" t="s">
        <v>1040</v>
      </c>
      <c r="C22" s="17">
        <v>9900636</v>
      </c>
      <c r="D22" s="6" t="s">
        <v>776</v>
      </c>
      <c r="E22" s="6" t="s">
        <v>1041</v>
      </c>
      <c r="F22" s="6" t="s">
        <v>90</v>
      </c>
      <c r="G22" s="7">
        <v>-400000</v>
      </c>
      <c r="H22" s="7">
        <v>2.37</v>
      </c>
      <c r="I22" s="7">
        <v>-9.5</v>
      </c>
      <c r="J22" s="8">
        <v>-1.6000000000000001E-3</v>
      </c>
      <c r="K22" s="8">
        <v>0</v>
      </c>
    </row>
    <row r="23" spans="2:11">
      <c r="B23" s="6" t="s">
        <v>1042</v>
      </c>
      <c r="C23" s="17">
        <v>9900933</v>
      </c>
      <c r="D23" s="6" t="s">
        <v>776</v>
      </c>
      <c r="E23" s="6" t="s">
        <v>926</v>
      </c>
      <c r="F23" s="6" t="s">
        <v>90</v>
      </c>
      <c r="G23" s="7">
        <v>-2000000</v>
      </c>
      <c r="H23" s="7">
        <v>-5.09</v>
      </c>
      <c r="I23" s="7">
        <v>101.73</v>
      </c>
      <c r="J23" s="8">
        <v>1.7299999999999999E-2</v>
      </c>
      <c r="K23" s="8">
        <v>1E-4</v>
      </c>
    </row>
    <row r="24" spans="2:11">
      <c r="B24" s="6" t="s">
        <v>1043</v>
      </c>
      <c r="C24" s="17">
        <v>9900880</v>
      </c>
      <c r="D24" s="6" t="s">
        <v>776</v>
      </c>
      <c r="E24" s="6" t="s">
        <v>1044</v>
      </c>
      <c r="F24" s="6" t="s">
        <v>90</v>
      </c>
      <c r="G24" s="7">
        <v>-5100000</v>
      </c>
      <c r="H24" s="7">
        <v>-10.61</v>
      </c>
      <c r="I24" s="7">
        <v>541.22</v>
      </c>
      <c r="J24" s="8">
        <v>9.2200000000000004E-2</v>
      </c>
      <c r="K24" s="8">
        <v>5.0000000000000001E-4</v>
      </c>
    </row>
    <row r="25" spans="2:11">
      <c r="B25" s="6" t="s">
        <v>1045</v>
      </c>
      <c r="C25" s="17">
        <v>9900763</v>
      </c>
      <c r="D25" s="6" t="s">
        <v>776</v>
      </c>
      <c r="E25" s="6" t="s">
        <v>1046</v>
      </c>
      <c r="F25" s="6" t="s">
        <v>90</v>
      </c>
      <c r="G25" s="7">
        <v>-1500000</v>
      </c>
      <c r="H25" s="7">
        <v>-13.33</v>
      </c>
      <c r="I25" s="7">
        <v>199.98</v>
      </c>
      <c r="J25" s="8">
        <v>3.4099999999999998E-2</v>
      </c>
      <c r="K25" s="8">
        <v>2.0000000000000001E-4</v>
      </c>
    </row>
    <row r="26" spans="2:11">
      <c r="B26" s="6" t="s">
        <v>1047</v>
      </c>
      <c r="C26" s="17">
        <v>9900682</v>
      </c>
      <c r="D26" s="6" t="s">
        <v>776</v>
      </c>
      <c r="E26" s="6" t="s">
        <v>1048</v>
      </c>
      <c r="F26" s="6" t="s">
        <v>90</v>
      </c>
      <c r="G26" s="7">
        <v>-500000</v>
      </c>
      <c r="H26" s="7">
        <v>-14.56</v>
      </c>
      <c r="I26" s="7">
        <v>72.81</v>
      </c>
      <c r="J26" s="8">
        <v>1.24E-2</v>
      </c>
      <c r="K26" s="8">
        <v>1E-4</v>
      </c>
    </row>
    <row r="27" spans="2:11">
      <c r="B27" s="6" t="s">
        <v>1049</v>
      </c>
      <c r="C27" s="17">
        <v>9900599</v>
      </c>
      <c r="D27" s="6" t="s">
        <v>776</v>
      </c>
      <c r="E27" s="6" t="s">
        <v>1035</v>
      </c>
      <c r="F27" s="6" t="s">
        <v>90</v>
      </c>
      <c r="G27" s="7">
        <v>-1500000</v>
      </c>
      <c r="H27" s="7">
        <v>-13.9</v>
      </c>
      <c r="I27" s="7">
        <v>208.44</v>
      </c>
      <c r="J27" s="8">
        <v>3.5499999999999997E-2</v>
      </c>
      <c r="K27" s="8">
        <v>2.0000000000000001E-4</v>
      </c>
    </row>
    <row r="28" spans="2:11">
      <c r="B28" s="6" t="s">
        <v>1050</v>
      </c>
      <c r="C28" s="17">
        <v>9900548</v>
      </c>
      <c r="D28" s="6" t="s">
        <v>776</v>
      </c>
      <c r="E28" s="6" t="s">
        <v>1051</v>
      </c>
      <c r="F28" s="6" t="s">
        <v>90</v>
      </c>
      <c r="G28" s="7">
        <v>-500000</v>
      </c>
      <c r="H28" s="7">
        <v>-14.9</v>
      </c>
      <c r="I28" s="7">
        <v>74.48</v>
      </c>
      <c r="J28" s="8">
        <v>1.2699999999999999E-2</v>
      </c>
      <c r="K28" s="8">
        <v>1E-4</v>
      </c>
    </row>
    <row r="29" spans="2:11">
      <c r="B29" s="6" t="s">
        <v>1052</v>
      </c>
      <c r="C29" s="17">
        <v>9900524</v>
      </c>
      <c r="D29" s="6" t="s">
        <v>776</v>
      </c>
      <c r="E29" s="6" t="s">
        <v>1031</v>
      </c>
      <c r="F29" s="6" t="s">
        <v>90</v>
      </c>
      <c r="G29" s="7">
        <v>-1100000</v>
      </c>
      <c r="H29" s="7">
        <v>-17.399999999999999</v>
      </c>
      <c r="I29" s="7">
        <v>191.35</v>
      </c>
      <c r="J29" s="8">
        <v>3.2599999999999997E-2</v>
      </c>
      <c r="K29" s="8">
        <v>2.0000000000000001E-4</v>
      </c>
    </row>
    <row r="30" spans="2:11">
      <c r="B30" s="6" t="s">
        <v>1053</v>
      </c>
      <c r="C30" s="17">
        <v>9900495</v>
      </c>
      <c r="D30" s="6" t="s">
        <v>776</v>
      </c>
      <c r="E30" s="6" t="s">
        <v>1033</v>
      </c>
      <c r="F30" s="6" t="s">
        <v>90</v>
      </c>
      <c r="G30" s="7">
        <v>-1300000</v>
      </c>
      <c r="H30" s="7">
        <v>-17.95</v>
      </c>
      <c r="I30" s="7">
        <v>233.29</v>
      </c>
      <c r="J30" s="8">
        <v>3.9699999999999999E-2</v>
      </c>
      <c r="K30" s="8">
        <v>2.0000000000000001E-4</v>
      </c>
    </row>
    <row r="31" spans="2:11">
      <c r="B31" s="6" t="s">
        <v>1054</v>
      </c>
      <c r="C31" s="17">
        <v>9900415</v>
      </c>
      <c r="D31" s="6" t="s">
        <v>776</v>
      </c>
      <c r="E31" s="6" t="s">
        <v>1055</v>
      </c>
      <c r="F31" s="6" t="s">
        <v>90</v>
      </c>
      <c r="G31" s="7">
        <v>-530000</v>
      </c>
      <c r="H31" s="7">
        <v>-22.79</v>
      </c>
      <c r="I31" s="7">
        <v>120.78</v>
      </c>
      <c r="J31" s="8">
        <v>2.06E-2</v>
      </c>
      <c r="K31" s="8">
        <v>1E-4</v>
      </c>
    </row>
    <row r="32" spans="2:11">
      <c r="B32" s="6" t="s">
        <v>1056</v>
      </c>
      <c r="C32" s="17">
        <v>9900172</v>
      </c>
      <c r="D32" s="6" t="s">
        <v>776</v>
      </c>
      <c r="E32" s="6" t="s">
        <v>1057</v>
      </c>
      <c r="F32" s="6" t="s">
        <v>90</v>
      </c>
      <c r="G32" s="7">
        <v>-2500000</v>
      </c>
      <c r="H32" s="7">
        <v>-30.04</v>
      </c>
      <c r="I32" s="7">
        <v>751.1</v>
      </c>
      <c r="J32" s="8">
        <v>0.12790000000000001</v>
      </c>
      <c r="K32" s="8">
        <v>5.9999999999999995E-4</v>
      </c>
    </row>
    <row r="33" spans="2:11">
      <c r="B33" s="13" t="s">
        <v>1058</v>
      </c>
      <c r="C33" s="14"/>
      <c r="D33" s="13"/>
      <c r="E33" s="13"/>
      <c r="F33" s="13"/>
      <c r="G33" s="15">
        <v>507487.22</v>
      </c>
      <c r="I33" s="15">
        <v>-16.88</v>
      </c>
      <c r="J33" s="16">
        <v>-2.8999999999999998E-3</v>
      </c>
      <c r="K33" s="16">
        <v>0</v>
      </c>
    </row>
    <row r="34" spans="2:11">
      <c r="B34" s="6" t="s">
        <v>1059</v>
      </c>
      <c r="C34" s="17">
        <v>200101004</v>
      </c>
      <c r="D34" s="6" t="s">
        <v>776</v>
      </c>
      <c r="E34" s="6" t="s">
        <v>1060</v>
      </c>
      <c r="F34" s="6" t="s">
        <v>90</v>
      </c>
      <c r="G34" s="7">
        <v>719186.28</v>
      </c>
      <c r="H34" s="7">
        <v>121.39</v>
      </c>
      <c r="I34" s="7">
        <v>873.03</v>
      </c>
      <c r="J34" s="8">
        <v>0.1487</v>
      </c>
      <c r="K34" s="8">
        <v>6.9999999999999999E-4</v>
      </c>
    </row>
    <row r="35" spans="2:11">
      <c r="B35" s="6" t="s">
        <v>1061</v>
      </c>
      <c r="C35" s="17">
        <v>200101012</v>
      </c>
      <c r="D35" s="6" t="s">
        <v>776</v>
      </c>
      <c r="E35" s="6" t="s">
        <v>871</v>
      </c>
      <c r="F35" s="6" t="s">
        <v>41</v>
      </c>
      <c r="G35" s="7">
        <v>-211699.06</v>
      </c>
      <c r="H35" s="7">
        <v>120.24</v>
      </c>
      <c r="I35" s="7">
        <v>-889.91</v>
      </c>
      <c r="J35" s="8">
        <v>-0.15160000000000001</v>
      </c>
      <c r="K35" s="8">
        <v>-6.9999999999999999E-4</v>
      </c>
    </row>
    <row r="36" spans="2:11">
      <c r="B36" s="13" t="s">
        <v>1062</v>
      </c>
      <c r="C36" s="14"/>
      <c r="D36" s="13"/>
      <c r="E36" s="13"/>
      <c r="F36" s="13"/>
      <c r="G36" s="15">
        <v>0</v>
      </c>
      <c r="I36" s="15">
        <v>0</v>
      </c>
      <c r="J36" s="16">
        <v>0</v>
      </c>
      <c r="K36" s="16">
        <v>0</v>
      </c>
    </row>
    <row r="37" spans="2:11">
      <c r="B37" s="13" t="s">
        <v>1063</v>
      </c>
      <c r="C37" s="14"/>
      <c r="D37" s="13"/>
      <c r="E37" s="13"/>
      <c r="F37" s="13"/>
      <c r="G37" s="15">
        <v>0</v>
      </c>
      <c r="I37" s="15">
        <v>0</v>
      </c>
      <c r="J37" s="16">
        <v>0</v>
      </c>
      <c r="K37" s="16">
        <v>0</v>
      </c>
    </row>
    <row r="38" spans="2:11">
      <c r="B38" s="3" t="s">
        <v>1064</v>
      </c>
      <c r="C38" s="12"/>
      <c r="D38" s="3"/>
      <c r="E38" s="3"/>
      <c r="F38" s="3"/>
      <c r="G38" s="9">
        <v>0</v>
      </c>
      <c r="I38" s="9">
        <v>0</v>
      </c>
      <c r="J38" s="10">
        <v>0</v>
      </c>
      <c r="K38" s="10">
        <v>0</v>
      </c>
    </row>
    <row r="39" spans="2:11">
      <c r="B39" s="13" t="s">
        <v>1024</v>
      </c>
      <c r="C39" s="14"/>
      <c r="D39" s="13"/>
      <c r="E39" s="13"/>
      <c r="F39" s="13"/>
      <c r="G39" s="15">
        <v>0</v>
      </c>
      <c r="I39" s="15">
        <v>0</v>
      </c>
      <c r="J39" s="16">
        <v>0</v>
      </c>
      <c r="K39" s="16">
        <v>0</v>
      </c>
    </row>
    <row r="40" spans="2:11">
      <c r="B40" s="13" t="s">
        <v>1065</v>
      </c>
      <c r="C40" s="14"/>
      <c r="D40" s="13"/>
      <c r="E40" s="13"/>
      <c r="F40" s="13"/>
      <c r="G40" s="15">
        <v>0</v>
      </c>
      <c r="I40" s="15">
        <v>0</v>
      </c>
      <c r="J40" s="16">
        <v>0</v>
      </c>
      <c r="K40" s="16">
        <v>0</v>
      </c>
    </row>
    <row r="41" spans="2:11">
      <c r="B41" s="13" t="s">
        <v>1062</v>
      </c>
      <c r="C41" s="14"/>
      <c r="D41" s="13"/>
      <c r="E41" s="13"/>
      <c r="F41" s="13"/>
      <c r="G41" s="15">
        <v>0</v>
      </c>
      <c r="I41" s="15">
        <v>0</v>
      </c>
      <c r="J41" s="16">
        <v>0</v>
      </c>
      <c r="K41" s="16">
        <v>0</v>
      </c>
    </row>
    <row r="42" spans="2:11">
      <c r="B42" s="13" t="s">
        <v>1063</v>
      </c>
      <c r="C42" s="14"/>
      <c r="D42" s="13"/>
      <c r="E42" s="13"/>
      <c r="F42" s="13"/>
      <c r="G42" s="15">
        <v>0</v>
      </c>
      <c r="I42" s="15">
        <v>0</v>
      </c>
      <c r="J42" s="16">
        <v>0</v>
      </c>
      <c r="K42" s="16">
        <v>0</v>
      </c>
    </row>
    <row r="45" spans="2:11">
      <c r="B45" s="6" t="s">
        <v>107</v>
      </c>
      <c r="C45" s="17"/>
      <c r="D45" s="6"/>
      <c r="E45" s="6"/>
      <c r="F45" s="6"/>
    </row>
    <row r="49" spans="2:2">
      <c r="B49" s="5"/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6"/>
  <sheetViews>
    <sheetView rightToLeft="1" workbookViewId="0">
      <selection activeCell="B2" sqref="B2:B3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1222</v>
      </c>
    </row>
    <row r="3" spans="2:17" ht="15.75">
      <c r="B3" s="1" t="s">
        <v>1221</v>
      </c>
    </row>
    <row r="4" spans="2:17" ht="15.75">
      <c r="B4" s="1" t="s">
        <v>1</v>
      </c>
    </row>
    <row r="6" spans="2:17" ht="15.75">
      <c r="B6" s="2" t="s">
        <v>792</v>
      </c>
    </row>
    <row r="7" spans="2:17" ht="15.75">
      <c r="B7" s="2" t="s">
        <v>1066</v>
      </c>
    </row>
    <row r="8" spans="2:17">
      <c r="B8" s="3" t="s">
        <v>72</v>
      </c>
      <c r="C8" s="3" t="s">
        <v>73</v>
      </c>
      <c r="D8" s="3" t="s">
        <v>782</v>
      </c>
      <c r="E8" s="3" t="s">
        <v>75</v>
      </c>
      <c r="F8" s="3" t="s">
        <v>76</v>
      </c>
      <c r="G8" s="3" t="s">
        <v>111</v>
      </c>
      <c r="H8" s="3" t="s">
        <v>112</v>
      </c>
      <c r="I8" s="3" t="s">
        <v>77</v>
      </c>
      <c r="J8" s="3" t="s">
        <v>78</v>
      </c>
      <c r="K8" s="3" t="s">
        <v>79</v>
      </c>
      <c r="L8" s="3" t="s">
        <v>113</v>
      </c>
      <c r="M8" s="3" t="s">
        <v>40</v>
      </c>
      <c r="N8" s="3" t="s">
        <v>793</v>
      </c>
      <c r="O8" s="3" t="s">
        <v>114</v>
      </c>
      <c r="P8" s="3" t="s">
        <v>115</v>
      </c>
      <c r="Q8" s="3" t="s">
        <v>82</v>
      </c>
    </row>
    <row r="9" spans="2:17">
      <c r="B9" s="4"/>
      <c r="C9" s="4"/>
      <c r="D9" s="4"/>
      <c r="E9" s="4"/>
      <c r="F9" s="4"/>
      <c r="G9" s="4" t="s">
        <v>116</v>
      </c>
      <c r="H9" s="4" t="s">
        <v>117</v>
      </c>
      <c r="I9" s="4"/>
      <c r="J9" s="4" t="s">
        <v>83</v>
      </c>
      <c r="K9" s="4" t="s">
        <v>83</v>
      </c>
      <c r="L9" s="4" t="s">
        <v>118</v>
      </c>
      <c r="M9" s="4" t="s">
        <v>119</v>
      </c>
      <c r="N9" s="4" t="s">
        <v>84</v>
      </c>
      <c r="O9" s="4" t="s">
        <v>83</v>
      </c>
      <c r="P9" s="4" t="s">
        <v>83</v>
      </c>
      <c r="Q9" s="4" t="s">
        <v>83</v>
      </c>
    </row>
    <row r="11" spans="2:17">
      <c r="B11" s="3" t="s">
        <v>1067</v>
      </c>
      <c r="C11" s="12"/>
      <c r="D11" s="3"/>
      <c r="E11" s="3"/>
      <c r="F11" s="3"/>
      <c r="G11" s="3"/>
      <c r="H11" s="12">
        <v>2.09</v>
      </c>
      <c r="I11" s="3"/>
      <c r="K11" s="10">
        <v>1.9599999999999999E-2</v>
      </c>
      <c r="L11" s="9">
        <v>1992896.99</v>
      </c>
      <c r="N11" s="9">
        <v>2018.51</v>
      </c>
      <c r="P11" s="10">
        <v>1</v>
      </c>
      <c r="Q11" s="10">
        <v>1.6999999999999999E-3</v>
      </c>
    </row>
    <row r="12" spans="2:17">
      <c r="B12" s="3" t="s">
        <v>1068</v>
      </c>
      <c r="C12" s="12"/>
      <c r="D12" s="3"/>
      <c r="E12" s="3"/>
      <c r="F12" s="3"/>
      <c r="G12" s="3"/>
      <c r="H12" s="12">
        <v>2.09</v>
      </c>
      <c r="I12" s="3"/>
      <c r="K12" s="10">
        <v>1.9599999999999999E-2</v>
      </c>
      <c r="L12" s="9">
        <v>1992896.99</v>
      </c>
      <c r="N12" s="9">
        <v>2018.51</v>
      </c>
      <c r="P12" s="10">
        <v>1</v>
      </c>
      <c r="Q12" s="10">
        <v>1.6999999999999999E-3</v>
      </c>
    </row>
    <row r="13" spans="2:17">
      <c r="B13" s="13" t="s">
        <v>785</v>
      </c>
      <c r="C13" s="14"/>
      <c r="D13" s="13"/>
      <c r="E13" s="13"/>
      <c r="F13" s="13"/>
      <c r="G13" s="13"/>
      <c r="H13" s="14">
        <v>2.09</v>
      </c>
      <c r="I13" s="13"/>
      <c r="K13" s="16">
        <v>1.9599999999999999E-2</v>
      </c>
      <c r="L13" s="15">
        <v>1992896.99</v>
      </c>
      <c r="N13" s="15">
        <v>2018.51</v>
      </c>
      <c r="P13" s="16">
        <v>1</v>
      </c>
      <c r="Q13" s="16">
        <v>1.6999999999999999E-3</v>
      </c>
    </row>
    <row r="14" spans="2:17">
      <c r="B14" s="6" t="s">
        <v>1069</v>
      </c>
      <c r="C14" s="17">
        <v>200695757</v>
      </c>
      <c r="D14" s="6" t="s">
        <v>1070</v>
      </c>
      <c r="E14" s="6" t="s">
        <v>186</v>
      </c>
      <c r="F14" s="6" t="s">
        <v>155</v>
      </c>
      <c r="G14" s="6" t="s">
        <v>1071</v>
      </c>
      <c r="H14" s="17">
        <v>1.27</v>
      </c>
      <c r="I14" s="6" t="s">
        <v>90</v>
      </c>
      <c r="J14" s="19">
        <v>2.1000000000000001E-2</v>
      </c>
      <c r="K14" s="8">
        <v>1.44E-2</v>
      </c>
      <c r="L14" s="7">
        <v>256785.67</v>
      </c>
      <c r="M14" s="7">
        <v>100.86</v>
      </c>
      <c r="N14" s="7">
        <v>258.99</v>
      </c>
      <c r="O14" s="8">
        <v>2.5999999999999999E-3</v>
      </c>
      <c r="P14" s="8">
        <v>0.1283</v>
      </c>
      <c r="Q14" s="8">
        <v>2.0000000000000001E-4</v>
      </c>
    </row>
    <row r="15" spans="2:17">
      <c r="B15" s="6" t="s">
        <v>1072</v>
      </c>
      <c r="C15" s="17">
        <v>200007037</v>
      </c>
      <c r="D15" s="6" t="s">
        <v>1070</v>
      </c>
      <c r="E15" s="6" t="s">
        <v>186</v>
      </c>
      <c r="F15" s="6" t="s">
        <v>155</v>
      </c>
      <c r="G15" s="6" t="s">
        <v>1073</v>
      </c>
      <c r="H15" s="17">
        <v>2.06</v>
      </c>
      <c r="I15" s="6" t="s">
        <v>90</v>
      </c>
      <c r="J15" s="19">
        <v>2.5499999999999998E-2</v>
      </c>
      <c r="K15" s="8">
        <v>1.9699999999999999E-2</v>
      </c>
      <c r="L15" s="7">
        <v>1306551.58</v>
      </c>
      <c r="M15" s="7">
        <v>101.34</v>
      </c>
      <c r="N15" s="7">
        <v>1324.06</v>
      </c>
      <c r="P15" s="8">
        <v>0.65600000000000003</v>
      </c>
      <c r="Q15" s="8">
        <v>1.1000000000000001E-3</v>
      </c>
    </row>
    <row r="16" spans="2:17">
      <c r="B16" s="6" t="s">
        <v>1074</v>
      </c>
      <c r="C16" s="17">
        <v>200006956</v>
      </c>
      <c r="D16" s="6" t="s">
        <v>1070</v>
      </c>
      <c r="E16" s="6" t="s">
        <v>186</v>
      </c>
      <c r="F16" s="6" t="s">
        <v>155</v>
      </c>
      <c r="G16" s="6" t="s">
        <v>1075</v>
      </c>
      <c r="H16" s="17">
        <v>0.7</v>
      </c>
      <c r="I16" s="6" t="s">
        <v>90</v>
      </c>
      <c r="J16" s="19">
        <v>3.3000000000000002E-2</v>
      </c>
      <c r="K16" s="8">
        <v>2.2599999999999999E-2</v>
      </c>
      <c r="L16" s="7">
        <v>110406.93</v>
      </c>
      <c r="M16" s="7">
        <v>100.89</v>
      </c>
      <c r="N16" s="7">
        <v>111.39</v>
      </c>
      <c r="O16" s="8">
        <v>1.4E-3</v>
      </c>
      <c r="P16" s="8">
        <v>5.5199999999999999E-2</v>
      </c>
      <c r="Q16" s="8">
        <v>1E-4</v>
      </c>
    </row>
    <row r="17" spans="2:17">
      <c r="B17" s="6" t="s">
        <v>1076</v>
      </c>
      <c r="C17" s="17">
        <v>200069573</v>
      </c>
      <c r="D17" s="6" t="s">
        <v>1070</v>
      </c>
      <c r="E17" s="6" t="s">
        <v>186</v>
      </c>
      <c r="F17" s="6" t="s">
        <v>155</v>
      </c>
      <c r="G17" s="6" t="s">
        <v>1077</v>
      </c>
      <c r="H17" s="17">
        <v>3.35</v>
      </c>
      <c r="I17" s="6" t="s">
        <v>90</v>
      </c>
      <c r="J17" s="19">
        <v>2.64E-2</v>
      </c>
      <c r="K17" s="8">
        <v>2.1999999999999999E-2</v>
      </c>
      <c r="L17" s="7">
        <v>319152.81</v>
      </c>
      <c r="M17" s="7">
        <v>101.54</v>
      </c>
      <c r="N17" s="7">
        <v>324.07</v>
      </c>
      <c r="O17" s="8">
        <v>6.4000000000000003E-3</v>
      </c>
      <c r="P17" s="8">
        <v>0.1605</v>
      </c>
      <c r="Q17" s="8">
        <v>2.9999999999999997E-4</v>
      </c>
    </row>
    <row r="18" spans="2:17">
      <c r="B18" s="13" t="s">
        <v>786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787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788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789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790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3" t="s">
        <v>1078</v>
      </c>
      <c r="C23" s="12"/>
      <c r="D23" s="3"/>
      <c r="E23" s="3"/>
      <c r="F23" s="3"/>
      <c r="G23" s="3"/>
      <c r="I23" s="3"/>
      <c r="L23" s="9">
        <v>0</v>
      </c>
      <c r="N23" s="9">
        <v>0</v>
      </c>
      <c r="P23" s="10">
        <v>0</v>
      </c>
      <c r="Q23" s="10">
        <v>0</v>
      </c>
    </row>
    <row r="24" spans="2:17">
      <c r="B24" s="13" t="s">
        <v>785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786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787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788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789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29" spans="2:17">
      <c r="B29" s="13" t="s">
        <v>790</v>
      </c>
      <c r="C29" s="14"/>
      <c r="D29" s="13"/>
      <c r="E29" s="13"/>
      <c r="F29" s="13"/>
      <c r="G29" s="13"/>
      <c r="I29" s="13"/>
      <c r="L29" s="15">
        <v>0</v>
      </c>
      <c r="N29" s="15">
        <v>0</v>
      </c>
      <c r="P29" s="16">
        <v>0</v>
      </c>
      <c r="Q29" s="16">
        <v>0</v>
      </c>
    </row>
    <row r="32" spans="2:17">
      <c r="B32" s="6" t="s">
        <v>107</v>
      </c>
      <c r="C32" s="17"/>
      <c r="D32" s="6"/>
      <c r="E32" s="6"/>
      <c r="F32" s="6"/>
      <c r="G32" s="6"/>
      <c r="I32" s="6"/>
    </row>
    <row r="36" spans="2:2">
      <c r="B36" s="5"/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3"/>
  <sheetViews>
    <sheetView rightToLeft="1" workbookViewId="0">
      <selection activeCell="B2" sqref="B2:B3"/>
    </sheetView>
  </sheetViews>
  <sheetFormatPr defaultColWidth="9.140625" defaultRowHeight="12.75"/>
  <cols>
    <col min="2" max="2" width="57.7109375" customWidth="1"/>
    <col min="3" max="3" width="20.7109375" customWidth="1"/>
    <col min="4" max="4" width="17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5.7109375" customWidth="1"/>
    <col min="11" max="11" width="14.7109375" customWidth="1"/>
    <col min="12" max="13" width="16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1222</v>
      </c>
    </row>
    <row r="3" spans="2:17" ht="15.75">
      <c r="B3" s="1" t="s">
        <v>1221</v>
      </c>
    </row>
    <row r="4" spans="2:17" ht="15.75">
      <c r="B4" s="1" t="s">
        <v>1</v>
      </c>
    </row>
    <row r="6" spans="2:17" ht="15.75">
      <c r="B6" s="2" t="s">
        <v>1079</v>
      </c>
    </row>
    <row r="7" spans="2:17">
      <c r="B7" s="3" t="s">
        <v>72</v>
      </c>
      <c r="C7" s="3" t="s">
        <v>1080</v>
      </c>
      <c r="D7" s="3" t="s">
        <v>73</v>
      </c>
      <c r="E7" s="3" t="s">
        <v>74</v>
      </c>
      <c r="F7" s="3" t="s">
        <v>75</v>
      </c>
      <c r="G7" s="3" t="s">
        <v>111</v>
      </c>
      <c r="H7" s="3" t="s">
        <v>76</v>
      </c>
      <c r="I7" s="3" t="s">
        <v>112</v>
      </c>
      <c r="J7" s="3" t="s">
        <v>77</v>
      </c>
      <c r="K7" s="3" t="s">
        <v>78</v>
      </c>
      <c r="L7" s="3" t="s">
        <v>79</v>
      </c>
      <c r="M7" s="3" t="s">
        <v>113</v>
      </c>
      <c r="N7" s="3" t="s">
        <v>40</v>
      </c>
      <c r="O7" s="3" t="s">
        <v>793</v>
      </c>
      <c r="P7" s="3" t="s">
        <v>115</v>
      </c>
      <c r="Q7" s="3" t="s">
        <v>82</v>
      </c>
    </row>
    <row r="8" spans="2:17">
      <c r="B8" s="4"/>
      <c r="C8" s="4"/>
      <c r="D8" s="4"/>
      <c r="E8" s="4"/>
      <c r="F8" s="4"/>
      <c r="G8" s="4" t="s">
        <v>116</v>
      </c>
      <c r="H8" s="4"/>
      <c r="I8" s="4" t="s">
        <v>117</v>
      </c>
      <c r="J8" s="4"/>
      <c r="K8" s="4" t="s">
        <v>83</v>
      </c>
      <c r="L8" s="4" t="s">
        <v>83</v>
      </c>
      <c r="M8" s="4" t="s">
        <v>118</v>
      </c>
      <c r="N8" s="4" t="s">
        <v>119</v>
      </c>
      <c r="O8" s="4" t="s">
        <v>84</v>
      </c>
      <c r="P8" s="4" t="s">
        <v>83</v>
      </c>
      <c r="Q8" s="4" t="s">
        <v>83</v>
      </c>
    </row>
    <row r="10" spans="2:17">
      <c r="B10" s="3" t="s">
        <v>1081</v>
      </c>
      <c r="C10" s="3"/>
      <c r="D10" s="12"/>
      <c r="E10" s="3"/>
      <c r="F10" s="3"/>
      <c r="G10" s="3"/>
      <c r="H10" s="3"/>
      <c r="I10" s="12">
        <v>4</v>
      </c>
      <c r="J10" s="3"/>
      <c r="L10" s="10">
        <v>-3.5700000000000003E-2</v>
      </c>
      <c r="M10" s="9">
        <v>19870143.390000001</v>
      </c>
      <c r="O10" s="9">
        <v>28926.55</v>
      </c>
      <c r="P10" s="10">
        <v>1</v>
      </c>
      <c r="Q10" s="10">
        <v>2.41E-2</v>
      </c>
    </row>
    <row r="11" spans="2:17">
      <c r="B11" s="3" t="s">
        <v>1082</v>
      </c>
      <c r="C11" s="3"/>
      <c r="D11" s="12"/>
      <c r="E11" s="3"/>
      <c r="F11" s="3"/>
      <c r="G11" s="3"/>
      <c r="H11" s="3"/>
      <c r="I11" s="12">
        <v>5.24</v>
      </c>
      <c r="J11" s="3"/>
      <c r="L11" s="10">
        <v>1.52E-2</v>
      </c>
      <c r="M11" s="9">
        <v>17240162.25</v>
      </c>
      <c r="O11" s="9">
        <v>18553.93</v>
      </c>
      <c r="P11" s="10">
        <v>0.64139999999999997</v>
      </c>
      <c r="Q11" s="10">
        <v>1.55E-2</v>
      </c>
    </row>
    <row r="12" spans="2:17">
      <c r="B12" s="13" t="s">
        <v>1083</v>
      </c>
      <c r="C12" s="13"/>
      <c r="D12" s="14"/>
      <c r="E12" s="13"/>
      <c r="F12" s="13"/>
      <c r="G12" s="13"/>
      <c r="H12" s="13"/>
      <c r="J12" s="13"/>
      <c r="M12" s="15">
        <v>1010914.01</v>
      </c>
      <c r="O12" s="15">
        <v>1010.91</v>
      </c>
      <c r="P12" s="16">
        <v>3.49E-2</v>
      </c>
      <c r="Q12" s="16">
        <v>8.0000000000000004E-4</v>
      </c>
    </row>
    <row r="13" spans="2:17">
      <c r="B13" s="6" t="s">
        <v>1084</v>
      </c>
      <c r="C13" s="6" t="s">
        <v>1085</v>
      </c>
      <c r="D13" s="17">
        <v>1000002</v>
      </c>
      <c r="E13" s="6"/>
      <c r="F13" s="6"/>
      <c r="G13" s="6"/>
      <c r="H13" s="6"/>
      <c r="J13" s="6" t="s">
        <v>90</v>
      </c>
      <c r="M13" s="7">
        <v>1010914.01</v>
      </c>
      <c r="N13" s="7">
        <v>100</v>
      </c>
      <c r="O13" s="7">
        <v>1010.91</v>
      </c>
      <c r="P13" s="8">
        <v>3.49E-2</v>
      </c>
      <c r="Q13" s="8">
        <v>8.0000000000000004E-4</v>
      </c>
    </row>
    <row r="14" spans="2:17">
      <c r="B14" s="13" t="s">
        <v>1086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1087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1088</v>
      </c>
      <c r="C16" s="13"/>
      <c r="D16" s="14"/>
      <c r="E16" s="13"/>
      <c r="F16" s="13"/>
      <c r="G16" s="13"/>
      <c r="H16" s="13"/>
      <c r="I16" s="14">
        <v>5.26</v>
      </c>
      <c r="J16" s="13"/>
      <c r="L16" s="16">
        <v>1.5299999999999999E-2</v>
      </c>
      <c r="M16" s="15">
        <v>16120831.220000001</v>
      </c>
      <c r="O16" s="15">
        <v>17434.07</v>
      </c>
      <c r="P16" s="16">
        <v>0.60270000000000001</v>
      </c>
      <c r="Q16" s="16">
        <v>1.4500000000000001E-2</v>
      </c>
    </row>
    <row r="17" spans="2:17">
      <c r="B17" s="6" t="s">
        <v>1089</v>
      </c>
      <c r="C17" s="6" t="s">
        <v>1085</v>
      </c>
      <c r="D17" s="17">
        <v>60615184</v>
      </c>
      <c r="E17" s="18">
        <v>514329507</v>
      </c>
      <c r="F17" s="6" t="s">
        <v>186</v>
      </c>
      <c r="G17" s="6" t="s">
        <v>1060</v>
      </c>
      <c r="H17" s="6" t="s">
        <v>155</v>
      </c>
      <c r="I17" s="17">
        <v>2.04</v>
      </c>
      <c r="J17" s="6" t="s">
        <v>41</v>
      </c>
      <c r="K17" s="19">
        <v>4.2273999999999999E-2</v>
      </c>
      <c r="L17" s="8">
        <v>-0.15540000000000001</v>
      </c>
      <c r="M17" s="7">
        <v>115517.5</v>
      </c>
      <c r="N17" s="7">
        <v>382.95</v>
      </c>
      <c r="O17" s="7">
        <v>442.38</v>
      </c>
      <c r="P17" s="8">
        <v>1.5299999999999999E-2</v>
      </c>
      <c r="Q17" s="8">
        <v>4.0000000000000002E-4</v>
      </c>
    </row>
    <row r="18" spans="2:17">
      <c r="B18" s="6" t="s">
        <v>1090</v>
      </c>
      <c r="C18" s="6" t="s">
        <v>1085</v>
      </c>
      <c r="D18" s="17">
        <v>60615192</v>
      </c>
      <c r="E18" s="18">
        <v>514329507</v>
      </c>
      <c r="F18" s="6" t="s">
        <v>186</v>
      </c>
      <c r="G18" s="6" t="s">
        <v>1060</v>
      </c>
      <c r="H18" s="6" t="s">
        <v>155</v>
      </c>
      <c r="I18" s="17">
        <v>5.03</v>
      </c>
      <c r="J18" s="6" t="s">
        <v>41</v>
      </c>
      <c r="K18" s="19">
        <v>8.7637000000000007E-2</v>
      </c>
      <c r="L18" s="8">
        <v>0.13350000000000001</v>
      </c>
      <c r="M18" s="7">
        <v>10116.709999999999</v>
      </c>
      <c r="N18" s="7">
        <v>105.36</v>
      </c>
      <c r="O18" s="7">
        <v>37.26</v>
      </c>
      <c r="P18" s="8">
        <v>1.2999999999999999E-3</v>
      </c>
      <c r="Q18" s="8">
        <v>0</v>
      </c>
    </row>
    <row r="19" spans="2:17">
      <c r="B19" s="6" t="s">
        <v>1091</v>
      </c>
      <c r="C19" s="6" t="s">
        <v>1085</v>
      </c>
      <c r="D19" s="17">
        <v>60615515</v>
      </c>
      <c r="E19" s="18">
        <v>514329507</v>
      </c>
      <c r="F19" s="6" t="s">
        <v>186</v>
      </c>
      <c r="G19" s="6" t="s">
        <v>1092</v>
      </c>
      <c r="H19" s="6" t="s">
        <v>155</v>
      </c>
      <c r="I19" s="17">
        <v>3.28</v>
      </c>
      <c r="J19" s="6" t="s">
        <v>41</v>
      </c>
      <c r="K19" s="19">
        <v>4.2299999999999997E-2</v>
      </c>
      <c r="L19" s="8">
        <v>3.4500000000000003E-2</v>
      </c>
      <c r="M19" s="7">
        <v>55092.639999999999</v>
      </c>
      <c r="N19" s="7">
        <v>102.7</v>
      </c>
      <c r="O19" s="7">
        <v>197.8</v>
      </c>
      <c r="P19" s="8">
        <v>6.7999999999999996E-3</v>
      </c>
      <c r="Q19" s="8">
        <v>2.0000000000000001E-4</v>
      </c>
    </row>
    <row r="20" spans="2:17">
      <c r="B20" s="6" t="s">
        <v>1093</v>
      </c>
      <c r="C20" s="6" t="s">
        <v>1085</v>
      </c>
      <c r="D20" s="17">
        <v>200399822</v>
      </c>
      <c r="E20" s="18">
        <v>513245225</v>
      </c>
      <c r="F20" s="6" t="s">
        <v>186</v>
      </c>
      <c r="G20" s="6" t="s">
        <v>1094</v>
      </c>
      <c r="H20" s="6" t="s">
        <v>155</v>
      </c>
      <c r="I20" s="17">
        <v>6.29</v>
      </c>
      <c r="J20" s="6" t="s">
        <v>90</v>
      </c>
      <c r="K20" s="19">
        <v>5.1299999999999998E-2</v>
      </c>
      <c r="L20" s="8">
        <v>1.3100000000000001E-2</v>
      </c>
      <c r="M20" s="7">
        <v>1363689.32</v>
      </c>
      <c r="N20" s="7">
        <v>125.63</v>
      </c>
      <c r="O20" s="7">
        <v>1713.2</v>
      </c>
      <c r="P20" s="8">
        <v>5.9200000000000003E-2</v>
      </c>
      <c r="Q20" s="8">
        <v>1.4E-3</v>
      </c>
    </row>
    <row r="21" spans="2:17">
      <c r="B21" s="6" t="s">
        <v>1095</v>
      </c>
      <c r="C21" s="6" t="s">
        <v>1085</v>
      </c>
      <c r="D21" s="17">
        <v>200537108</v>
      </c>
      <c r="E21" s="18">
        <v>513708818</v>
      </c>
      <c r="F21" s="6" t="s">
        <v>186</v>
      </c>
      <c r="G21" s="6" t="s">
        <v>1096</v>
      </c>
      <c r="H21" s="6" t="s">
        <v>155</v>
      </c>
      <c r="I21" s="17">
        <v>6.9</v>
      </c>
      <c r="J21" s="6" t="s">
        <v>90</v>
      </c>
      <c r="K21" s="19">
        <v>2.5562999999999999E-2</v>
      </c>
      <c r="L21" s="8">
        <v>2.2700000000000001E-2</v>
      </c>
      <c r="M21" s="7">
        <v>8463514.0899999999</v>
      </c>
      <c r="N21" s="7">
        <v>102.99</v>
      </c>
      <c r="O21" s="7">
        <v>8716.57</v>
      </c>
      <c r="P21" s="8">
        <v>0.30130000000000001</v>
      </c>
      <c r="Q21" s="8">
        <v>7.3000000000000001E-3</v>
      </c>
    </row>
    <row r="22" spans="2:17">
      <c r="B22" s="6" t="s">
        <v>1097</v>
      </c>
      <c r="C22" s="6" t="s">
        <v>1085</v>
      </c>
      <c r="D22" s="17">
        <v>200500965</v>
      </c>
      <c r="E22" s="18">
        <v>514874155</v>
      </c>
      <c r="F22" s="6" t="s">
        <v>218</v>
      </c>
      <c r="G22" s="6" t="s">
        <v>1098</v>
      </c>
      <c r="H22" s="6" t="s">
        <v>155</v>
      </c>
      <c r="I22" s="17">
        <v>2.94</v>
      </c>
      <c r="J22" s="6" t="s">
        <v>90</v>
      </c>
      <c r="K22" s="19">
        <v>2.4E-2</v>
      </c>
      <c r="L22" s="8">
        <v>2.8899999999999999E-2</v>
      </c>
      <c r="M22" s="7">
        <v>35732.230000000003</v>
      </c>
      <c r="N22" s="7">
        <v>101</v>
      </c>
      <c r="O22" s="7">
        <v>36.090000000000003</v>
      </c>
      <c r="P22" s="8">
        <v>1.1999999999999999E-3</v>
      </c>
      <c r="Q22" s="8">
        <v>0</v>
      </c>
    </row>
    <row r="23" spans="2:17">
      <c r="B23" s="6" t="s">
        <v>1099</v>
      </c>
      <c r="C23" s="6" t="s">
        <v>1085</v>
      </c>
      <c r="D23" s="17">
        <v>200507739</v>
      </c>
      <c r="E23" s="18">
        <v>514874155</v>
      </c>
      <c r="F23" s="6" t="s">
        <v>218</v>
      </c>
      <c r="G23" s="6" t="s">
        <v>1100</v>
      </c>
      <c r="H23" s="6" t="s">
        <v>155</v>
      </c>
      <c r="I23" s="17">
        <v>2.91</v>
      </c>
      <c r="J23" s="6" t="s">
        <v>90</v>
      </c>
      <c r="K23" s="19">
        <v>2.4E-2</v>
      </c>
      <c r="L23" s="8">
        <v>2.4400000000000002E-2</v>
      </c>
      <c r="M23" s="7">
        <v>105544.9</v>
      </c>
      <c r="N23" s="7">
        <v>99.97</v>
      </c>
      <c r="O23" s="7">
        <v>105.51</v>
      </c>
      <c r="P23" s="8">
        <v>3.5999999999999999E-3</v>
      </c>
      <c r="Q23" s="8">
        <v>1E-4</v>
      </c>
    </row>
    <row r="24" spans="2:17">
      <c r="B24" s="6" t="s">
        <v>1101</v>
      </c>
      <c r="C24" s="6" t="s">
        <v>1085</v>
      </c>
      <c r="D24" s="17">
        <v>200500544</v>
      </c>
      <c r="E24" s="18">
        <v>514874155</v>
      </c>
      <c r="F24" s="6" t="s">
        <v>218</v>
      </c>
      <c r="G24" s="6" t="s">
        <v>1102</v>
      </c>
      <c r="H24" s="6" t="s">
        <v>155</v>
      </c>
      <c r="I24" s="17">
        <v>2.84</v>
      </c>
      <c r="J24" s="6" t="s">
        <v>90</v>
      </c>
      <c r="K24" s="19">
        <v>4.4999999999999998E-2</v>
      </c>
      <c r="L24" s="8">
        <v>1.18E-2</v>
      </c>
      <c r="M24" s="7">
        <v>36257.5</v>
      </c>
      <c r="N24" s="7">
        <v>109.77</v>
      </c>
      <c r="O24" s="7">
        <v>39.799999999999997</v>
      </c>
      <c r="P24" s="8">
        <v>1.4E-3</v>
      </c>
      <c r="Q24" s="8">
        <v>0</v>
      </c>
    </row>
    <row r="25" spans="2:17">
      <c r="B25" s="6" t="s">
        <v>1103</v>
      </c>
      <c r="C25" s="6" t="s">
        <v>1085</v>
      </c>
      <c r="D25" s="17">
        <v>200500478</v>
      </c>
      <c r="E25" s="18">
        <v>514874155</v>
      </c>
      <c r="F25" s="6" t="s">
        <v>218</v>
      </c>
      <c r="G25" s="6" t="s">
        <v>1102</v>
      </c>
      <c r="H25" s="6" t="s">
        <v>155</v>
      </c>
      <c r="I25" s="17">
        <v>1.72</v>
      </c>
      <c r="J25" s="6" t="s">
        <v>90</v>
      </c>
      <c r="K25" s="19">
        <v>2.1999999999999999E-2</v>
      </c>
      <c r="L25" s="8">
        <v>2.58E-2</v>
      </c>
      <c r="M25" s="7">
        <v>25043.35</v>
      </c>
      <c r="N25" s="7">
        <v>99.92</v>
      </c>
      <c r="O25" s="7">
        <v>25.02</v>
      </c>
      <c r="P25" s="8">
        <v>8.9999999999999998E-4</v>
      </c>
      <c r="Q25" s="8">
        <v>0</v>
      </c>
    </row>
    <row r="26" spans="2:17">
      <c r="B26" s="6" t="s">
        <v>1104</v>
      </c>
      <c r="C26" s="6" t="s">
        <v>1085</v>
      </c>
      <c r="D26" s="17">
        <v>200505832</v>
      </c>
      <c r="E26" s="18">
        <v>514874155</v>
      </c>
      <c r="F26" s="6" t="s">
        <v>218</v>
      </c>
      <c r="G26" s="6" t="s">
        <v>1105</v>
      </c>
      <c r="H26" s="6" t="s">
        <v>155</v>
      </c>
      <c r="I26" s="17">
        <v>2.91</v>
      </c>
      <c r="J26" s="6" t="s">
        <v>90</v>
      </c>
      <c r="K26" s="19">
        <v>2.4E-2</v>
      </c>
      <c r="L26" s="8">
        <v>1.9300000000000001E-2</v>
      </c>
      <c r="M26" s="7">
        <v>93521.45</v>
      </c>
      <c r="N26" s="7">
        <v>101.4</v>
      </c>
      <c r="O26" s="7">
        <v>94.83</v>
      </c>
      <c r="P26" s="8">
        <v>3.3E-3</v>
      </c>
      <c r="Q26" s="8">
        <v>1E-4</v>
      </c>
    </row>
    <row r="27" spans="2:17">
      <c r="B27" s="6" t="s">
        <v>1104</v>
      </c>
      <c r="C27" s="6" t="s">
        <v>1085</v>
      </c>
      <c r="D27" s="17">
        <v>200505758</v>
      </c>
      <c r="E27" s="18">
        <v>514874155</v>
      </c>
      <c r="F27" s="6" t="s">
        <v>218</v>
      </c>
      <c r="G27" s="6" t="s">
        <v>1105</v>
      </c>
      <c r="H27" s="6" t="s">
        <v>155</v>
      </c>
      <c r="I27" s="17">
        <v>1.75</v>
      </c>
      <c r="J27" s="6" t="s">
        <v>90</v>
      </c>
      <c r="K27" s="19">
        <v>2.1999999999999999E-2</v>
      </c>
      <c r="L27" s="8">
        <v>2.3199999999999998E-2</v>
      </c>
      <c r="M27" s="7">
        <v>4238.37</v>
      </c>
      <c r="N27" s="7">
        <v>100.35</v>
      </c>
      <c r="O27" s="7">
        <v>4.25</v>
      </c>
      <c r="P27" s="8">
        <v>1E-4</v>
      </c>
      <c r="Q27" s="8">
        <v>0</v>
      </c>
    </row>
    <row r="28" spans="2:17">
      <c r="B28" s="6" t="s">
        <v>1106</v>
      </c>
      <c r="C28" s="6" t="s">
        <v>1085</v>
      </c>
      <c r="D28" s="17">
        <v>200506251</v>
      </c>
      <c r="E28" s="18">
        <v>514874155</v>
      </c>
      <c r="F28" s="6" t="s">
        <v>218</v>
      </c>
      <c r="G28" s="6" t="s">
        <v>1107</v>
      </c>
      <c r="H28" s="6" t="s">
        <v>155</v>
      </c>
      <c r="I28" s="17">
        <v>2.96</v>
      </c>
      <c r="J28" s="6" t="s">
        <v>90</v>
      </c>
      <c r="K28" s="19">
        <v>2.4E-2</v>
      </c>
      <c r="L28" s="8">
        <v>2.1100000000000001E-2</v>
      </c>
      <c r="M28" s="7">
        <v>86118.28</v>
      </c>
      <c r="N28" s="7">
        <v>101.26</v>
      </c>
      <c r="O28" s="7">
        <v>87.2</v>
      </c>
      <c r="P28" s="8">
        <v>3.0000000000000001E-3</v>
      </c>
      <c r="Q28" s="8">
        <v>1E-4</v>
      </c>
    </row>
    <row r="29" spans="2:17">
      <c r="B29" s="6" t="s">
        <v>1108</v>
      </c>
      <c r="C29" s="6" t="s">
        <v>1085</v>
      </c>
      <c r="D29" s="17">
        <v>200506178</v>
      </c>
      <c r="E29" s="18">
        <v>514874155</v>
      </c>
      <c r="F29" s="6" t="s">
        <v>218</v>
      </c>
      <c r="G29" s="6" t="s">
        <v>1107</v>
      </c>
      <c r="H29" s="6" t="s">
        <v>155</v>
      </c>
      <c r="I29" s="17">
        <v>1.75</v>
      </c>
      <c r="J29" s="6" t="s">
        <v>90</v>
      </c>
      <c r="K29" s="19">
        <v>2.1999999999999999E-2</v>
      </c>
      <c r="L29" s="8">
        <v>2.0299999999999999E-2</v>
      </c>
      <c r="M29" s="7">
        <v>27832</v>
      </c>
      <c r="N29" s="7">
        <v>100.65</v>
      </c>
      <c r="O29" s="7">
        <v>28.01</v>
      </c>
      <c r="P29" s="8">
        <v>1E-3</v>
      </c>
      <c r="Q29" s="8">
        <v>0</v>
      </c>
    </row>
    <row r="30" spans="2:17">
      <c r="B30" s="6" t="s">
        <v>1109</v>
      </c>
      <c r="C30" s="6" t="s">
        <v>1085</v>
      </c>
      <c r="D30" s="17">
        <v>200500627</v>
      </c>
      <c r="E30" s="18">
        <v>514874155</v>
      </c>
      <c r="F30" s="6" t="s">
        <v>218</v>
      </c>
      <c r="G30" s="6" t="s">
        <v>1110</v>
      </c>
      <c r="H30" s="6" t="s">
        <v>155</v>
      </c>
      <c r="I30" s="17">
        <v>2.96</v>
      </c>
      <c r="J30" s="6" t="s">
        <v>90</v>
      </c>
      <c r="K30" s="19">
        <v>2.4E-2</v>
      </c>
      <c r="L30" s="8">
        <v>3.0000000000000001E-3</v>
      </c>
      <c r="M30" s="7">
        <v>62147.3</v>
      </c>
      <c r="N30" s="7">
        <v>107.41</v>
      </c>
      <c r="O30" s="7">
        <v>66.75</v>
      </c>
      <c r="P30" s="8">
        <v>2.3E-3</v>
      </c>
      <c r="Q30" s="8">
        <v>1E-4</v>
      </c>
    </row>
    <row r="31" spans="2:17">
      <c r="B31" s="6" t="s">
        <v>1109</v>
      </c>
      <c r="C31" s="6" t="s">
        <v>1085</v>
      </c>
      <c r="D31" s="17">
        <v>200504504</v>
      </c>
      <c r="E31" s="18">
        <v>514874155</v>
      </c>
      <c r="F31" s="6" t="s">
        <v>218</v>
      </c>
      <c r="G31" s="6" t="s">
        <v>1111</v>
      </c>
      <c r="H31" s="6" t="s">
        <v>155</v>
      </c>
      <c r="I31" s="17">
        <v>0.93</v>
      </c>
      <c r="J31" s="6" t="s">
        <v>90</v>
      </c>
      <c r="K31" s="19">
        <v>2.4E-2</v>
      </c>
      <c r="L31" s="8">
        <v>-0.31940000000000002</v>
      </c>
      <c r="M31" s="7">
        <v>87862.14</v>
      </c>
      <c r="N31" s="7">
        <v>104.87</v>
      </c>
      <c r="O31" s="7">
        <v>92.14</v>
      </c>
      <c r="P31" s="8">
        <v>3.2000000000000002E-3</v>
      </c>
      <c r="Q31" s="8">
        <v>1E-4</v>
      </c>
    </row>
    <row r="32" spans="2:17">
      <c r="B32" s="6" t="s">
        <v>1112</v>
      </c>
      <c r="C32" s="6" t="s">
        <v>1085</v>
      </c>
      <c r="D32" s="17">
        <v>200501047</v>
      </c>
      <c r="E32" s="18">
        <v>514874155</v>
      </c>
      <c r="F32" s="6" t="s">
        <v>218</v>
      </c>
      <c r="G32" s="6" t="s">
        <v>1113</v>
      </c>
      <c r="H32" s="6" t="s">
        <v>155</v>
      </c>
      <c r="I32" s="17">
        <v>3.58</v>
      </c>
      <c r="J32" s="6" t="s">
        <v>90</v>
      </c>
      <c r="K32" s="19">
        <v>2.4E-2</v>
      </c>
      <c r="L32" s="8">
        <v>2.12E-2</v>
      </c>
      <c r="M32" s="7">
        <v>22077.06</v>
      </c>
      <c r="N32" s="7">
        <v>101.05</v>
      </c>
      <c r="O32" s="7">
        <v>22.31</v>
      </c>
      <c r="P32" s="8">
        <v>8.0000000000000004E-4</v>
      </c>
      <c r="Q32" s="8">
        <v>0</v>
      </c>
    </row>
    <row r="33" spans="2:17">
      <c r="B33" s="6" t="s">
        <v>1114</v>
      </c>
      <c r="C33" s="6" t="s">
        <v>1085</v>
      </c>
      <c r="D33" s="17">
        <v>200500882</v>
      </c>
      <c r="E33" s="18">
        <v>514874155</v>
      </c>
      <c r="F33" s="6" t="s">
        <v>218</v>
      </c>
      <c r="G33" s="6" t="s">
        <v>1115</v>
      </c>
      <c r="H33" s="6" t="s">
        <v>155</v>
      </c>
      <c r="I33" s="17">
        <v>2.69</v>
      </c>
      <c r="J33" s="6" t="s">
        <v>90</v>
      </c>
      <c r="K33" s="19">
        <v>2.4E-2</v>
      </c>
      <c r="L33" s="8">
        <v>-2.7199999999999998E-2</v>
      </c>
      <c r="M33" s="7">
        <v>64117.37</v>
      </c>
      <c r="N33" s="7">
        <v>116.21</v>
      </c>
      <c r="O33" s="7">
        <v>74.510000000000005</v>
      </c>
      <c r="P33" s="8">
        <v>2.5999999999999999E-3</v>
      </c>
      <c r="Q33" s="8">
        <v>1E-4</v>
      </c>
    </row>
    <row r="34" spans="2:17">
      <c r="B34" s="6" t="s">
        <v>1116</v>
      </c>
      <c r="C34" s="6" t="s">
        <v>1085</v>
      </c>
      <c r="D34" s="17">
        <v>200379295</v>
      </c>
      <c r="E34" s="18">
        <v>514584929</v>
      </c>
      <c r="F34" s="6" t="s">
        <v>241</v>
      </c>
      <c r="G34" s="6" t="s">
        <v>1117</v>
      </c>
      <c r="H34" s="6" t="s">
        <v>155</v>
      </c>
      <c r="I34" s="17">
        <v>1.56</v>
      </c>
      <c r="J34" s="6" t="s">
        <v>90</v>
      </c>
      <c r="K34" s="19">
        <v>3.5999999999999997E-2</v>
      </c>
      <c r="L34" s="8">
        <v>1.17E-2</v>
      </c>
      <c r="M34" s="7">
        <v>553053.39</v>
      </c>
      <c r="N34" s="7">
        <v>103.93</v>
      </c>
      <c r="O34" s="7">
        <v>574.79</v>
      </c>
      <c r="P34" s="8">
        <v>1.9900000000000001E-2</v>
      </c>
      <c r="Q34" s="8">
        <v>5.0000000000000001E-4</v>
      </c>
    </row>
    <row r="35" spans="2:17">
      <c r="B35" s="6" t="s">
        <v>1118</v>
      </c>
      <c r="C35" s="6" t="s">
        <v>1085</v>
      </c>
      <c r="D35" s="17">
        <v>200379113</v>
      </c>
      <c r="E35" s="18">
        <v>514584929</v>
      </c>
      <c r="F35" s="6" t="s">
        <v>241</v>
      </c>
      <c r="G35" s="6" t="s">
        <v>1117</v>
      </c>
      <c r="H35" s="6" t="s">
        <v>155</v>
      </c>
      <c r="I35" s="17">
        <v>1.55</v>
      </c>
      <c r="J35" s="6" t="s">
        <v>90</v>
      </c>
      <c r="K35" s="19">
        <v>3.5999999999999997E-2</v>
      </c>
      <c r="L35" s="8">
        <v>3.6299999999999999E-2</v>
      </c>
      <c r="M35" s="7">
        <v>22109.3</v>
      </c>
      <c r="N35" s="7">
        <v>100.12</v>
      </c>
      <c r="O35" s="7">
        <v>22.14</v>
      </c>
      <c r="P35" s="8">
        <v>8.0000000000000004E-4</v>
      </c>
      <c r="Q35" s="8">
        <v>0</v>
      </c>
    </row>
    <row r="36" spans="2:17">
      <c r="B36" s="6" t="s">
        <v>1119</v>
      </c>
      <c r="C36" s="6" t="s">
        <v>1085</v>
      </c>
      <c r="D36" s="17">
        <v>200458073</v>
      </c>
      <c r="E36" s="18">
        <v>513000877</v>
      </c>
      <c r="F36" s="6" t="s">
        <v>241</v>
      </c>
      <c r="G36" s="6" t="s">
        <v>1120</v>
      </c>
      <c r="H36" s="6" t="s">
        <v>155</v>
      </c>
      <c r="I36" s="17">
        <v>4.2300000000000004</v>
      </c>
      <c r="J36" s="6" t="s">
        <v>90</v>
      </c>
      <c r="K36" s="19">
        <v>3.8399999999999997E-2</v>
      </c>
      <c r="L36" s="8">
        <v>3.7900000000000003E-2</v>
      </c>
      <c r="M36" s="7">
        <v>41210.06</v>
      </c>
      <c r="N36" s="7">
        <v>100.62</v>
      </c>
      <c r="O36" s="7">
        <v>41.47</v>
      </c>
      <c r="P36" s="8">
        <v>1.4E-3</v>
      </c>
      <c r="Q36" s="8">
        <v>0</v>
      </c>
    </row>
    <row r="37" spans="2:17">
      <c r="B37" s="6" t="s">
        <v>1121</v>
      </c>
      <c r="C37" s="6" t="s">
        <v>1085</v>
      </c>
      <c r="D37" s="17">
        <v>200455186</v>
      </c>
      <c r="E37" s="18">
        <v>513000877</v>
      </c>
      <c r="F37" s="6" t="s">
        <v>241</v>
      </c>
      <c r="G37" s="6" t="s">
        <v>1122</v>
      </c>
      <c r="H37" s="6" t="s">
        <v>155</v>
      </c>
      <c r="I37" s="17">
        <v>3.28</v>
      </c>
      <c r="J37" s="6" t="s">
        <v>90</v>
      </c>
      <c r="K37" s="19">
        <v>2.1999999999999999E-2</v>
      </c>
      <c r="L37" s="8">
        <v>1.6199999999999999E-2</v>
      </c>
      <c r="M37" s="7">
        <v>685534.41</v>
      </c>
      <c r="N37" s="7">
        <v>102.04</v>
      </c>
      <c r="O37" s="7">
        <v>699.52</v>
      </c>
      <c r="P37" s="8">
        <v>2.4199999999999999E-2</v>
      </c>
      <c r="Q37" s="8">
        <v>5.9999999999999995E-4</v>
      </c>
    </row>
    <row r="38" spans="2:17">
      <c r="B38" s="6" t="s">
        <v>1123</v>
      </c>
      <c r="C38" s="6" t="s">
        <v>1085</v>
      </c>
      <c r="D38" s="17">
        <v>200455269</v>
      </c>
      <c r="E38" s="18">
        <v>513000877</v>
      </c>
      <c r="F38" s="6" t="s">
        <v>241</v>
      </c>
      <c r="G38" s="6" t="s">
        <v>1122</v>
      </c>
      <c r="H38" s="6" t="s">
        <v>155</v>
      </c>
      <c r="I38" s="17">
        <v>4.3</v>
      </c>
      <c r="J38" s="6" t="s">
        <v>90</v>
      </c>
      <c r="K38" s="19">
        <v>2.3E-2</v>
      </c>
      <c r="L38" s="8">
        <v>2.1000000000000001E-2</v>
      </c>
      <c r="M38" s="7">
        <v>301938.96999999997</v>
      </c>
      <c r="N38" s="7">
        <v>101.83</v>
      </c>
      <c r="O38" s="7">
        <v>307.45999999999998</v>
      </c>
      <c r="P38" s="8">
        <v>1.06E-2</v>
      </c>
      <c r="Q38" s="8">
        <v>2.9999999999999997E-4</v>
      </c>
    </row>
    <row r="39" spans="2:17">
      <c r="B39" s="6" t="s">
        <v>1124</v>
      </c>
      <c r="C39" s="6" t="s">
        <v>1085</v>
      </c>
      <c r="D39" s="17">
        <v>200455426</v>
      </c>
      <c r="E39" s="18">
        <v>513000877</v>
      </c>
      <c r="F39" s="6" t="s">
        <v>241</v>
      </c>
      <c r="G39" s="6" t="s">
        <v>1125</v>
      </c>
      <c r="H39" s="6" t="s">
        <v>155</v>
      </c>
      <c r="I39" s="17">
        <v>4.16</v>
      </c>
      <c r="J39" s="6" t="s">
        <v>90</v>
      </c>
      <c r="K39" s="19">
        <v>3.3700000000000001E-2</v>
      </c>
      <c r="L39" s="8">
        <v>3.0099999999999998E-2</v>
      </c>
      <c r="M39" s="7">
        <v>151958.60999999999</v>
      </c>
      <c r="N39" s="7">
        <v>101.82</v>
      </c>
      <c r="O39" s="7">
        <v>154.72</v>
      </c>
      <c r="P39" s="8">
        <v>5.3E-3</v>
      </c>
      <c r="Q39" s="8">
        <v>1E-4</v>
      </c>
    </row>
    <row r="40" spans="2:17">
      <c r="B40" s="6" t="s">
        <v>1126</v>
      </c>
      <c r="C40" s="6" t="s">
        <v>1085</v>
      </c>
      <c r="D40" s="17">
        <v>200455830</v>
      </c>
      <c r="E40" s="18">
        <v>513000877</v>
      </c>
      <c r="F40" s="6" t="s">
        <v>241</v>
      </c>
      <c r="G40" s="6" t="s">
        <v>1127</v>
      </c>
      <c r="H40" s="6" t="s">
        <v>155</v>
      </c>
      <c r="I40" s="17">
        <v>4.22</v>
      </c>
      <c r="J40" s="6" t="s">
        <v>90</v>
      </c>
      <c r="K40" s="19">
        <v>3.9399999999999998E-2</v>
      </c>
      <c r="L40" s="8">
        <v>3.8899999999999997E-2</v>
      </c>
      <c r="M40" s="7">
        <v>123206.44</v>
      </c>
      <c r="N40" s="7">
        <v>100.64</v>
      </c>
      <c r="O40" s="7">
        <v>123.99</v>
      </c>
      <c r="P40" s="8">
        <v>4.3E-3</v>
      </c>
      <c r="Q40" s="8">
        <v>1E-4</v>
      </c>
    </row>
    <row r="41" spans="2:17">
      <c r="B41" s="6" t="s">
        <v>1128</v>
      </c>
      <c r="C41" s="6" t="s">
        <v>1085</v>
      </c>
      <c r="D41" s="17">
        <v>200455004</v>
      </c>
      <c r="E41" s="18">
        <v>513000877</v>
      </c>
      <c r="F41" s="6" t="s">
        <v>241</v>
      </c>
      <c r="G41" s="6" t="s">
        <v>1122</v>
      </c>
      <c r="H41" s="6" t="s">
        <v>155</v>
      </c>
      <c r="I41" s="17">
        <v>4.9400000000000004</v>
      </c>
      <c r="J41" s="6" t="s">
        <v>90</v>
      </c>
      <c r="K41" s="19">
        <v>3.6700000000000003E-2</v>
      </c>
      <c r="L41" s="8">
        <v>3.3300000000000003E-2</v>
      </c>
      <c r="M41" s="7">
        <v>481838.78</v>
      </c>
      <c r="N41" s="7">
        <v>102.06</v>
      </c>
      <c r="O41" s="7">
        <v>491.76</v>
      </c>
      <c r="P41" s="8">
        <v>1.7000000000000001E-2</v>
      </c>
      <c r="Q41" s="8">
        <v>4.0000000000000002E-4</v>
      </c>
    </row>
    <row r="42" spans="2:17">
      <c r="B42" s="6" t="s">
        <v>1129</v>
      </c>
      <c r="C42" s="6" t="s">
        <v>1085</v>
      </c>
      <c r="D42" s="17">
        <v>200455343</v>
      </c>
      <c r="E42" s="18">
        <v>513000877</v>
      </c>
      <c r="F42" s="6" t="s">
        <v>241</v>
      </c>
      <c r="G42" s="6" t="s">
        <v>1122</v>
      </c>
      <c r="H42" s="6" t="s">
        <v>155</v>
      </c>
      <c r="I42" s="17">
        <v>3.17</v>
      </c>
      <c r="J42" s="6" t="s">
        <v>90</v>
      </c>
      <c r="K42" s="19">
        <v>3.6700000000000003E-2</v>
      </c>
      <c r="L42" s="8">
        <v>3.2000000000000001E-2</v>
      </c>
      <c r="M42" s="7">
        <v>689915.04</v>
      </c>
      <c r="N42" s="7">
        <v>101.79</v>
      </c>
      <c r="O42" s="7">
        <v>702.26</v>
      </c>
      <c r="P42" s="8">
        <v>2.4299999999999999E-2</v>
      </c>
      <c r="Q42" s="8">
        <v>5.9999999999999995E-4</v>
      </c>
    </row>
    <row r="43" spans="2:17">
      <c r="B43" s="6" t="s">
        <v>1130</v>
      </c>
      <c r="C43" s="6" t="s">
        <v>1085</v>
      </c>
      <c r="D43" s="17">
        <v>200442978</v>
      </c>
      <c r="E43" s="18">
        <v>512510538</v>
      </c>
      <c r="F43" s="6" t="s">
        <v>258</v>
      </c>
      <c r="G43" s="6" t="s">
        <v>1131</v>
      </c>
      <c r="H43" s="6" t="s">
        <v>155</v>
      </c>
      <c r="I43" s="17">
        <v>5.77</v>
      </c>
      <c r="J43" s="6" t="s">
        <v>90</v>
      </c>
      <c r="K43" s="19">
        <v>2.75E-2</v>
      </c>
      <c r="L43" s="8">
        <v>1.7000000000000001E-2</v>
      </c>
      <c r="M43" s="7">
        <v>737240</v>
      </c>
      <c r="N43" s="7">
        <v>106.29</v>
      </c>
      <c r="O43" s="7">
        <v>783.61</v>
      </c>
      <c r="P43" s="8">
        <v>2.7099999999999999E-2</v>
      </c>
      <c r="Q43" s="8">
        <v>6.9999999999999999E-4</v>
      </c>
    </row>
    <row r="44" spans="2:17">
      <c r="B44" s="6" t="s">
        <v>1132</v>
      </c>
      <c r="C44" s="6" t="s">
        <v>1085</v>
      </c>
      <c r="D44" s="17">
        <v>200440089</v>
      </c>
      <c r="E44" s="18">
        <v>512510538</v>
      </c>
      <c r="F44" s="6" t="s">
        <v>258</v>
      </c>
      <c r="G44" s="6" t="s">
        <v>1131</v>
      </c>
      <c r="H44" s="6" t="s">
        <v>155</v>
      </c>
      <c r="I44" s="17">
        <v>3.13</v>
      </c>
      <c r="J44" s="6" t="s">
        <v>90</v>
      </c>
      <c r="K44" s="19">
        <v>2.75E-2</v>
      </c>
      <c r="L44" s="8">
        <v>7.9000000000000008E-3</v>
      </c>
      <c r="M44" s="7">
        <v>254414.51</v>
      </c>
      <c r="N44" s="7">
        <v>106.29</v>
      </c>
      <c r="O44" s="7">
        <v>270.42</v>
      </c>
      <c r="P44" s="8">
        <v>9.2999999999999992E-3</v>
      </c>
      <c r="Q44" s="8">
        <v>2.0000000000000001E-4</v>
      </c>
    </row>
    <row r="45" spans="2:17">
      <c r="B45" s="6" t="s">
        <v>1133</v>
      </c>
      <c r="C45" s="6" t="s">
        <v>1085</v>
      </c>
      <c r="D45" s="17">
        <v>200376556</v>
      </c>
      <c r="E45" s="18">
        <v>512623869</v>
      </c>
      <c r="F45" s="6" t="s">
        <v>1134</v>
      </c>
      <c r="G45" s="6" t="s">
        <v>1135</v>
      </c>
      <c r="H45" s="6" t="s">
        <v>155</v>
      </c>
      <c r="J45" s="6" t="s">
        <v>90</v>
      </c>
      <c r="K45" s="19">
        <v>8.7499999999999994E-2</v>
      </c>
      <c r="L45" s="8">
        <v>8.7499999999999994E-2</v>
      </c>
      <c r="M45" s="7">
        <v>173586.21</v>
      </c>
      <c r="N45" s="7">
        <v>100.92</v>
      </c>
      <c r="O45" s="7">
        <v>175.18</v>
      </c>
      <c r="P45" s="8">
        <v>6.1000000000000004E-3</v>
      </c>
      <c r="Q45" s="8">
        <v>1E-4</v>
      </c>
    </row>
    <row r="46" spans="2:17">
      <c r="B46" s="6" t="s">
        <v>1136</v>
      </c>
      <c r="C46" s="6" t="s">
        <v>1085</v>
      </c>
      <c r="D46" s="17">
        <v>200377059</v>
      </c>
      <c r="E46" s="18">
        <v>511153629</v>
      </c>
      <c r="F46" s="6" t="s">
        <v>1134</v>
      </c>
      <c r="G46" s="6" t="s">
        <v>1071</v>
      </c>
      <c r="H46" s="6" t="s">
        <v>155</v>
      </c>
      <c r="I46" s="17">
        <v>0.99</v>
      </c>
      <c r="J46" s="6" t="s">
        <v>90</v>
      </c>
      <c r="K46" s="19">
        <v>5.5E-2</v>
      </c>
      <c r="L46" s="8">
        <v>1.5900000000000001E-2</v>
      </c>
      <c r="M46" s="7">
        <v>1161389.55</v>
      </c>
      <c r="N46" s="7">
        <v>103.87</v>
      </c>
      <c r="O46" s="7">
        <v>1206.3399999999999</v>
      </c>
      <c r="P46" s="8">
        <v>4.1700000000000001E-2</v>
      </c>
      <c r="Q46" s="8">
        <v>1E-3</v>
      </c>
    </row>
    <row r="47" spans="2:17">
      <c r="B47" s="6" t="s">
        <v>1137</v>
      </c>
      <c r="C47" s="6" t="s">
        <v>1085</v>
      </c>
      <c r="D47" s="17">
        <v>200378040</v>
      </c>
      <c r="E47" s="18">
        <v>511153629</v>
      </c>
      <c r="F47" s="6" t="s">
        <v>1134</v>
      </c>
      <c r="G47" s="6" t="s">
        <v>1071</v>
      </c>
      <c r="H47" s="6" t="s">
        <v>155</v>
      </c>
      <c r="I47" s="17">
        <v>2.36</v>
      </c>
      <c r="J47" s="6" t="s">
        <v>90</v>
      </c>
      <c r="K47" s="19">
        <v>6.6000000000000003E-2</v>
      </c>
      <c r="L47" s="8">
        <v>0.01</v>
      </c>
      <c r="M47" s="7">
        <v>85013.71</v>
      </c>
      <c r="N47" s="7">
        <v>113.79</v>
      </c>
      <c r="O47" s="7">
        <v>96.74</v>
      </c>
      <c r="P47" s="8">
        <v>3.3E-3</v>
      </c>
      <c r="Q47" s="8">
        <v>1E-4</v>
      </c>
    </row>
    <row r="48" spans="2:17">
      <c r="B48" s="6" t="s">
        <v>1138</v>
      </c>
      <c r="C48" s="6" t="s">
        <v>1085</v>
      </c>
      <c r="D48" s="17">
        <v>200376069</v>
      </c>
      <c r="E48" s="18">
        <v>511153629</v>
      </c>
      <c r="F48" s="6"/>
      <c r="G48" s="6" t="s">
        <v>1071</v>
      </c>
      <c r="H48" s="6"/>
      <c r="J48" s="6" t="s">
        <v>90</v>
      </c>
      <c r="K48" s="19">
        <v>4.5999999999999999E-2</v>
      </c>
      <c r="L48" s="8">
        <v>4.5999999999999999E-2</v>
      </c>
      <c r="M48" s="7">
        <v>0.03</v>
      </c>
      <c r="N48" s="7">
        <v>102</v>
      </c>
      <c r="O48" s="7">
        <v>0</v>
      </c>
      <c r="P48" s="8">
        <v>0</v>
      </c>
      <c r="Q48" s="8">
        <v>0</v>
      </c>
    </row>
    <row r="49" spans="2:17">
      <c r="B49" s="13" t="s">
        <v>1139</v>
      </c>
      <c r="C49" s="13"/>
      <c r="D49" s="14"/>
      <c r="E49" s="13"/>
      <c r="F49" s="13"/>
      <c r="G49" s="13"/>
      <c r="H49" s="13"/>
      <c r="J49" s="13"/>
      <c r="M49" s="15">
        <v>0</v>
      </c>
      <c r="O49" s="15">
        <v>0</v>
      </c>
      <c r="P49" s="16">
        <v>0</v>
      </c>
      <c r="Q49" s="16">
        <v>0</v>
      </c>
    </row>
    <row r="50" spans="2:17">
      <c r="B50" s="13" t="s">
        <v>1140</v>
      </c>
      <c r="C50" s="13"/>
      <c r="D50" s="14"/>
      <c r="E50" s="13"/>
      <c r="F50" s="13"/>
      <c r="G50" s="13"/>
      <c r="H50" s="13"/>
      <c r="J50" s="13"/>
      <c r="M50" s="15">
        <v>0</v>
      </c>
      <c r="O50" s="15">
        <v>0</v>
      </c>
      <c r="P50" s="16">
        <v>0</v>
      </c>
      <c r="Q50" s="16">
        <v>0</v>
      </c>
    </row>
    <row r="51" spans="2:17">
      <c r="B51" s="13" t="s">
        <v>1141</v>
      </c>
      <c r="C51" s="13"/>
      <c r="D51" s="14"/>
      <c r="E51" s="13"/>
      <c r="F51" s="13"/>
      <c r="G51" s="13"/>
      <c r="H51" s="13"/>
      <c r="J51" s="13"/>
      <c r="M51" s="15">
        <v>0</v>
      </c>
      <c r="O51" s="15">
        <v>0</v>
      </c>
      <c r="P51" s="16">
        <v>0</v>
      </c>
      <c r="Q51" s="16">
        <v>0</v>
      </c>
    </row>
    <row r="52" spans="2:17">
      <c r="B52" s="13" t="s">
        <v>1142</v>
      </c>
      <c r="C52" s="13"/>
      <c r="D52" s="14"/>
      <c r="E52" s="13"/>
      <c r="F52" s="13"/>
      <c r="G52" s="13"/>
      <c r="H52" s="13"/>
      <c r="J52" s="13"/>
      <c r="M52" s="15">
        <v>0</v>
      </c>
      <c r="O52" s="15">
        <v>0</v>
      </c>
      <c r="P52" s="16">
        <v>0</v>
      </c>
      <c r="Q52" s="16">
        <v>0</v>
      </c>
    </row>
    <row r="53" spans="2:17">
      <c r="B53" s="13" t="s">
        <v>1143</v>
      </c>
      <c r="C53" s="13"/>
      <c r="D53" s="14"/>
      <c r="E53" s="13"/>
      <c r="F53" s="13"/>
      <c r="G53" s="13"/>
      <c r="H53" s="13"/>
      <c r="I53" s="14">
        <v>2.83</v>
      </c>
      <c r="J53" s="13"/>
      <c r="L53" s="16">
        <v>-6.8999999999999999E-3</v>
      </c>
      <c r="M53" s="15">
        <v>108417.02</v>
      </c>
      <c r="O53" s="15">
        <v>108.94</v>
      </c>
      <c r="P53" s="16">
        <v>3.8E-3</v>
      </c>
      <c r="Q53" s="16">
        <v>1E-4</v>
      </c>
    </row>
    <row r="54" spans="2:17">
      <c r="B54" s="6" t="s">
        <v>1144</v>
      </c>
      <c r="C54" s="6" t="s">
        <v>1085</v>
      </c>
      <c r="D54" s="17">
        <v>200506822</v>
      </c>
      <c r="E54" s="18">
        <v>514874155</v>
      </c>
      <c r="F54" s="6" t="s">
        <v>218</v>
      </c>
      <c r="G54" s="6" t="s">
        <v>1145</v>
      </c>
      <c r="H54" s="6" t="s">
        <v>155</v>
      </c>
      <c r="I54" s="17">
        <v>0.04</v>
      </c>
      <c r="J54" s="6" t="s">
        <v>90</v>
      </c>
      <c r="K54" s="19">
        <v>2.1999999999999999E-2</v>
      </c>
      <c r="L54" s="8">
        <v>-0.64790000000000003</v>
      </c>
      <c r="M54" s="7">
        <v>4861</v>
      </c>
      <c r="N54" s="7">
        <v>100.42</v>
      </c>
      <c r="O54" s="7">
        <v>4.88</v>
      </c>
      <c r="P54" s="8">
        <v>2.0000000000000001E-4</v>
      </c>
      <c r="Q54" s="8">
        <v>0</v>
      </c>
    </row>
    <row r="55" spans="2:17">
      <c r="B55" s="6" t="s">
        <v>1146</v>
      </c>
      <c r="C55" s="6" t="s">
        <v>1085</v>
      </c>
      <c r="D55" s="17">
        <v>200506905</v>
      </c>
      <c r="E55" s="18">
        <v>514874155</v>
      </c>
      <c r="F55" s="6" t="s">
        <v>218</v>
      </c>
      <c r="G55" s="6" t="s">
        <v>1145</v>
      </c>
      <c r="H55" s="6" t="s">
        <v>155</v>
      </c>
      <c r="I55" s="17">
        <v>2.96</v>
      </c>
      <c r="J55" s="6" t="s">
        <v>90</v>
      </c>
      <c r="K55" s="19">
        <v>2.4E-2</v>
      </c>
      <c r="L55" s="8">
        <v>2.3199999999999998E-2</v>
      </c>
      <c r="M55" s="7">
        <v>103556.02</v>
      </c>
      <c r="N55" s="7">
        <v>100.49</v>
      </c>
      <c r="O55" s="7">
        <v>104.06</v>
      </c>
      <c r="P55" s="8">
        <v>3.5999999999999999E-3</v>
      </c>
      <c r="Q55" s="8">
        <v>1E-4</v>
      </c>
    </row>
    <row r="56" spans="2:17">
      <c r="B56" s="3" t="s">
        <v>1147</v>
      </c>
      <c r="C56" s="3"/>
      <c r="D56" s="12"/>
      <c r="E56" s="3"/>
      <c r="F56" s="3"/>
      <c r="G56" s="3"/>
      <c r="H56" s="3"/>
      <c r="I56" s="12">
        <v>1.18</v>
      </c>
      <c r="J56" s="3"/>
      <c r="L56" s="10">
        <v>-0.1515</v>
      </c>
      <c r="M56" s="9">
        <v>2629981.14</v>
      </c>
      <c r="O56" s="9">
        <v>10372.629999999999</v>
      </c>
      <c r="P56" s="10">
        <v>0.35859999999999997</v>
      </c>
      <c r="Q56" s="10">
        <v>8.6E-3</v>
      </c>
    </row>
    <row r="57" spans="2:17">
      <c r="B57" s="13" t="s">
        <v>1148</v>
      </c>
      <c r="C57" s="13"/>
      <c r="D57" s="14"/>
      <c r="E57" s="13"/>
      <c r="F57" s="13"/>
      <c r="G57" s="13"/>
      <c r="H57" s="13"/>
      <c r="J57" s="13"/>
      <c r="M57" s="15">
        <v>0</v>
      </c>
      <c r="O57" s="15">
        <v>0</v>
      </c>
      <c r="P57" s="16">
        <v>0</v>
      </c>
      <c r="Q57" s="16">
        <v>0</v>
      </c>
    </row>
    <row r="58" spans="2:17">
      <c r="B58" s="13" t="s">
        <v>1149</v>
      </c>
      <c r="C58" s="13"/>
      <c r="D58" s="14"/>
      <c r="E58" s="13"/>
      <c r="F58" s="13"/>
      <c r="G58" s="13"/>
      <c r="H58" s="13"/>
      <c r="J58" s="13"/>
      <c r="M58" s="15">
        <v>0</v>
      </c>
      <c r="O58" s="15">
        <v>0</v>
      </c>
      <c r="P58" s="16">
        <v>0</v>
      </c>
      <c r="Q58" s="16">
        <v>0</v>
      </c>
    </row>
    <row r="59" spans="2:17">
      <c r="B59" s="13" t="s">
        <v>1150</v>
      </c>
      <c r="C59" s="13"/>
      <c r="D59" s="14"/>
      <c r="E59" s="13"/>
      <c r="F59" s="13"/>
      <c r="G59" s="13"/>
      <c r="H59" s="13"/>
      <c r="I59" s="14">
        <v>1.1299999999999999</v>
      </c>
      <c r="J59" s="13"/>
      <c r="L59" s="16">
        <v>3.6499999999999998E-2</v>
      </c>
      <c r="M59" s="15">
        <v>502572.04</v>
      </c>
      <c r="O59" s="15">
        <v>2274.16</v>
      </c>
      <c r="P59" s="16">
        <v>7.8600000000000003E-2</v>
      </c>
      <c r="Q59" s="16">
        <v>1.9E-3</v>
      </c>
    </row>
    <row r="60" spans="2:17">
      <c r="B60" s="6" t="s">
        <v>1151</v>
      </c>
      <c r="C60" s="6" t="s">
        <v>1085</v>
      </c>
      <c r="D60" s="17">
        <v>61001750</v>
      </c>
      <c r="E60" s="18">
        <v>520000522</v>
      </c>
      <c r="F60" s="6"/>
      <c r="G60" s="6" t="s">
        <v>1152</v>
      </c>
      <c r="H60" s="6"/>
      <c r="I60" s="17">
        <v>1.58</v>
      </c>
      <c r="J60" s="6" t="s">
        <v>43</v>
      </c>
      <c r="K60" s="19">
        <v>3.4500000000000003E-2</v>
      </c>
      <c r="L60" s="8">
        <v>3.8199999999999998E-2</v>
      </c>
      <c r="M60" s="7">
        <v>61151.28</v>
      </c>
      <c r="N60" s="7">
        <v>99.49</v>
      </c>
      <c r="O60" s="7">
        <v>276.33999999999997</v>
      </c>
      <c r="P60" s="8">
        <v>9.5999999999999992E-3</v>
      </c>
      <c r="Q60" s="8">
        <v>2.0000000000000001E-4</v>
      </c>
    </row>
    <row r="61" spans="2:17">
      <c r="B61" s="6" t="s">
        <v>1153</v>
      </c>
      <c r="C61" s="6" t="s">
        <v>1085</v>
      </c>
      <c r="D61" s="17" t="s">
        <v>1154</v>
      </c>
      <c r="E61" s="18">
        <v>520000522</v>
      </c>
      <c r="F61" s="6"/>
      <c r="G61" s="6" t="s">
        <v>1155</v>
      </c>
      <c r="H61" s="6"/>
      <c r="I61" s="17">
        <v>1.03</v>
      </c>
      <c r="J61" s="6" t="s">
        <v>43</v>
      </c>
      <c r="K61" s="19">
        <v>3.7823000000000002E-2</v>
      </c>
      <c r="L61" s="8">
        <v>-6.9199999999999998E-2</v>
      </c>
      <c r="M61" s="7">
        <v>22872.240000000002</v>
      </c>
      <c r="N61" s="7">
        <v>101.53</v>
      </c>
      <c r="O61" s="7">
        <v>105.48</v>
      </c>
      <c r="P61" s="8">
        <v>3.5999999999999999E-3</v>
      </c>
      <c r="Q61" s="8">
        <v>1E-4</v>
      </c>
    </row>
    <row r="62" spans="2:17">
      <c r="B62" s="6" t="s">
        <v>1156</v>
      </c>
      <c r="C62" s="6" t="s">
        <v>1085</v>
      </c>
      <c r="D62" s="17" t="s">
        <v>1157</v>
      </c>
      <c r="E62" s="18">
        <v>520000522</v>
      </c>
      <c r="F62" s="6"/>
      <c r="G62" s="6" t="s">
        <v>1122</v>
      </c>
      <c r="H62" s="6"/>
      <c r="I62" s="17">
        <v>1.07</v>
      </c>
      <c r="J62" s="6" t="s">
        <v>43</v>
      </c>
      <c r="L62" s="8">
        <v>4.2099999999999999E-2</v>
      </c>
      <c r="M62" s="7">
        <v>418548.52</v>
      </c>
      <c r="N62" s="7">
        <v>99.54</v>
      </c>
      <c r="O62" s="7">
        <v>1892.34</v>
      </c>
      <c r="P62" s="8">
        <v>6.54E-2</v>
      </c>
      <c r="Q62" s="8">
        <v>1.6000000000000001E-3</v>
      </c>
    </row>
    <row r="63" spans="2:17">
      <c r="B63" s="13" t="s">
        <v>1158</v>
      </c>
      <c r="C63" s="13"/>
      <c r="D63" s="14"/>
      <c r="E63" s="13"/>
      <c r="F63" s="13"/>
      <c r="G63" s="13"/>
      <c r="H63" s="13"/>
      <c r="I63" s="14">
        <v>1.19</v>
      </c>
      <c r="J63" s="13"/>
      <c r="L63" s="16">
        <v>-0.23</v>
      </c>
      <c r="M63" s="15">
        <v>2127409.1</v>
      </c>
      <c r="O63" s="15">
        <v>8098.47</v>
      </c>
      <c r="P63" s="16">
        <v>0.28000000000000003</v>
      </c>
      <c r="Q63" s="16">
        <v>6.7000000000000002E-3</v>
      </c>
    </row>
    <row r="64" spans="2:17">
      <c r="B64" s="6" t="s">
        <v>1159</v>
      </c>
      <c r="C64" s="6" t="s">
        <v>1085</v>
      </c>
      <c r="D64" s="17" t="s">
        <v>1160</v>
      </c>
      <c r="E64" s="6"/>
      <c r="F64" s="6" t="s">
        <v>241</v>
      </c>
      <c r="G64" s="6" t="s">
        <v>1161</v>
      </c>
      <c r="H64" s="6" t="s">
        <v>337</v>
      </c>
      <c r="I64" s="17">
        <v>1.81</v>
      </c>
      <c r="J64" s="6" t="s">
        <v>41</v>
      </c>
      <c r="K64" s="19">
        <v>5.5E-2</v>
      </c>
      <c r="L64" s="8">
        <v>5.8099999999999999E-2</v>
      </c>
      <c r="M64" s="7">
        <v>233639.08</v>
      </c>
      <c r="N64" s="7">
        <v>102.11</v>
      </c>
      <c r="O64" s="7">
        <v>834.04</v>
      </c>
      <c r="P64" s="8">
        <v>2.8799999999999999E-2</v>
      </c>
      <c r="Q64" s="8">
        <v>6.9999999999999999E-4</v>
      </c>
    </row>
    <row r="65" spans="2:17">
      <c r="B65" s="6" t="s">
        <v>1162</v>
      </c>
      <c r="C65" s="6" t="s">
        <v>1085</v>
      </c>
      <c r="D65" s="17">
        <v>60414711</v>
      </c>
      <c r="E65" s="6"/>
      <c r="F65" s="6"/>
      <c r="G65" s="6" t="s">
        <v>1163</v>
      </c>
      <c r="H65" s="6"/>
      <c r="I65" s="17">
        <v>1.08</v>
      </c>
      <c r="J65" s="6" t="s">
        <v>90</v>
      </c>
      <c r="K65" s="19">
        <v>3.0300000000000001E-2</v>
      </c>
      <c r="L65" s="8">
        <v>-0.28220000000000001</v>
      </c>
      <c r="M65" s="7">
        <v>1306361.3700000001</v>
      </c>
      <c r="N65" s="7">
        <v>352.89</v>
      </c>
      <c r="O65" s="7">
        <v>4609.97</v>
      </c>
      <c r="P65" s="8">
        <v>0.15939999999999999</v>
      </c>
      <c r="Q65" s="8">
        <v>3.8E-3</v>
      </c>
    </row>
    <row r="66" spans="2:17">
      <c r="B66" s="6" t="s">
        <v>1164</v>
      </c>
      <c r="C66" s="6" t="s">
        <v>1085</v>
      </c>
      <c r="D66" s="17" t="s">
        <v>1165</v>
      </c>
      <c r="E66" s="6"/>
      <c r="F66" s="6"/>
      <c r="G66" s="6" t="s">
        <v>1166</v>
      </c>
      <c r="H66" s="6"/>
      <c r="J66" s="6" t="s">
        <v>43</v>
      </c>
      <c r="K66" s="19">
        <v>3.15E-2</v>
      </c>
      <c r="M66" s="7">
        <v>587408.65</v>
      </c>
      <c r="N66" s="7">
        <v>99.49</v>
      </c>
      <c r="O66" s="7">
        <v>2654.46</v>
      </c>
      <c r="P66" s="8">
        <v>9.1800000000000007E-2</v>
      </c>
      <c r="Q66" s="8">
        <v>2.2000000000000001E-3</v>
      </c>
    </row>
    <row r="69" spans="2:17">
      <c r="B69" s="6" t="s">
        <v>107</v>
      </c>
      <c r="C69" s="6"/>
      <c r="D69" s="17"/>
      <c r="E69" s="6"/>
      <c r="F69" s="6"/>
      <c r="G69" s="6"/>
      <c r="H69" s="6"/>
      <c r="J69" s="6"/>
    </row>
    <row r="73" spans="2:17">
      <c r="B73" s="5"/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>
      <selection activeCell="B2" sqref="B2:B3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1222</v>
      </c>
    </row>
    <row r="3" spans="2:15" ht="15.75">
      <c r="B3" s="1" t="s">
        <v>1221</v>
      </c>
    </row>
    <row r="4" spans="2:15" ht="15.75">
      <c r="B4" s="1" t="s">
        <v>1</v>
      </c>
    </row>
    <row r="6" spans="2:15" ht="15.75">
      <c r="B6" s="2" t="s">
        <v>1167</v>
      </c>
    </row>
    <row r="7" spans="2:15">
      <c r="B7" s="3" t="s">
        <v>72</v>
      </c>
      <c r="C7" s="3" t="s">
        <v>73</v>
      </c>
      <c r="D7" s="3" t="s">
        <v>74</v>
      </c>
      <c r="E7" s="3" t="s">
        <v>75</v>
      </c>
      <c r="F7" s="3" t="s">
        <v>76</v>
      </c>
      <c r="G7" s="3" t="s">
        <v>112</v>
      </c>
      <c r="H7" s="3" t="s">
        <v>77</v>
      </c>
      <c r="I7" s="3" t="s">
        <v>78</v>
      </c>
      <c r="J7" s="3" t="s">
        <v>79</v>
      </c>
      <c r="K7" s="3" t="s">
        <v>113</v>
      </c>
      <c r="L7" s="3" t="s">
        <v>40</v>
      </c>
      <c r="M7" s="3" t="s">
        <v>793</v>
      </c>
      <c r="N7" s="3" t="s">
        <v>115</v>
      </c>
      <c r="O7" s="3" t="s">
        <v>82</v>
      </c>
    </row>
    <row r="8" spans="2:15">
      <c r="B8" s="4"/>
      <c r="C8" s="4"/>
      <c r="D8" s="4"/>
      <c r="E8" s="4"/>
      <c r="F8" s="4"/>
      <c r="G8" s="4" t="s">
        <v>117</v>
      </c>
      <c r="H8" s="4"/>
      <c r="I8" s="4" t="s">
        <v>83</v>
      </c>
      <c r="J8" s="4" t="s">
        <v>83</v>
      </c>
      <c r="K8" s="4" t="s">
        <v>118</v>
      </c>
      <c r="L8" s="4" t="s">
        <v>119</v>
      </c>
      <c r="M8" s="4" t="s">
        <v>84</v>
      </c>
      <c r="N8" s="4" t="s">
        <v>83</v>
      </c>
      <c r="O8" s="4" t="s">
        <v>83</v>
      </c>
    </row>
    <row r="10" spans="2:15">
      <c r="B10" s="3" t="s">
        <v>1168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1169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1170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1171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1172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1173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1174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1175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1175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107</v>
      </c>
      <c r="C21" s="17"/>
      <c r="D21" s="6"/>
      <c r="E21" s="6"/>
      <c r="F21" s="6"/>
      <c r="H21" s="6"/>
    </row>
    <row r="25" spans="2:15">
      <c r="B25" s="5"/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>
      <selection activeCell="B2" sqref="B2:B3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1222</v>
      </c>
    </row>
    <row r="3" spans="2:10" ht="15.75">
      <c r="B3" s="1" t="s">
        <v>1221</v>
      </c>
    </row>
    <row r="4" spans="2:10" ht="15.75">
      <c r="B4" s="1" t="s">
        <v>1</v>
      </c>
    </row>
    <row r="6" spans="2:10" ht="15.75">
      <c r="B6" s="2" t="s">
        <v>1176</v>
      </c>
    </row>
    <row r="7" spans="2:10">
      <c r="B7" s="3" t="s">
        <v>72</v>
      </c>
      <c r="C7" s="3" t="s">
        <v>1177</v>
      </c>
      <c r="D7" s="3" t="s">
        <v>1178</v>
      </c>
      <c r="E7" s="3" t="s">
        <v>1179</v>
      </c>
      <c r="F7" s="3" t="s">
        <v>77</v>
      </c>
      <c r="G7" s="3" t="s">
        <v>1180</v>
      </c>
      <c r="H7" s="3" t="s">
        <v>115</v>
      </c>
      <c r="I7" s="3" t="s">
        <v>82</v>
      </c>
      <c r="J7" s="3" t="s">
        <v>1181</v>
      </c>
    </row>
    <row r="8" spans="2:10">
      <c r="B8" s="4"/>
      <c r="C8" s="4"/>
      <c r="D8" s="4"/>
      <c r="E8" s="4" t="s">
        <v>117</v>
      </c>
      <c r="F8" s="4"/>
      <c r="G8" s="4" t="s">
        <v>84</v>
      </c>
      <c r="H8" s="4" t="s">
        <v>83</v>
      </c>
      <c r="I8" s="4" t="s">
        <v>83</v>
      </c>
      <c r="J8" s="4"/>
    </row>
    <row r="10" spans="2:10">
      <c r="B10" s="3" t="s">
        <v>1182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1183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1184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1185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1186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1187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1188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107</v>
      </c>
      <c r="C19" s="6"/>
      <c r="D19" s="6"/>
      <c r="F19" s="6"/>
      <c r="J19" s="6"/>
    </row>
    <row r="23" spans="2:10">
      <c r="B23" s="5"/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2" sqref="B2:B3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1222</v>
      </c>
    </row>
    <row r="3" spans="2:11" ht="15.75">
      <c r="B3" s="1" t="s">
        <v>1221</v>
      </c>
    </row>
    <row r="4" spans="2:11" ht="15.75">
      <c r="B4" s="1" t="s">
        <v>1</v>
      </c>
    </row>
    <row r="6" spans="2:11" ht="15.75">
      <c r="B6" s="2" t="s">
        <v>1189</v>
      </c>
    </row>
    <row r="7" spans="2:11">
      <c r="B7" s="3" t="s">
        <v>72</v>
      </c>
      <c r="C7" s="3" t="s">
        <v>74</v>
      </c>
      <c r="D7" s="3" t="s">
        <v>75</v>
      </c>
      <c r="E7" s="3" t="s">
        <v>76</v>
      </c>
      <c r="F7" s="3" t="s">
        <v>77</v>
      </c>
      <c r="G7" s="3" t="s">
        <v>78</v>
      </c>
      <c r="H7" s="3" t="s">
        <v>79</v>
      </c>
      <c r="I7" s="3" t="s">
        <v>793</v>
      </c>
      <c r="J7" s="3" t="s">
        <v>115</v>
      </c>
      <c r="K7" s="3" t="s">
        <v>82</v>
      </c>
    </row>
    <row r="8" spans="2:11">
      <c r="B8" s="4"/>
      <c r="C8" s="4"/>
      <c r="D8" s="4"/>
      <c r="E8" s="4"/>
      <c r="F8" s="4"/>
      <c r="G8" s="4" t="s">
        <v>83</v>
      </c>
      <c r="H8" s="4" t="s">
        <v>83</v>
      </c>
      <c r="I8" s="4" t="s">
        <v>84</v>
      </c>
      <c r="J8" s="4" t="s">
        <v>83</v>
      </c>
      <c r="K8" s="4" t="s">
        <v>83</v>
      </c>
    </row>
    <row r="10" spans="2:11">
      <c r="B10" s="3" t="s">
        <v>1190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1191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1192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1191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1193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107</v>
      </c>
      <c r="C17" s="6"/>
      <c r="D17" s="6"/>
      <c r="E17" s="6"/>
      <c r="F17" s="6"/>
    </row>
    <row r="21" spans="2:6">
      <c r="B21" s="5"/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B2" sqref="B2:B3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1222</v>
      </c>
    </row>
    <row r="3" spans="2:11" ht="15.75">
      <c r="B3" s="1" t="s">
        <v>1221</v>
      </c>
    </row>
    <row r="4" spans="2:11" ht="15.75">
      <c r="B4" s="1" t="s">
        <v>1</v>
      </c>
    </row>
    <row r="6" spans="2:11" ht="15.75">
      <c r="B6" s="2" t="s">
        <v>1194</v>
      </c>
    </row>
    <row r="7" spans="2:11">
      <c r="B7" s="3" t="s">
        <v>72</v>
      </c>
      <c r="C7" s="3" t="s">
        <v>73</v>
      </c>
      <c r="D7" s="3" t="s">
        <v>75</v>
      </c>
      <c r="E7" s="3" t="s">
        <v>76</v>
      </c>
      <c r="F7" s="3" t="s">
        <v>77</v>
      </c>
      <c r="G7" s="3" t="s">
        <v>78</v>
      </c>
      <c r="H7" s="3" t="s">
        <v>79</v>
      </c>
      <c r="I7" s="3" t="s">
        <v>793</v>
      </c>
      <c r="J7" s="3" t="s">
        <v>81</v>
      </c>
      <c r="K7" s="3" t="s">
        <v>82</v>
      </c>
    </row>
    <row r="8" spans="2:11">
      <c r="B8" s="4"/>
      <c r="C8" s="4"/>
      <c r="D8" s="4"/>
      <c r="E8" s="4"/>
      <c r="F8" s="4"/>
      <c r="G8" s="4" t="s">
        <v>83</v>
      </c>
      <c r="H8" s="4" t="s">
        <v>83</v>
      </c>
      <c r="I8" s="4" t="s">
        <v>84</v>
      </c>
      <c r="J8" s="4" t="s">
        <v>83</v>
      </c>
      <c r="K8" s="4" t="s">
        <v>83</v>
      </c>
    </row>
    <row r="10" spans="2:11">
      <c r="B10" s="3" t="s">
        <v>1195</v>
      </c>
      <c r="C10" s="12"/>
      <c r="D10" s="3"/>
      <c r="E10" s="3"/>
      <c r="F10" s="3"/>
      <c r="I10" s="9">
        <v>2123.9299999999998</v>
      </c>
      <c r="J10" s="10">
        <v>1</v>
      </c>
      <c r="K10" s="10">
        <v>1.8E-3</v>
      </c>
    </row>
    <row r="11" spans="2:11">
      <c r="B11" s="3" t="s">
        <v>1196</v>
      </c>
      <c r="C11" s="12"/>
      <c r="D11" s="3"/>
      <c r="E11" s="3"/>
      <c r="F11" s="3"/>
      <c r="I11" s="9">
        <v>2123.9299999999998</v>
      </c>
      <c r="J11" s="10">
        <v>1</v>
      </c>
      <c r="K11" s="10">
        <v>1.8E-3</v>
      </c>
    </row>
    <row r="12" spans="2:11">
      <c r="B12" s="13" t="s">
        <v>1196</v>
      </c>
      <c r="C12" s="14"/>
      <c r="D12" s="13"/>
      <c r="E12" s="13"/>
      <c r="F12" s="13"/>
      <c r="I12" s="15">
        <v>2123.9299999999998</v>
      </c>
      <c r="J12" s="16">
        <v>1</v>
      </c>
      <c r="K12" s="16">
        <v>1.8E-3</v>
      </c>
    </row>
    <row r="13" spans="2:11">
      <c r="B13" s="6" t="s">
        <v>1197</v>
      </c>
      <c r="C13" s="17">
        <v>199999997</v>
      </c>
      <c r="D13" s="6"/>
      <c r="E13" s="6"/>
      <c r="F13" s="6" t="s">
        <v>90</v>
      </c>
      <c r="I13" s="7">
        <v>2123.9299999999998</v>
      </c>
      <c r="J13" s="8">
        <v>1</v>
      </c>
      <c r="K13" s="8">
        <v>1.8E-3</v>
      </c>
    </row>
    <row r="14" spans="2:11">
      <c r="B14" s="3" t="s">
        <v>1198</v>
      </c>
      <c r="C14" s="12"/>
      <c r="D14" s="3"/>
      <c r="E14" s="3"/>
      <c r="F14" s="3"/>
      <c r="I14" s="9">
        <v>0</v>
      </c>
      <c r="J14" s="10">
        <v>0</v>
      </c>
      <c r="K14" s="10">
        <v>0</v>
      </c>
    </row>
    <row r="15" spans="2:11">
      <c r="B15" s="13" t="s">
        <v>1198</v>
      </c>
      <c r="C15" s="14"/>
      <c r="D15" s="13"/>
      <c r="E15" s="13"/>
      <c r="F15" s="13"/>
      <c r="I15" s="15">
        <v>0</v>
      </c>
      <c r="J15" s="16">
        <v>0</v>
      </c>
      <c r="K15" s="16">
        <v>0</v>
      </c>
    </row>
    <row r="18" spans="2:6">
      <c r="B18" s="6" t="s">
        <v>107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0"/>
  <sheetViews>
    <sheetView rightToLeft="1" workbookViewId="0">
      <selection activeCell="B2" sqref="B2:B3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1222</v>
      </c>
    </row>
    <row r="3" spans="2:4" ht="15.75">
      <c r="B3" s="1" t="s">
        <v>1221</v>
      </c>
    </row>
    <row r="4" spans="2:4" ht="15.75">
      <c r="B4" s="1" t="s">
        <v>1</v>
      </c>
    </row>
    <row r="6" spans="2:4" ht="15.75">
      <c r="B6" s="2" t="s">
        <v>1199</v>
      </c>
    </row>
    <row r="7" spans="2:4">
      <c r="B7" s="3" t="s">
        <v>72</v>
      </c>
      <c r="C7" s="3" t="s">
        <v>1200</v>
      </c>
      <c r="D7" s="3" t="s">
        <v>793</v>
      </c>
    </row>
    <row r="8" spans="2:4">
      <c r="B8" s="4"/>
      <c r="C8" s="4" t="s">
        <v>116</v>
      </c>
      <c r="D8" s="4" t="s">
        <v>84</v>
      </c>
    </row>
    <row r="10" spans="2:4">
      <c r="B10" s="3" t="s">
        <v>1201</v>
      </c>
      <c r="C10" s="3"/>
      <c r="D10" s="9">
        <f>D20+D11</f>
        <v>15547.335997013852</v>
      </c>
    </row>
    <row r="11" spans="2:4">
      <c r="B11" s="3" t="s">
        <v>1202</v>
      </c>
      <c r="C11" s="3"/>
      <c r="D11" s="9">
        <f>D12</f>
        <v>7874.7740049388594</v>
      </c>
    </row>
    <row r="12" spans="2:4">
      <c r="B12" s="13" t="s">
        <v>1203</v>
      </c>
      <c r="C12" s="13"/>
      <c r="D12" s="15">
        <f>SUM(D13:D18)</f>
        <v>7874.7740049388594</v>
      </c>
    </row>
    <row r="13" spans="2:4">
      <c r="B13" s="6" t="s">
        <v>981</v>
      </c>
      <c r="C13" s="20"/>
      <c r="D13" s="7">
        <v>58.105834938857264</v>
      </c>
    </row>
    <row r="14" spans="2:4">
      <c r="B14" s="6" t="s">
        <v>983</v>
      </c>
      <c r="C14" s="20">
        <v>46507</v>
      </c>
      <c r="D14" s="7">
        <v>1530.2358700000002</v>
      </c>
    </row>
    <row r="15" spans="2:4">
      <c r="B15" s="6" t="s">
        <v>998</v>
      </c>
      <c r="C15" s="20">
        <v>44196</v>
      </c>
      <c r="D15" s="7">
        <v>1303.22882</v>
      </c>
    </row>
    <row r="16" spans="2:4">
      <c r="B16" s="6" t="s">
        <v>1001</v>
      </c>
      <c r="C16" s="21">
        <v>44408</v>
      </c>
      <c r="D16" s="7">
        <v>1637.3404800000003</v>
      </c>
    </row>
    <row r="17" spans="2:4">
      <c r="B17" s="6" t="s">
        <v>999</v>
      </c>
      <c r="C17" s="21">
        <v>45565</v>
      </c>
      <c r="D17" s="7">
        <v>2211.8538100000001</v>
      </c>
    </row>
    <row r="18" spans="2:4">
      <c r="B18" s="6" t="s">
        <v>1219</v>
      </c>
      <c r="C18" s="21">
        <v>43100</v>
      </c>
      <c r="D18" s="7">
        <v>1134.0091900000002</v>
      </c>
    </row>
    <row r="19" spans="2:4">
      <c r="B19" s="13"/>
      <c r="C19" s="13"/>
      <c r="D19" s="15"/>
    </row>
    <row r="20" spans="2:4">
      <c r="B20" s="3" t="s">
        <v>1204</v>
      </c>
      <c r="C20" s="3"/>
      <c r="D20" s="9">
        <f>D21</f>
        <v>7672.5619920749932</v>
      </c>
    </row>
    <row r="21" spans="2:4">
      <c r="B21" s="13" t="s">
        <v>1205</v>
      </c>
      <c r="C21" s="13"/>
      <c r="D21" s="15">
        <f>SUM(D22:D27)</f>
        <v>7672.5619920749932</v>
      </c>
    </row>
    <row r="22" spans="2:4">
      <c r="B22" s="6" t="s">
        <v>990</v>
      </c>
      <c r="C22" s="20">
        <v>45953</v>
      </c>
      <c r="D22" s="7">
        <v>773.43142910000006</v>
      </c>
    </row>
    <row r="23" spans="2:4">
      <c r="B23" s="6" t="s">
        <v>992</v>
      </c>
      <c r="C23" s="20">
        <v>43640</v>
      </c>
      <c r="D23" s="7">
        <v>52.481189100000094</v>
      </c>
    </row>
    <row r="24" spans="2:4">
      <c r="B24" s="6" t="s">
        <v>994</v>
      </c>
      <c r="C24" s="20">
        <v>44785</v>
      </c>
      <c r="D24" s="7">
        <v>476.37720000000002</v>
      </c>
    </row>
    <row r="25" spans="2:4">
      <c r="B25" s="6" t="s">
        <v>995</v>
      </c>
      <c r="C25" s="20">
        <v>43640</v>
      </c>
      <c r="D25" s="7">
        <v>719.57414587499352</v>
      </c>
    </row>
    <row r="26" spans="2:4">
      <c r="B26" s="6" t="s">
        <v>996</v>
      </c>
      <c r="C26" s="20">
        <v>44196</v>
      </c>
      <c r="D26" s="7">
        <v>582.73134750000008</v>
      </c>
    </row>
    <row r="27" spans="2:4">
      <c r="B27" s="6" t="s">
        <v>1003</v>
      </c>
      <c r="C27" s="20">
        <v>44255</v>
      </c>
      <c r="D27" s="7">
        <v>5067.9666804999997</v>
      </c>
    </row>
    <row r="30" spans="2:4">
      <c r="B30" s="6" t="s">
        <v>107</v>
      </c>
      <c r="C30" s="6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2" sqref="B2:B3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1222</v>
      </c>
    </row>
    <row r="3" spans="2:16" ht="15.75">
      <c r="B3" s="1" t="s">
        <v>1221</v>
      </c>
    </row>
    <row r="4" spans="2:16" ht="15.75">
      <c r="B4" s="1" t="s">
        <v>1</v>
      </c>
    </row>
    <row r="6" spans="2:16" ht="15.75">
      <c r="B6" s="2" t="s">
        <v>1206</v>
      </c>
    </row>
    <row r="7" spans="2:16">
      <c r="B7" s="3" t="s">
        <v>72</v>
      </c>
      <c r="C7" s="3" t="s">
        <v>73</v>
      </c>
      <c r="D7" s="3" t="s">
        <v>138</v>
      </c>
      <c r="E7" s="3" t="s">
        <v>75</v>
      </c>
      <c r="F7" s="3" t="s">
        <v>76</v>
      </c>
      <c r="G7" s="3" t="s">
        <v>111</v>
      </c>
      <c r="H7" s="3" t="s">
        <v>112</v>
      </c>
      <c r="I7" s="3" t="s">
        <v>77</v>
      </c>
      <c r="J7" s="3" t="s">
        <v>78</v>
      </c>
      <c r="K7" s="3" t="s">
        <v>1207</v>
      </c>
      <c r="L7" s="3" t="s">
        <v>113</v>
      </c>
      <c r="M7" s="3" t="s">
        <v>1208</v>
      </c>
      <c r="N7" s="3" t="s">
        <v>114</v>
      </c>
      <c r="O7" s="3" t="s">
        <v>115</v>
      </c>
      <c r="P7" s="3" t="s">
        <v>82</v>
      </c>
    </row>
    <row r="8" spans="2:16">
      <c r="B8" s="4"/>
      <c r="C8" s="4"/>
      <c r="D8" s="4"/>
      <c r="E8" s="4"/>
      <c r="F8" s="4"/>
      <c r="G8" s="4" t="s">
        <v>116</v>
      </c>
      <c r="H8" s="4" t="s">
        <v>117</v>
      </c>
      <c r="I8" s="4"/>
      <c r="J8" s="4" t="s">
        <v>83</v>
      </c>
      <c r="K8" s="4" t="s">
        <v>83</v>
      </c>
      <c r="L8" s="4" t="s">
        <v>118</v>
      </c>
      <c r="M8" s="4" t="s">
        <v>84</v>
      </c>
      <c r="N8" s="4" t="s">
        <v>83</v>
      </c>
      <c r="O8" s="4" t="s">
        <v>83</v>
      </c>
      <c r="P8" s="4" t="s">
        <v>83</v>
      </c>
    </row>
    <row r="10" spans="2:16">
      <c r="B10" s="3" t="s">
        <v>150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276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328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329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330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331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332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107</v>
      </c>
      <c r="C21" s="17"/>
      <c r="D21" s="6"/>
      <c r="E21" s="6"/>
      <c r="F21" s="6"/>
      <c r="G21" s="6"/>
      <c r="I21" s="6"/>
    </row>
    <row r="25" spans="2:16">
      <c r="B25" s="5"/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2" sqref="B2:B3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1222</v>
      </c>
    </row>
    <row r="3" spans="2:16" ht="15.75">
      <c r="B3" s="1" t="s">
        <v>1221</v>
      </c>
    </row>
    <row r="4" spans="2:16" ht="15.75">
      <c r="B4" s="1" t="s">
        <v>1</v>
      </c>
    </row>
    <row r="6" spans="2:16" ht="15.75">
      <c r="B6" s="2" t="s">
        <v>1209</v>
      </c>
    </row>
    <row r="7" spans="2:16">
      <c r="B7" s="3" t="s">
        <v>72</v>
      </c>
      <c r="C7" s="3" t="s">
        <v>73</v>
      </c>
      <c r="D7" s="3" t="s">
        <v>138</v>
      </c>
      <c r="E7" s="3" t="s">
        <v>75</v>
      </c>
      <c r="F7" s="3" t="s">
        <v>76</v>
      </c>
      <c r="G7" s="3" t="s">
        <v>111</v>
      </c>
      <c r="H7" s="3" t="s">
        <v>112</v>
      </c>
      <c r="I7" s="3" t="s">
        <v>77</v>
      </c>
      <c r="J7" s="3" t="s">
        <v>78</v>
      </c>
      <c r="K7" s="3" t="s">
        <v>1207</v>
      </c>
      <c r="L7" s="3" t="s">
        <v>113</v>
      </c>
      <c r="M7" s="3" t="s">
        <v>1208</v>
      </c>
      <c r="N7" s="3" t="s">
        <v>114</v>
      </c>
      <c r="O7" s="3" t="s">
        <v>115</v>
      </c>
      <c r="P7" s="3" t="s">
        <v>82</v>
      </c>
    </row>
    <row r="8" spans="2:16">
      <c r="B8" s="4"/>
      <c r="C8" s="4"/>
      <c r="D8" s="4"/>
      <c r="E8" s="4"/>
      <c r="F8" s="4"/>
      <c r="G8" s="4" t="s">
        <v>116</v>
      </c>
      <c r="H8" s="4" t="s">
        <v>117</v>
      </c>
      <c r="I8" s="4"/>
      <c r="J8" s="4" t="s">
        <v>83</v>
      </c>
      <c r="K8" s="4" t="s">
        <v>83</v>
      </c>
      <c r="L8" s="4" t="s">
        <v>118</v>
      </c>
      <c r="M8" s="4" t="s">
        <v>84</v>
      </c>
      <c r="N8" s="4" t="s">
        <v>83</v>
      </c>
      <c r="O8" s="4" t="s">
        <v>83</v>
      </c>
      <c r="P8" s="4" t="s">
        <v>83</v>
      </c>
    </row>
    <row r="10" spans="2:16">
      <c r="B10" s="3" t="s">
        <v>950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951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952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955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964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965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966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967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968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107</v>
      </c>
      <c r="C21" s="17"/>
      <c r="D21" s="6"/>
      <c r="E21" s="6"/>
      <c r="F21" s="6"/>
      <c r="G21" s="6"/>
      <c r="I21" s="6"/>
    </row>
    <row r="25" spans="2:16">
      <c r="B25" s="5"/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1"/>
  <sheetViews>
    <sheetView rightToLeft="1" workbookViewId="0">
      <selection activeCell="B2" sqref="B2:B3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1222</v>
      </c>
    </row>
    <row r="3" spans="2:17" ht="15.75">
      <c r="B3" s="1" t="s">
        <v>1221</v>
      </c>
    </row>
    <row r="4" spans="2:17" ht="15.75">
      <c r="B4" s="1" t="s">
        <v>1</v>
      </c>
    </row>
    <row r="6" spans="2:17" ht="15.75">
      <c r="B6" s="2" t="s">
        <v>108</v>
      </c>
    </row>
    <row r="7" spans="2:17" ht="15.75">
      <c r="B7" s="2" t="s">
        <v>109</v>
      </c>
    </row>
    <row r="8" spans="2:17">
      <c r="B8" s="3" t="s">
        <v>72</v>
      </c>
      <c r="C8" s="3" t="s">
        <v>73</v>
      </c>
      <c r="D8" s="3" t="s">
        <v>110</v>
      </c>
      <c r="E8" s="3" t="s">
        <v>75</v>
      </c>
      <c r="F8" s="3" t="s">
        <v>76</v>
      </c>
      <c r="G8" s="3" t="s">
        <v>111</v>
      </c>
      <c r="H8" s="3" t="s">
        <v>112</v>
      </c>
      <c r="I8" s="3" t="s">
        <v>77</v>
      </c>
      <c r="J8" s="3" t="s">
        <v>78</v>
      </c>
      <c r="K8" s="3" t="s">
        <v>79</v>
      </c>
      <c r="L8" s="3" t="s">
        <v>113</v>
      </c>
      <c r="M8" s="3" t="s">
        <v>40</v>
      </c>
      <c r="N8" s="3" t="s">
        <v>80</v>
      </c>
      <c r="O8" s="3" t="s">
        <v>114</v>
      </c>
      <c r="P8" s="3" t="s">
        <v>115</v>
      </c>
      <c r="Q8" s="3" t="s">
        <v>82</v>
      </c>
    </row>
    <row r="9" spans="2:17">
      <c r="B9" s="4"/>
      <c r="C9" s="4"/>
      <c r="D9" s="4"/>
      <c r="E9" s="4"/>
      <c r="F9" s="4"/>
      <c r="G9" s="4" t="s">
        <v>116</v>
      </c>
      <c r="H9" s="4" t="s">
        <v>117</v>
      </c>
      <c r="I9" s="4"/>
      <c r="J9" s="4" t="s">
        <v>83</v>
      </c>
      <c r="K9" s="4" t="s">
        <v>83</v>
      </c>
      <c r="L9" s="4" t="s">
        <v>118</v>
      </c>
      <c r="M9" s="4" t="s">
        <v>119</v>
      </c>
      <c r="N9" s="4" t="s">
        <v>84</v>
      </c>
      <c r="O9" s="4" t="s">
        <v>83</v>
      </c>
      <c r="P9" s="4" t="s">
        <v>83</v>
      </c>
      <c r="Q9" s="4" t="s">
        <v>83</v>
      </c>
    </row>
    <row r="11" spans="2:17">
      <c r="B11" s="3" t="s">
        <v>120</v>
      </c>
      <c r="C11" s="12"/>
      <c r="D11" s="3"/>
      <c r="E11" s="3"/>
      <c r="F11" s="3"/>
      <c r="G11" s="3"/>
      <c r="H11" s="12">
        <v>5.72</v>
      </c>
      <c r="I11" s="3"/>
      <c r="K11" s="10">
        <v>9.4000000000000004E-3</v>
      </c>
      <c r="L11" s="9">
        <v>21964468</v>
      </c>
      <c r="N11" s="9">
        <v>23326.62</v>
      </c>
      <c r="P11" s="10">
        <v>1</v>
      </c>
      <c r="Q11" s="10">
        <v>1.9400000000000001E-2</v>
      </c>
    </row>
    <row r="12" spans="2:17">
      <c r="B12" s="3" t="s">
        <v>121</v>
      </c>
      <c r="C12" s="12"/>
      <c r="D12" s="3"/>
      <c r="E12" s="3"/>
      <c r="F12" s="3"/>
      <c r="G12" s="3"/>
      <c r="H12" s="12">
        <v>5.72</v>
      </c>
      <c r="I12" s="3"/>
      <c r="K12" s="10">
        <v>9.4000000000000004E-3</v>
      </c>
      <c r="L12" s="9">
        <v>21964468</v>
      </c>
      <c r="N12" s="9">
        <v>23326.62</v>
      </c>
      <c r="P12" s="10">
        <v>1</v>
      </c>
      <c r="Q12" s="10">
        <v>1.9400000000000001E-2</v>
      </c>
    </row>
    <row r="13" spans="2:17">
      <c r="B13" s="13" t="s">
        <v>122</v>
      </c>
      <c r="C13" s="14"/>
      <c r="D13" s="13"/>
      <c r="E13" s="13"/>
      <c r="F13" s="13"/>
      <c r="G13" s="13"/>
      <c r="H13" s="14">
        <v>8.08</v>
      </c>
      <c r="I13" s="13"/>
      <c r="K13" s="16">
        <v>5.7999999999999996E-3</v>
      </c>
      <c r="L13" s="15">
        <v>4993163</v>
      </c>
      <c r="N13" s="15">
        <v>5087.03</v>
      </c>
      <c r="P13" s="16">
        <v>0.21809999999999999</v>
      </c>
      <c r="Q13" s="16">
        <v>4.1999999999999997E-3</v>
      </c>
    </row>
    <row r="14" spans="2:17">
      <c r="B14" s="6" t="s">
        <v>123</v>
      </c>
      <c r="C14" s="17">
        <v>1135912</v>
      </c>
      <c r="D14" s="6" t="s">
        <v>124</v>
      </c>
      <c r="E14" s="6" t="s">
        <v>125</v>
      </c>
      <c r="F14" s="6"/>
      <c r="G14" s="6"/>
      <c r="H14" s="17">
        <v>8.08</v>
      </c>
      <c r="I14" s="6" t="s">
        <v>90</v>
      </c>
      <c r="J14" s="19">
        <v>7.4999999999999997E-3</v>
      </c>
      <c r="K14" s="8">
        <v>5.7999999999999996E-3</v>
      </c>
      <c r="L14" s="7">
        <v>4993163</v>
      </c>
      <c r="M14" s="7">
        <v>101.88</v>
      </c>
      <c r="N14" s="7">
        <v>5087.03</v>
      </c>
      <c r="O14" s="8">
        <v>4.0000000000000002E-4</v>
      </c>
      <c r="P14" s="8">
        <v>0.21809999999999999</v>
      </c>
      <c r="Q14" s="8">
        <v>4.1999999999999997E-3</v>
      </c>
    </row>
    <row r="15" spans="2:17">
      <c r="B15" s="13" t="s">
        <v>126</v>
      </c>
      <c r="C15" s="14"/>
      <c r="D15" s="13"/>
      <c r="E15" s="13"/>
      <c r="F15" s="13"/>
      <c r="G15" s="13"/>
      <c r="H15" s="14">
        <v>5.0599999999999996</v>
      </c>
      <c r="I15" s="13"/>
      <c r="K15" s="16">
        <v>1.04E-2</v>
      </c>
      <c r="L15" s="15">
        <v>16971305</v>
      </c>
      <c r="N15" s="15">
        <v>18239.580000000002</v>
      </c>
      <c r="P15" s="16">
        <v>0.78190000000000004</v>
      </c>
      <c r="Q15" s="16">
        <v>1.52E-2</v>
      </c>
    </row>
    <row r="16" spans="2:17">
      <c r="B16" s="6" t="s">
        <v>127</v>
      </c>
      <c r="C16" s="17">
        <v>8170912</v>
      </c>
      <c r="D16" s="6" t="s">
        <v>124</v>
      </c>
      <c r="E16" s="6" t="s">
        <v>125</v>
      </c>
      <c r="F16" s="6"/>
      <c r="G16" s="6"/>
      <c r="H16" s="17">
        <v>0.19</v>
      </c>
      <c r="I16" s="6" t="s">
        <v>90</v>
      </c>
      <c r="K16" s="8">
        <v>1.6000000000000001E-3</v>
      </c>
      <c r="L16" s="7">
        <v>749000</v>
      </c>
      <c r="M16" s="7">
        <v>99.97</v>
      </c>
      <c r="N16" s="7">
        <v>748.78</v>
      </c>
      <c r="O16" s="8">
        <v>1E-4</v>
      </c>
      <c r="P16" s="8">
        <v>3.2099999999999997E-2</v>
      </c>
      <c r="Q16" s="8">
        <v>5.9999999999999995E-4</v>
      </c>
    </row>
    <row r="17" spans="2:17">
      <c r="B17" s="6" t="s">
        <v>128</v>
      </c>
      <c r="C17" s="17">
        <v>1138130</v>
      </c>
      <c r="D17" s="6" t="s">
        <v>124</v>
      </c>
      <c r="E17" s="6" t="s">
        <v>125</v>
      </c>
      <c r="F17" s="6"/>
      <c r="G17" s="6"/>
      <c r="H17" s="17">
        <v>3.77</v>
      </c>
      <c r="I17" s="6" t="s">
        <v>90</v>
      </c>
      <c r="J17" s="19">
        <v>0.01</v>
      </c>
      <c r="K17" s="8">
        <v>7.0000000000000001E-3</v>
      </c>
      <c r="L17" s="7">
        <v>7892957</v>
      </c>
      <c r="M17" s="7">
        <v>101.29</v>
      </c>
      <c r="N17" s="7">
        <v>7994.78</v>
      </c>
      <c r="O17" s="8">
        <v>5.9999999999999995E-4</v>
      </c>
      <c r="P17" s="8">
        <v>0.3427</v>
      </c>
      <c r="Q17" s="8">
        <v>6.7000000000000002E-3</v>
      </c>
    </row>
    <row r="18" spans="2:17">
      <c r="B18" s="6" t="s">
        <v>129</v>
      </c>
      <c r="C18" s="17">
        <v>1125400</v>
      </c>
      <c r="D18" s="6" t="s">
        <v>124</v>
      </c>
      <c r="E18" s="6" t="s">
        <v>125</v>
      </c>
      <c r="F18" s="6"/>
      <c r="G18" s="6"/>
      <c r="H18" s="17">
        <v>15.43</v>
      </c>
      <c r="I18" s="6" t="s">
        <v>90</v>
      </c>
      <c r="J18" s="19">
        <v>5.5E-2</v>
      </c>
      <c r="K18" s="8">
        <v>3.1800000000000002E-2</v>
      </c>
      <c r="L18" s="7">
        <v>528351</v>
      </c>
      <c r="M18" s="7">
        <v>141.47</v>
      </c>
      <c r="N18" s="7">
        <v>747.46</v>
      </c>
      <c r="O18" s="8">
        <v>0</v>
      </c>
      <c r="P18" s="8">
        <v>3.2000000000000001E-2</v>
      </c>
      <c r="Q18" s="8">
        <v>5.9999999999999995E-4</v>
      </c>
    </row>
    <row r="19" spans="2:17">
      <c r="B19" s="6" t="s">
        <v>130</v>
      </c>
      <c r="C19" s="17">
        <v>1130848</v>
      </c>
      <c r="D19" s="6" t="s">
        <v>124</v>
      </c>
      <c r="E19" s="6" t="s">
        <v>125</v>
      </c>
      <c r="F19" s="6"/>
      <c r="G19" s="6"/>
      <c r="H19" s="17">
        <v>6.09</v>
      </c>
      <c r="I19" s="6" t="s">
        <v>90</v>
      </c>
      <c r="J19" s="19">
        <v>3.7499999999999999E-2</v>
      </c>
      <c r="K19" s="8">
        <v>1.46E-2</v>
      </c>
      <c r="L19" s="7">
        <v>6150000</v>
      </c>
      <c r="M19" s="7">
        <v>115.55</v>
      </c>
      <c r="N19" s="7">
        <v>7106.32</v>
      </c>
      <c r="O19" s="8">
        <v>4.0000000000000002E-4</v>
      </c>
      <c r="P19" s="8">
        <v>0.30459999999999998</v>
      </c>
      <c r="Q19" s="8">
        <v>5.8999999999999999E-3</v>
      </c>
    </row>
    <row r="20" spans="2:17">
      <c r="B20" s="6" t="s">
        <v>131</v>
      </c>
      <c r="C20" s="17">
        <v>1127646</v>
      </c>
      <c r="D20" s="6" t="s">
        <v>124</v>
      </c>
      <c r="E20" s="6" t="s">
        <v>125</v>
      </c>
      <c r="F20" s="6"/>
      <c r="G20" s="6"/>
      <c r="H20" s="17">
        <v>4.4000000000000004</v>
      </c>
      <c r="I20" s="6" t="s">
        <v>90</v>
      </c>
      <c r="J20" s="19">
        <v>1.5E-3</v>
      </c>
      <c r="K20" s="8">
        <v>2.7000000000000001E-3</v>
      </c>
      <c r="L20" s="7">
        <v>1650997</v>
      </c>
      <c r="M20" s="7">
        <v>99.47</v>
      </c>
      <c r="N20" s="7">
        <v>1642.25</v>
      </c>
      <c r="O20" s="8">
        <v>1E-4</v>
      </c>
      <c r="P20" s="8">
        <v>7.0400000000000004E-2</v>
      </c>
      <c r="Q20" s="8">
        <v>1.4E-3</v>
      </c>
    </row>
    <row r="21" spans="2:17">
      <c r="B21" s="13" t="s">
        <v>132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3" t="s">
        <v>133</v>
      </c>
      <c r="C22" s="12"/>
      <c r="D22" s="3"/>
      <c r="E22" s="3"/>
      <c r="F22" s="3"/>
      <c r="G22" s="3"/>
      <c r="I22" s="3"/>
      <c r="L22" s="9">
        <v>0</v>
      </c>
      <c r="N22" s="9">
        <v>0</v>
      </c>
      <c r="P22" s="10">
        <v>0</v>
      </c>
      <c r="Q22" s="10">
        <v>0</v>
      </c>
    </row>
    <row r="23" spans="2:17">
      <c r="B23" s="13" t="s">
        <v>134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135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7" spans="2:17">
      <c r="B27" s="6" t="s">
        <v>107</v>
      </c>
      <c r="C27" s="17"/>
      <c r="D27" s="6"/>
      <c r="E27" s="6"/>
      <c r="F27" s="6"/>
      <c r="G27" s="6"/>
      <c r="I27" s="6"/>
    </row>
    <row r="31" spans="2:17">
      <c r="B31" s="5"/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topLeftCell="B1" workbookViewId="0">
      <selection activeCell="B2" sqref="B2:B3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1222</v>
      </c>
    </row>
    <row r="3" spans="2:16" ht="15.75">
      <c r="B3" s="1" t="s">
        <v>1221</v>
      </c>
    </row>
    <row r="4" spans="2:16" ht="15.75">
      <c r="B4" s="1" t="s">
        <v>1</v>
      </c>
    </row>
    <row r="6" spans="2:16" ht="15.75">
      <c r="B6" s="2" t="s">
        <v>1210</v>
      </c>
    </row>
    <row r="7" spans="2:16">
      <c r="B7" s="3" t="s">
        <v>72</v>
      </c>
      <c r="C7" s="3" t="s">
        <v>73</v>
      </c>
      <c r="D7" s="3" t="s">
        <v>138</v>
      </c>
      <c r="E7" s="3" t="s">
        <v>75</v>
      </c>
      <c r="F7" s="3" t="s">
        <v>76</v>
      </c>
      <c r="G7" s="3" t="s">
        <v>111</v>
      </c>
      <c r="H7" s="3" t="s">
        <v>112</v>
      </c>
      <c r="I7" s="3" t="s">
        <v>77</v>
      </c>
      <c r="J7" s="3" t="s">
        <v>78</v>
      </c>
      <c r="K7" s="3" t="s">
        <v>1207</v>
      </c>
      <c r="L7" s="3" t="s">
        <v>113</v>
      </c>
      <c r="M7" s="3" t="s">
        <v>1208</v>
      </c>
      <c r="N7" s="3" t="s">
        <v>114</v>
      </c>
      <c r="O7" s="3" t="s">
        <v>115</v>
      </c>
      <c r="P7" s="3" t="s">
        <v>82</v>
      </c>
    </row>
    <row r="8" spans="2:16">
      <c r="B8" s="4"/>
      <c r="C8" s="4"/>
      <c r="D8" s="4"/>
      <c r="E8" s="4"/>
      <c r="F8" s="4"/>
      <c r="G8" s="4" t="s">
        <v>116</v>
      </c>
      <c r="H8" s="4" t="s">
        <v>117</v>
      </c>
      <c r="I8" s="4"/>
      <c r="J8" s="4" t="s">
        <v>83</v>
      </c>
      <c r="K8" s="4" t="s">
        <v>83</v>
      </c>
      <c r="L8" s="4" t="s">
        <v>118</v>
      </c>
      <c r="M8" s="4" t="s">
        <v>84</v>
      </c>
      <c r="N8" s="4" t="s">
        <v>83</v>
      </c>
      <c r="O8" s="4" t="s">
        <v>83</v>
      </c>
      <c r="P8" s="4" t="s">
        <v>83</v>
      </c>
    </row>
    <row r="10" spans="2:16">
      <c r="B10" s="3" t="s">
        <v>1211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1212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1213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1214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1215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1216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1191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1217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1218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107</v>
      </c>
      <c r="C21" s="17"/>
      <c r="D21" s="6"/>
      <c r="E21" s="6"/>
      <c r="F21" s="6"/>
      <c r="G21" s="6"/>
      <c r="I21" s="6"/>
    </row>
    <row r="25" spans="2:16">
      <c r="B25" s="5"/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>
      <selection activeCell="B2" sqref="B2:B3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1222</v>
      </c>
    </row>
    <row r="3" spans="2:20" ht="15.75">
      <c r="B3" s="1" t="s">
        <v>1221</v>
      </c>
    </row>
    <row r="4" spans="2:20" ht="15.75">
      <c r="B4" s="1" t="s">
        <v>1</v>
      </c>
    </row>
    <row r="6" spans="2:20" ht="15.75">
      <c r="B6" s="2" t="s">
        <v>108</v>
      </c>
    </row>
    <row r="7" spans="2:20" ht="15.75">
      <c r="B7" s="2" t="s">
        <v>136</v>
      </c>
    </row>
    <row r="8" spans="2:20">
      <c r="B8" s="3" t="s">
        <v>72</v>
      </c>
      <c r="C8" s="3" t="s">
        <v>73</v>
      </c>
      <c r="D8" s="3" t="s">
        <v>110</v>
      </c>
      <c r="E8" s="3" t="s">
        <v>137</v>
      </c>
      <c r="F8" s="3" t="s">
        <v>74</v>
      </c>
      <c r="G8" s="3" t="s">
        <v>138</v>
      </c>
      <c r="H8" s="3" t="s">
        <v>75</v>
      </c>
      <c r="I8" s="3" t="s">
        <v>76</v>
      </c>
      <c r="J8" s="3" t="s">
        <v>111</v>
      </c>
      <c r="K8" s="3" t="s">
        <v>112</v>
      </c>
      <c r="L8" s="3" t="s">
        <v>77</v>
      </c>
      <c r="M8" s="3" t="s">
        <v>78</v>
      </c>
      <c r="N8" s="3" t="s">
        <v>79</v>
      </c>
      <c r="O8" s="3" t="s">
        <v>113</v>
      </c>
      <c r="P8" s="3" t="s">
        <v>40</v>
      </c>
      <c r="Q8" s="3" t="s">
        <v>80</v>
      </c>
      <c r="R8" s="3" t="s">
        <v>114</v>
      </c>
      <c r="S8" s="3" t="s">
        <v>115</v>
      </c>
      <c r="T8" s="3" t="s">
        <v>82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116</v>
      </c>
      <c r="K9" s="4" t="s">
        <v>117</v>
      </c>
      <c r="L9" s="4"/>
      <c r="M9" s="4" t="s">
        <v>83</v>
      </c>
      <c r="N9" s="4" t="s">
        <v>83</v>
      </c>
      <c r="O9" s="4" t="s">
        <v>118</v>
      </c>
      <c r="P9" s="4" t="s">
        <v>119</v>
      </c>
      <c r="Q9" s="4" t="s">
        <v>84</v>
      </c>
      <c r="R9" s="4" t="s">
        <v>83</v>
      </c>
      <c r="S9" s="4" t="s">
        <v>83</v>
      </c>
      <c r="T9" s="4" t="s">
        <v>83</v>
      </c>
    </row>
    <row r="11" spans="2:20">
      <c r="B11" s="3" t="s">
        <v>139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140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141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142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143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144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145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146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147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107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/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27"/>
  <sheetViews>
    <sheetView rightToLeft="1" workbookViewId="0">
      <selection activeCell="B2" sqref="B2:B3"/>
    </sheetView>
  </sheetViews>
  <sheetFormatPr defaultColWidth="9.140625" defaultRowHeight="12.75"/>
  <cols>
    <col min="2" max="2" width="42.140625" bestFit="1" customWidth="1"/>
    <col min="3" max="3" width="18.140625" bestFit="1" customWidth="1"/>
    <col min="4" max="4" width="9.5703125" bestFit="1" customWidth="1"/>
    <col min="5" max="5" width="8.7109375" bestFit="1" customWidth="1"/>
    <col min="6" max="6" width="10.7109375" bestFit="1" customWidth="1"/>
    <col min="7" max="7" width="39.7109375" bestFit="1" customWidth="1"/>
    <col min="8" max="8" width="6" bestFit="1" customWidth="1"/>
    <col min="9" max="9" width="8.140625" bestFit="1" customWidth="1"/>
    <col min="10" max="10" width="11.5703125" bestFit="1" customWidth="1"/>
    <col min="11" max="11" width="6" bestFit="1" customWidth="1"/>
    <col min="12" max="12" width="11.140625" bestFit="1" customWidth="1"/>
    <col min="13" max="13" width="10.5703125" bestFit="1" customWidth="1"/>
    <col min="14" max="14" width="12.42578125" bestFit="1" customWidth="1"/>
    <col min="15" max="15" width="13.85546875" bestFit="1" customWidth="1"/>
    <col min="16" max="16" width="6.5703125" bestFit="1" customWidth="1"/>
    <col min="17" max="17" width="15" bestFit="1" customWidth="1"/>
    <col min="18" max="18" width="10.140625" bestFit="1" customWidth="1"/>
    <col min="19" max="19" width="19.28515625" bestFit="1" customWidth="1"/>
    <col min="20" max="20" width="23.140625" bestFit="1" customWidth="1"/>
    <col min="21" max="21" width="16.5703125" bestFit="1" customWidth="1"/>
  </cols>
  <sheetData>
    <row r="1" spans="2:21" ht="15.75">
      <c r="B1" s="1" t="s">
        <v>0</v>
      </c>
    </row>
    <row r="2" spans="2:21" ht="15.75">
      <c r="B2" s="1" t="s">
        <v>1222</v>
      </c>
    </row>
    <row r="3" spans="2:21" ht="15.75">
      <c r="B3" s="1" t="s">
        <v>1221</v>
      </c>
    </row>
    <row r="4" spans="2:21" ht="15.75">
      <c r="B4" s="1" t="s">
        <v>1</v>
      </c>
    </row>
    <row r="6" spans="2:21" ht="15.75">
      <c r="B6" s="2" t="s">
        <v>108</v>
      </c>
    </row>
    <row r="7" spans="2:21" ht="15.75">
      <c r="B7" s="2" t="s">
        <v>148</v>
      </c>
    </row>
    <row r="8" spans="2:21">
      <c r="B8" s="3" t="s">
        <v>72</v>
      </c>
      <c r="C8" s="3" t="s">
        <v>73</v>
      </c>
      <c r="D8" s="3" t="s">
        <v>110</v>
      </c>
      <c r="E8" s="3" t="s">
        <v>137</v>
      </c>
      <c r="F8" s="3" t="s">
        <v>74</v>
      </c>
      <c r="G8" s="3" t="s">
        <v>138</v>
      </c>
      <c r="H8" s="3" t="s">
        <v>75</v>
      </c>
      <c r="I8" s="3" t="s">
        <v>76</v>
      </c>
      <c r="J8" s="3" t="s">
        <v>111</v>
      </c>
      <c r="K8" s="3" t="s">
        <v>112</v>
      </c>
      <c r="L8" s="3" t="s">
        <v>77</v>
      </c>
      <c r="M8" s="3" t="s">
        <v>78</v>
      </c>
      <c r="N8" s="3" t="s">
        <v>79</v>
      </c>
      <c r="O8" s="3" t="s">
        <v>113</v>
      </c>
      <c r="P8" s="3" t="s">
        <v>40</v>
      </c>
      <c r="Q8" s="3" t="s">
        <v>149</v>
      </c>
      <c r="R8" s="3" t="s">
        <v>80</v>
      </c>
      <c r="S8" s="3" t="s">
        <v>114</v>
      </c>
      <c r="T8" s="3" t="s">
        <v>115</v>
      </c>
      <c r="U8" s="3" t="s">
        <v>82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116</v>
      </c>
      <c r="K9" s="4" t="s">
        <v>117</v>
      </c>
      <c r="L9" s="4"/>
      <c r="M9" s="4" t="s">
        <v>83</v>
      </c>
      <c r="N9" s="4" t="s">
        <v>83</v>
      </c>
      <c r="O9" s="4" t="s">
        <v>118</v>
      </c>
      <c r="P9" s="4" t="s">
        <v>119</v>
      </c>
      <c r="Q9" s="4" t="s">
        <v>84</v>
      </c>
      <c r="R9" s="4" t="s">
        <v>84</v>
      </c>
      <c r="S9" s="4" t="s">
        <v>83</v>
      </c>
      <c r="T9" s="4" t="s">
        <v>83</v>
      </c>
      <c r="U9" s="4" t="s">
        <v>83</v>
      </c>
    </row>
    <row r="11" spans="2:21">
      <c r="B11" s="3" t="s">
        <v>150</v>
      </c>
      <c r="C11" s="12"/>
      <c r="D11" s="3"/>
      <c r="E11" s="3"/>
      <c r="F11" s="3"/>
      <c r="G11" s="3"/>
      <c r="H11" s="3"/>
      <c r="I11" s="3"/>
      <c r="J11" s="3"/>
      <c r="K11" s="12">
        <v>5.73</v>
      </c>
      <c r="L11" s="3"/>
      <c r="N11" s="10">
        <v>1.89E-2</v>
      </c>
      <c r="O11" s="9">
        <v>162757360.94999999</v>
      </c>
      <c r="R11" s="9">
        <v>206916.8</v>
      </c>
      <c r="T11" s="10">
        <v>1</v>
      </c>
      <c r="U11" s="10">
        <v>0.1724</v>
      </c>
    </row>
    <row r="12" spans="2:21">
      <c r="B12" s="3" t="s">
        <v>151</v>
      </c>
      <c r="C12" s="12"/>
      <c r="D12" s="3"/>
      <c r="E12" s="3"/>
      <c r="F12" s="3"/>
      <c r="G12" s="3"/>
      <c r="H12" s="3"/>
      <c r="I12" s="3"/>
      <c r="J12" s="3"/>
      <c r="K12" s="12">
        <v>4.58</v>
      </c>
      <c r="L12" s="3"/>
      <c r="N12" s="10">
        <v>1.6199999999999999E-2</v>
      </c>
      <c r="O12" s="9">
        <v>152832360.94999999</v>
      </c>
      <c r="R12" s="9">
        <v>170293.46</v>
      </c>
      <c r="T12" s="10">
        <v>0.82299999999999995</v>
      </c>
      <c r="U12" s="10">
        <v>0.1419</v>
      </c>
    </row>
    <row r="13" spans="2:21">
      <c r="B13" s="13" t="s">
        <v>152</v>
      </c>
      <c r="C13" s="14"/>
      <c r="D13" s="13"/>
      <c r="E13" s="13"/>
      <c r="F13" s="13"/>
      <c r="G13" s="13"/>
      <c r="H13" s="13"/>
      <c r="I13" s="13"/>
      <c r="J13" s="13"/>
      <c r="K13" s="14">
        <v>4.16</v>
      </c>
      <c r="L13" s="13"/>
      <c r="N13" s="16">
        <v>1.3299999999999999E-2</v>
      </c>
      <c r="O13" s="15">
        <v>107854658.55</v>
      </c>
      <c r="R13" s="15">
        <v>123095.9</v>
      </c>
      <c r="T13" s="16">
        <v>0.59489999999999998</v>
      </c>
      <c r="U13" s="16">
        <v>0.1026</v>
      </c>
    </row>
    <row r="14" spans="2:21">
      <c r="B14" s="6" t="s">
        <v>153</v>
      </c>
      <c r="C14" s="17">
        <v>6040315</v>
      </c>
      <c r="D14" s="6" t="s">
        <v>124</v>
      </c>
      <c r="E14" s="6"/>
      <c r="F14" s="18">
        <v>520018078</v>
      </c>
      <c r="G14" s="6" t="s">
        <v>154</v>
      </c>
      <c r="H14" s="6" t="s">
        <v>89</v>
      </c>
      <c r="I14" s="6" t="s">
        <v>155</v>
      </c>
      <c r="J14" s="6"/>
      <c r="K14" s="17">
        <v>2.98</v>
      </c>
      <c r="L14" s="6" t="s">
        <v>90</v>
      </c>
      <c r="M14" s="19">
        <v>5.8999999999999999E-3</v>
      </c>
      <c r="N14" s="8">
        <v>6.6E-3</v>
      </c>
      <c r="O14" s="7">
        <v>2940775</v>
      </c>
      <c r="P14" s="7">
        <v>99.8</v>
      </c>
      <c r="Q14" s="7">
        <v>0</v>
      </c>
      <c r="R14" s="7">
        <v>2934.89</v>
      </c>
      <c r="S14" s="8">
        <v>5.9999999999999995E-4</v>
      </c>
      <c r="T14" s="8">
        <v>1.4200000000000001E-2</v>
      </c>
      <c r="U14" s="8">
        <v>2.3999999999999998E-3</v>
      </c>
    </row>
    <row r="15" spans="2:21">
      <c r="B15" s="6" t="s">
        <v>156</v>
      </c>
      <c r="C15" s="17">
        <v>2310209</v>
      </c>
      <c r="D15" s="6" t="s">
        <v>124</v>
      </c>
      <c r="E15" s="6"/>
      <c r="F15" s="18">
        <v>520032046</v>
      </c>
      <c r="G15" s="6" t="s">
        <v>154</v>
      </c>
      <c r="H15" s="6" t="s">
        <v>89</v>
      </c>
      <c r="I15" s="6" t="s">
        <v>155</v>
      </c>
      <c r="J15" s="6"/>
      <c r="K15" s="17">
        <v>5.09</v>
      </c>
      <c r="L15" s="6" t="s">
        <v>90</v>
      </c>
      <c r="M15" s="19">
        <v>9.9000000000000008E-3</v>
      </c>
      <c r="N15" s="8">
        <v>8.0000000000000002E-3</v>
      </c>
      <c r="O15" s="7">
        <v>2328000</v>
      </c>
      <c r="P15" s="7">
        <v>102.13</v>
      </c>
      <c r="Q15" s="7">
        <v>0</v>
      </c>
      <c r="R15" s="7">
        <v>2377.59</v>
      </c>
      <c r="S15" s="8">
        <v>8.0000000000000004E-4</v>
      </c>
      <c r="T15" s="8">
        <v>1.15E-2</v>
      </c>
      <c r="U15" s="8">
        <v>2E-3</v>
      </c>
    </row>
    <row r="16" spans="2:21">
      <c r="B16" s="6" t="s">
        <v>157</v>
      </c>
      <c r="C16" s="17">
        <v>2310191</v>
      </c>
      <c r="D16" s="6" t="s">
        <v>124</v>
      </c>
      <c r="E16" s="6"/>
      <c r="F16" s="18">
        <v>520032046</v>
      </c>
      <c r="G16" s="6" t="s">
        <v>154</v>
      </c>
      <c r="H16" s="6" t="s">
        <v>89</v>
      </c>
      <c r="I16" s="6" t="s">
        <v>155</v>
      </c>
      <c r="J16" s="6"/>
      <c r="K16" s="17">
        <v>3.75</v>
      </c>
      <c r="L16" s="6" t="s">
        <v>90</v>
      </c>
      <c r="M16" s="19">
        <v>0.04</v>
      </c>
      <c r="N16" s="8">
        <v>6.7999999999999996E-3</v>
      </c>
      <c r="O16" s="7">
        <v>1384000</v>
      </c>
      <c r="P16" s="7">
        <v>118.17</v>
      </c>
      <c r="Q16" s="7">
        <v>0</v>
      </c>
      <c r="R16" s="7">
        <v>1635.47</v>
      </c>
      <c r="S16" s="8">
        <v>6.9999999999999999E-4</v>
      </c>
      <c r="T16" s="8">
        <v>7.9000000000000008E-3</v>
      </c>
      <c r="U16" s="8">
        <v>1.4E-3</v>
      </c>
    </row>
    <row r="17" spans="2:21">
      <c r="B17" s="6" t="s">
        <v>158</v>
      </c>
      <c r="C17" s="17">
        <v>2310118</v>
      </c>
      <c r="D17" s="6" t="s">
        <v>124</v>
      </c>
      <c r="E17" s="6"/>
      <c r="F17" s="18">
        <v>520032046</v>
      </c>
      <c r="G17" s="6" t="s">
        <v>154</v>
      </c>
      <c r="H17" s="6" t="s">
        <v>89</v>
      </c>
      <c r="I17" s="6" t="s">
        <v>155</v>
      </c>
      <c r="J17" s="6"/>
      <c r="K17" s="17">
        <v>1.54</v>
      </c>
      <c r="L17" s="6" t="s">
        <v>90</v>
      </c>
      <c r="M17" s="19">
        <v>2.58E-2</v>
      </c>
      <c r="N17" s="8">
        <v>5.7999999999999996E-3</v>
      </c>
      <c r="O17" s="7">
        <v>2374647</v>
      </c>
      <c r="P17" s="7">
        <v>107.1</v>
      </c>
      <c r="Q17" s="7">
        <v>0</v>
      </c>
      <c r="R17" s="7">
        <v>2543.25</v>
      </c>
      <c r="S17" s="8">
        <v>8.9999999999999998E-4</v>
      </c>
      <c r="T17" s="8">
        <v>1.23E-2</v>
      </c>
      <c r="U17" s="8">
        <v>2.0999999999999999E-3</v>
      </c>
    </row>
    <row r="18" spans="2:21">
      <c r="B18" s="6" t="s">
        <v>159</v>
      </c>
      <c r="C18" s="17">
        <v>2310159</v>
      </c>
      <c r="D18" s="6" t="s">
        <v>124</v>
      </c>
      <c r="E18" s="6"/>
      <c r="F18" s="18">
        <v>520032046</v>
      </c>
      <c r="G18" s="6" t="s">
        <v>154</v>
      </c>
      <c r="H18" s="6" t="s">
        <v>89</v>
      </c>
      <c r="I18" s="6" t="s">
        <v>155</v>
      </c>
      <c r="J18" s="6"/>
      <c r="K18" s="17">
        <v>2.57</v>
      </c>
      <c r="L18" s="6" t="s">
        <v>90</v>
      </c>
      <c r="M18" s="19">
        <v>6.4000000000000003E-3</v>
      </c>
      <c r="N18" s="8">
        <v>4.8999999999999998E-3</v>
      </c>
      <c r="O18" s="7">
        <v>926000</v>
      </c>
      <c r="P18" s="7">
        <v>100.14</v>
      </c>
      <c r="Q18" s="7">
        <v>0</v>
      </c>
      <c r="R18" s="7">
        <v>927.3</v>
      </c>
      <c r="S18" s="8">
        <v>2.9999999999999997E-4</v>
      </c>
      <c r="T18" s="8">
        <v>4.4999999999999997E-3</v>
      </c>
      <c r="U18" s="8">
        <v>8.0000000000000004E-4</v>
      </c>
    </row>
    <row r="19" spans="2:21">
      <c r="B19" s="6" t="s">
        <v>160</v>
      </c>
      <c r="C19" s="17">
        <v>2310142</v>
      </c>
      <c r="D19" s="6" t="s">
        <v>124</v>
      </c>
      <c r="E19" s="6"/>
      <c r="F19" s="18">
        <v>520032046</v>
      </c>
      <c r="G19" s="6" t="s">
        <v>154</v>
      </c>
      <c r="H19" s="6" t="s">
        <v>89</v>
      </c>
      <c r="I19" s="6" t="s">
        <v>155</v>
      </c>
      <c r="J19" s="6"/>
      <c r="K19" s="17">
        <v>2.1800000000000002</v>
      </c>
      <c r="L19" s="6" t="s">
        <v>90</v>
      </c>
      <c r="M19" s="19">
        <v>4.1000000000000003E-3</v>
      </c>
      <c r="N19" s="8">
        <v>6.4999999999999997E-3</v>
      </c>
      <c r="O19" s="7">
        <v>924857.11</v>
      </c>
      <c r="P19" s="7">
        <v>99.8</v>
      </c>
      <c r="Q19" s="7">
        <v>0</v>
      </c>
      <c r="R19" s="7">
        <v>923.01</v>
      </c>
      <c r="S19" s="8">
        <v>5.0000000000000001E-4</v>
      </c>
      <c r="T19" s="8">
        <v>4.4999999999999997E-3</v>
      </c>
      <c r="U19" s="8">
        <v>8.0000000000000004E-4</v>
      </c>
    </row>
    <row r="20" spans="2:21">
      <c r="B20" s="6" t="s">
        <v>161</v>
      </c>
      <c r="C20" s="17">
        <v>1940535</v>
      </c>
      <c r="D20" s="6" t="s">
        <v>124</v>
      </c>
      <c r="E20" s="6"/>
      <c r="F20" s="18">
        <v>520032640</v>
      </c>
      <c r="G20" s="6" t="s">
        <v>154</v>
      </c>
      <c r="H20" s="6" t="s">
        <v>89</v>
      </c>
      <c r="I20" s="6" t="s">
        <v>155</v>
      </c>
      <c r="J20" s="6"/>
      <c r="K20" s="17">
        <v>4.5599999999999996</v>
      </c>
      <c r="L20" s="6" t="s">
        <v>90</v>
      </c>
      <c r="M20" s="19">
        <v>0.05</v>
      </c>
      <c r="N20" s="8">
        <v>7.7000000000000002E-3</v>
      </c>
      <c r="O20" s="7">
        <v>4365320</v>
      </c>
      <c r="P20" s="7">
        <v>126.52</v>
      </c>
      <c r="Q20" s="7">
        <v>0</v>
      </c>
      <c r="R20" s="7">
        <v>5523</v>
      </c>
      <c r="S20" s="8">
        <v>1.4E-3</v>
      </c>
      <c r="T20" s="8">
        <v>2.6700000000000002E-2</v>
      </c>
      <c r="U20" s="8">
        <v>4.5999999999999999E-3</v>
      </c>
    </row>
    <row r="21" spans="2:21">
      <c r="B21" s="6" t="s">
        <v>162</v>
      </c>
      <c r="C21" s="17">
        <v>1940568</v>
      </c>
      <c r="D21" s="6" t="s">
        <v>124</v>
      </c>
      <c r="E21" s="6"/>
      <c r="F21" s="18">
        <v>520032640</v>
      </c>
      <c r="G21" s="6" t="s">
        <v>154</v>
      </c>
      <c r="H21" s="6" t="s">
        <v>89</v>
      </c>
      <c r="I21" s="6" t="s">
        <v>155</v>
      </c>
      <c r="J21" s="6"/>
      <c r="K21" s="17">
        <v>2.17</v>
      </c>
      <c r="L21" s="6" t="s">
        <v>90</v>
      </c>
      <c r="M21" s="19">
        <v>1.6E-2</v>
      </c>
      <c r="N21" s="8">
        <v>7.6E-3</v>
      </c>
      <c r="O21" s="7">
        <v>3954862</v>
      </c>
      <c r="P21" s="7">
        <v>103.09</v>
      </c>
      <c r="Q21" s="7">
        <v>0</v>
      </c>
      <c r="R21" s="7">
        <v>4077.07</v>
      </c>
      <c r="S21" s="8">
        <v>1.2999999999999999E-3</v>
      </c>
      <c r="T21" s="8">
        <v>1.9699999999999999E-2</v>
      </c>
      <c r="U21" s="8">
        <v>3.3999999999999998E-3</v>
      </c>
    </row>
    <row r="22" spans="2:21">
      <c r="B22" s="6" t="s">
        <v>163</v>
      </c>
      <c r="C22" s="17">
        <v>1940576</v>
      </c>
      <c r="D22" s="6" t="s">
        <v>124</v>
      </c>
      <c r="E22" s="6"/>
      <c r="F22" s="18">
        <v>520032640</v>
      </c>
      <c r="G22" s="6" t="s">
        <v>154</v>
      </c>
      <c r="H22" s="6" t="s">
        <v>89</v>
      </c>
      <c r="I22" s="6" t="s">
        <v>155</v>
      </c>
      <c r="J22" s="6"/>
      <c r="K22" s="17">
        <v>3.2</v>
      </c>
      <c r="L22" s="6" t="s">
        <v>90</v>
      </c>
      <c r="M22" s="19">
        <v>7.0000000000000001E-3</v>
      </c>
      <c r="N22" s="8">
        <v>5.7999999999999996E-3</v>
      </c>
      <c r="O22" s="7">
        <v>3248409.04</v>
      </c>
      <c r="P22" s="7">
        <v>101.69</v>
      </c>
      <c r="Q22" s="7">
        <v>0</v>
      </c>
      <c r="R22" s="7">
        <v>3303.31</v>
      </c>
      <c r="S22" s="8">
        <v>8.0000000000000004E-4</v>
      </c>
      <c r="T22" s="8">
        <v>1.6E-2</v>
      </c>
      <c r="U22" s="8">
        <v>2.8E-3</v>
      </c>
    </row>
    <row r="23" spans="2:21">
      <c r="B23" s="6" t="s">
        <v>164</v>
      </c>
      <c r="C23" s="17">
        <v>1940527</v>
      </c>
      <c r="D23" s="6" t="s">
        <v>124</v>
      </c>
      <c r="E23" s="6"/>
      <c r="F23" s="18">
        <v>520032640</v>
      </c>
      <c r="G23" s="6" t="s">
        <v>154</v>
      </c>
      <c r="H23" s="6" t="s">
        <v>89</v>
      </c>
      <c r="I23" s="6" t="s">
        <v>155</v>
      </c>
      <c r="J23" s="6"/>
      <c r="K23" s="17">
        <v>0.6</v>
      </c>
      <c r="L23" s="6" t="s">
        <v>90</v>
      </c>
      <c r="M23" s="19">
        <v>4.4999999999999998E-2</v>
      </c>
      <c r="N23" s="8">
        <v>5.0000000000000001E-3</v>
      </c>
      <c r="O23" s="7">
        <v>20000</v>
      </c>
      <c r="P23" s="7">
        <v>107.06</v>
      </c>
      <c r="Q23" s="7">
        <v>0</v>
      </c>
      <c r="R23" s="7">
        <v>21.41</v>
      </c>
      <c r="S23" s="8">
        <v>1E-4</v>
      </c>
      <c r="T23" s="8">
        <v>1E-4</v>
      </c>
      <c r="U23" s="8">
        <v>0</v>
      </c>
    </row>
    <row r="24" spans="2:21">
      <c r="B24" s="6" t="s">
        <v>165</v>
      </c>
      <c r="C24" s="17">
        <v>1135177</v>
      </c>
      <c r="D24" s="6" t="s">
        <v>124</v>
      </c>
      <c r="E24" s="6"/>
      <c r="F24" s="18">
        <v>513141879</v>
      </c>
      <c r="G24" s="6" t="s">
        <v>154</v>
      </c>
      <c r="H24" s="6" t="s">
        <v>166</v>
      </c>
      <c r="I24" s="6" t="s">
        <v>155</v>
      </c>
      <c r="J24" s="6"/>
      <c r="K24" s="17">
        <v>2.73</v>
      </c>
      <c r="L24" s="6" t="s">
        <v>90</v>
      </c>
      <c r="M24" s="19">
        <v>8.0000000000000002E-3</v>
      </c>
      <c r="N24" s="8">
        <v>5.1999999999999998E-3</v>
      </c>
      <c r="O24" s="7">
        <v>324000</v>
      </c>
      <c r="P24" s="7">
        <v>102.07</v>
      </c>
      <c r="Q24" s="7">
        <v>0</v>
      </c>
      <c r="R24" s="7">
        <v>330.71</v>
      </c>
      <c r="S24" s="8">
        <v>5.0000000000000001E-4</v>
      </c>
      <c r="T24" s="8">
        <v>1.6000000000000001E-3</v>
      </c>
      <c r="U24" s="8">
        <v>2.9999999999999997E-4</v>
      </c>
    </row>
    <row r="25" spans="2:21">
      <c r="B25" s="6" t="s">
        <v>167</v>
      </c>
      <c r="C25" s="17">
        <v>6040299</v>
      </c>
      <c r="D25" s="6" t="s">
        <v>124</v>
      </c>
      <c r="E25" s="6"/>
      <c r="F25" s="18">
        <v>520018078</v>
      </c>
      <c r="G25" s="6" t="s">
        <v>154</v>
      </c>
      <c r="H25" s="6" t="s">
        <v>166</v>
      </c>
      <c r="I25" s="6" t="s">
        <v>155</v>
      </c>
      <c r="J25" s="6"/>
      <c r="K25" s="17">
        <v>3.18</v>
      </c>
      <c r="L25" s="6" t="s">
        <v>90</v>
      </c>
      <c r="M25" s="19">
        <v>3.4000000000000002E-2</v>
      </c>
      <c r="N25" s="8">
        <v>5.8999999999999999E-3</v>
      </c>
      <c r="O25" s="7">
        <v>12248185</v>
      </c>
      <c r="P25" s="7">
        <v>114.56</v>
      </c>
      <c r="Q25" s="7">
        <v>0</v>
      </c>
      <c r="R25" s="7">
        <v>14031.52</v>
      </c>
      <c r="S25" s="8">
        <v>6.4999999999999997E-3</v>
      </c>
      <c r="T25" s="8">
        <v>6.7799999999999999E-2</v>
      </c>
      <c r="U25" s="8">
        <v>1.17E-2</v>
      </c>
    </row>
    <row r="26" spans="2:21">
      <c r="B26" s="6" t="s">
        <v>168</v>
      </c>
      <c r="C26" s="17">
        <v>6040232</v>
      </c>
      <c r="D26" s="6" t="s">
        <v>124</v>
      </c>
      <c r="E26" s="6"/>
      <c r="F26" s="18">
        <v>520018078</v>
      </c>
      <c r="G26" s="6" t="s">
        <v>154</v>
      </c>
      <c r="H26" s="6" t="s">
        <v>166</v>
      </c>
      <c r="I26" s="6" t="s">
        <v>155</v>
      </c>
      <c r="J26" s="6"/>
      <c r="K26" s="17">
        <v>0.35</v>
      </c>
      <c r="L26" s="6" t="s">
        <v>90</v>
      </c>
      <c r="M26" s="19">
        <v>4.3999999999999997E-2</v>
      </c>
      <c r="N26" s="8">
        <v>1.4500000000000001E-2</v>
      </c>
      <c r="O26" s="7">
        <v>66666.7</v>
      </c>
      <c r="P26" s="7">
        <v>122.07</v>
      </c>
      <c r="Q26" s="7">
        <v>0</v>
      </c>
      <c r="R26" s="7">
        <v>81.38</v>
      </c>
      <c r="S26" s="8">
        <v>1E-4</v>
      </c>
      <c r="T26" s="8">
        <v>4.0000000000000002E-4</v>
      </c>
      <c r="U26" s="8">
        <v>1E-4</v>
      </c>
    </row>
    <row r="27" spans="2:21">
      <c r="B27" s="6" t="s">
        <v>169</v>
      </c>
      <c r="C27" s="17">
        <v>1136324</v>
      </c>
      <c r="D27" s="6" t="s">
        <v>124</v>
      </c>
      <c r="E27" s="6"/>
      <c r="F27" s="18">
        <v>510960719</v>
      </c>
      <c r="G27" s="6" t="s">
        <v>170</v>
      </c>
      <c r="H27" s="6" t="s">
        <v>166</v>
      </c>
      <c r="I27" s="6" t="s">
        <v>155</v>
      </c>
      <c r="J27" s="6"/>
      <c r="K27" s="17">
        <v>5.25</v>
      </c>
      <c r="L27" s="6" t="s">
        <v>90</v>
      </c>
      <c r="M27" s="19">
        <v>1.6400000000000001E-2</v>
      </c>
      <c r="N27" s="8">
        <v>1.2800000000000001E-2</v>
      </c>
      <c r="O27" s="7">
        <v>697000</v>
      </c>
      <c r="P27" s="7">
        <v>101.93</v>
      </c>
      <c r="Q27" s="7">
        <v>5.72</v>
      </c>
      <c r="R27" s="7">
        <v>716.17</v>
      </c>
      <c r="S27" s="8">
        <v>5.9999999999999995E-4</v>
      </c>
      <c r="T27" s="8">
        <v>3.5000000000000001E-3</v>
      </c>
      <c r="U27" s="8">
        <v>5.9999999999999995E-4</v>
      </c>
    </row>
    <row r="28" spans="2:21">
      <c r="B28" s="6" t="s">
        <v>171</v>
      </c>
      <c r="C28" s="17">
        <v>1138650</v>
      </c>
      <c r="D28" s="6" t="s">
        <v>124</v>
      </c>
      <c r="E28" s="6"/>
      <c r="F28" s="18">
        <v>510960719</v>
      </c>
      <c r="G28" s="6" t="s">
        <v>170</v>
      </c>
      <c r="H28" s="6" t="s">
        <v>166</v>
      </c>
      <c r="I28" s="6" t="s">
        <v>172</v>
      </c>
      <c r="J28" s="6"/>
      <c r="K28" s="17">
        <v>6.61</v>
      </c>
      <c r="L28" s="6" t="s">
        <v>90</v>
      </c>
      <c r="M28" s="19">
        <v>1.34E-2</v>
      </c>
      <c r="N28" s="8">
        <v>1.61E-2</v>
      </c>
      <c r="O28" s="7">
        <v>1673907</v>
      </c>
      <c r="P28" s="7">
        <v>99.05</v>
      </c>
      <c r="Q28" s="7">
        <v>11.31</v>
      </c>
      <c r="R28" s="7">
        <v>1669.31</v>
      </c>
      <c r="S28" s="8">
        <v>5.0000000000000001E-4</v>
      </c>
      <c r="T28" s="8">
        <v>8.0999999999999996E-3</v>
      </c>
      <c r="U28" s="8">
        <v>1.4E-3</v>
      </c>
    </row>
    <row r="29" spans="2:21">
      <c r="B29" s="6" t="s">
        <v>173</v>
      </c>
      <c r="C29" s="17">
        <v>1940501</v>
      </c>
      <c r="D29" s="6" t="s">
        <v>124</v>
      </c>
      <c r="E29" s="6"/>
      <c r="F29" s="18">
        <v>520032640</v>
      </c>
      <c r="G29" s="6" t="s">
        <v>154</v>
      </c>
      <c r="H29" s="6" t="s">
        <v>166</v>
      </c>
      <c r="I29" s="6" t="s">
        <v>155</v>
      </c>
      <c r="J29" s="6"/>
      <c r="K29" s="17">
        <v>3.7</v>
      </c>
      <c r="L29" s="6" t="s">
        <v>90</v>
      </c>
      <c r="M29" s="19">
        <v>0.04</v>
      </c>
      <c r="N29" s="8">
        <v>7.1000000000000004E-3</v>
      </c>
      <c r="O29" s="7">
        <v>4819172</v>
      </c>
      <c r="P29" s="7">
        <v>119.19</v>
      </c>
      <c r="Q29" s="7">
        <v>0</v>
      </c>
      <c r="R29" s="7">
        <v>5743.97</v>
      </c>
      <c r="S29" s="8">
        <v>1.6999999999999999E-3</v>
      </c>
      <c r="T29" s="8">
        <v>2.7799999999999998E-2</v>
      </c>
      <c r="U29" s="8">
        <v>4.7999999999999996E-3</v>
      </c>
    </row>
    <row r="30" spans="2:21">
      <c r="B30" s="6" t="s">
        <v>174</v>
      </c>
      <c r="C30" s="17">
        <v>1940543</v>
      </c>
      <c r="D30" s="6" t="s">
        <v>124</v>
      </c>
      <c r="E30" s="6"/>
      <c r="F30" s="18">
        <v>520032640</v>
      </c>
      <c r="G30" s="6" t="s">
        <v>154</v>
      </c>
      <c r="H30" s="6" t="s">
        <v>166</v>
      </c>
      <c r="I30" s="6" t="s">
        <v>155</v>
      </c>
      <c r="J30" s="6"/>
      <c r="K30" s="17">
        <v>4.57</v>
      </c>
      <c r="L30" s="6" t="s">
        <v>90</v>
      </c>
      <c r="M30" s="19">
        <v>4.2000000000000003E-2</v>
      </c>
      <c r="N30" s="8">
        <v>8.2000000000000007E-3</v>
      </c>
      <c r="O30" s="7">
        <v>1400000</v>
      </c>
      <c r="P30" s="7">
        <v>118.32</v>
      </c>
      <c r="Q30" s="7">
        <v>0</v>
      </c>
      <c r="R30" s="7">
        <v>1656.48</v>
      </c>
      <c r="S30" s="8">
        <v>1.4E-3</v>
      </c>
      <c r="T30" s="8">
        <v>8.0000000000000002E-3</v>
      </c>
      <c r="U30" s="8">
        <v>1.4E-3</v>
      </c>
    </row>
    <row r="31" spans="2:21">
      <c r="B31" s="6" t="s">
        <v>175</v>
      </c>
      <c r="C31" s="17">
        <v>1140110</v>
      </c>
      <c r="D31" s="6" t="s">
        <v>124</v>
      </c>
      <c r="E31" s="6"/>
      <c r="F31" s="18">
        <v>511659401</v>
      </c>
      <c r="G31" s="6" t="s">
        <v>170</v>
      </c>
      <c r="H31" s="6" t="s">
        <v>176</v>
      </c>
      <c r="I31" s="6" t="s">
        <v>155</v>
      </c>
      <c r="J31" s="6"/>
      <c r="K31" s="17">
        <v>2.76</v>
      </c>
      <c r="L31" s="6" t="s">
        <v>90</v>
      </c>
      <c r="M31" s="19">
        <v>0.03</v>
      </c>
      <c r="N31" s="8">
        <v>8.2000000000000007E-3</v>
      </c>
      <c r="O31" s="7">
        <v>342854.7</v>
      </c>
      <c r="P31" s="7">
        <v>108.04</v>
      </c>
      <c r="Q31" s="7">
        <v>0</v>
      </c>
      <c r="R31" s="7">
        <v>370.42</v>
      </c>
      <c r="S31" s="8">
        <v>5.0000000000000001E-4</v>
      </c>
      <c r="T31" s="8">
        <v>1.8E-3</v>
      </c>
      <c r="U31" s="8">
        <v>2.9999999999999997E-4</v>
      </c>
    </row>
    <row r="32" spans="2:21">
      <c r="B32" s="6" t="s">
        <v>177</v>
      </c>
      <c r="C32" s="17">
        <v>1133487</v>
      </c>
      <c r="D32" s="6" t="s">
        <v>124</v>
      </c>
      <c r="E32" s="6"/>
      <c r="F32" s="18">
        <v>511659401</v>
      </c>
      <c r="G32" s="6" t="s">
        <v>170</v>
      </c>
      <c r="H32" s="6" t="s">
        <v>176</v>
      </c>
      <c r="I32" s="6" t="s">
        <v>155</v>
      </c>
      <c r="J32" s="6"/>
      <c r="K32" s="17">
        <v>6.67</v>
      </c>
      <c r="L32" s="6" t="s">
        <v>90</v>
      </c>
      <c r="M32" s="19">
        <v>2.3400000000000001E-2</v>
      </c>
      <c r="N32" s="8">
        <v>1.46E-2</v>
      </c>
      <c r="O32" s="7">
        <v>2412996.09</v>
      </c>
      <c r="P32" s="7">
        <v>104.32</v>
      </c>
      <c r="Q32" s="7">
        <v>0</v>
      </c>
      <c r="R32" s="7">
        <v>2517.2399999999998</v>
      </c>
      <c r="S32" s="8">
        <v>1.4E-3</v>
      </c>
      <c r="T32" s="8">
        <v>1.2200000000000001E-2</v>
      </c>
      <c r="U32" s="8">
        <v>2.0999999999999999E-3</v>
      </c>
    </row>
    <row r="33" spans="2:21">
      <c r="B33" s="6" t="s">
        <v>178</v>
      </c>
      <c r="C33" s="17">
        <v>1121953</v>
      </c>
      <c r="D33" s="6" t="s">
        <v>124</v>
      </c>
      <c r="E33" s="6"/>
      <c r="F33" s="18">
        <v>513141879</v>
      </c>
      <c r="G33" s="6" t="s">
        <v>154</v>
      </c>
      <c r="H33" s="6" t="s">
        <v>176</v>
      </c>
      <c r="I33" s="6" t="s">
        <v>155</v>
      </c>
      <c r="J33" s="6"/>
      <c r="K33" s="17">
        <v>2.04</v>
      </c>
      <c r="L33" s="6" t="s">
        <v>90</v>
      </c>
      <c r="M33" s="19">
        <v>3.1E-2</v>
      </c>
      <c r="N33" s="8">
        <v>5.7999999999999996E-3</v>
      </c>
      <c r="O33" s="7">
        <v>44000</v>
      </c>
      <c r="P33" s="7">
        <v>112.2</v>
      </c>
      <c r="Q33" s="7">
        <v>0</v>
      </c>
      <c r="R33" s="7">
        <v>49.37</v>
      </c>
      <c r="S33" s="8">
        <v>1E-4</v>
      </c>
      <c r="T33" s="8">
        <v>2.0000000000000001E-4</v>
      </c>
      <c r="U33" s="8">
        <v>0</v>
      </c>
    </row>
    <row r="34" spans="2:21">
      <c r="B34" s="6" t="s">
        <v>179</v>
      </c>
      <c r="C34" s="17">
        <v>1126598</v>
      </c>
      <c r="D34" s="6" t="s">
        <v>124</v>
      </c>
      <c r="E34" s="6"/>
      <c r="F34" s="18">
        <v>513141879</v>
      </c>
      <c r="G34" s="6" t="s">
        <v>154</v>
      </c>
      <c r="H34" s="6" t="s">
        <v>176</v>
      </c>
      <c r="I34" s="6" t="s">
        <v>155</v>
      </c>
      <c r="J34" s="6"/>
      <c r="K34" s="17">
        <v>2</v>
      </c>
      <c r="L34" s="6" t="s">
        <v>90</v>
      </c>
      <c r="M34" s="19">
        <v>2.8000000000000001E-2</v>
      </c>
      <c r="N34" s="8">
        <v>6.8999999999999999E-3</v>
      </c>
      <c r="O34" s="7">
        <v>183671</v>
      </c>
      <c r="P34" s="7">
        <v>105.71</v>
      </c>
      <c r="Q34" s="7">
        <v>5.22</v>
      </c>
      <c r="R34" s="7">
        <v>199.38</v>
      </c>
      <c r="S34" s="8">
        <v>2.0000000000000001E-4</v>
      </c>
      <c r="T34" s="8">
        <v>1E-3</v>
      </c>
      <c r="U34" s="8">
        <v>2.0000000000000001E-4</v>
      </c>
    </row>
    <row r="35" spans="2:21">
      <c r="B35" s="6" t="s">
        <v>180</v>
      </c>
      <c r="C35" s="17">
        <v>7480015</v>
      </c>
      <c r="D35" s="6" t="s">
        <v>124</v>
      </c>
      <c r="E35" s="6"/>
      <c r="F35" s="18">
        <v>520029935</v>
      </c>
      <c r="G35" s="6" t="s">
        <v>154</v>
      </c>
      <c r="H35" s="6" t="s">
        <v>176</v>
      </c>
      <c r="I35" s="6" t="s">
        <v>155</v>
      </c>
      <c r="J35" s="6"/>
      <c r="K35" s="17">
        <v>0.75</v>
      </c>
      <c r="L35" s="6" t="s">
        <v>90</v>
      </c>
      <c r="M35" s="19">
        <v>5.5E-2</v>
      </c>
      <c r="N35" s="8">
        <v>1.0999999999999999E-2</v>
      </c>
      <c r="O35" s="7">
        <v>28519.15</v>
      </c>
      <c r="P35" s="7">
        <v>130.21</v>
      </c>
      <c r="Q35" s="7">
        <v>0</v>
      </c>
      <c r="R35" s="7">
        <v>37.130000000000003</v>
      </c>
      <c r="S35" s="8">
        <v>4.0000000000000002E-4</v>
      </c>
      <c r="T35" s="8">
        <v>2.0000000000000001E-4</v>
      </c>
      <c r="U35" s="8">
        <v>0</v>
      </c>
    </row>
    <row r="36" spans="2:21">
      <c r="B36" s="6" t="s">
        <v>181</v>
      </c>
      <c r="C36" s="17">
        <v>7480049</v>
      </c>
      <c r="D36" s="6" t="s">
        <v>124</v>
      </c>
      <c r="E36" s="6"/>
      <c r="F36" s="18">
        <v>520029935</v>
      </c>
      <c r="G36" s="6" t="s">
        <v>154</v>
      </c>
      <c r="H36" s="6" t="s">
        <v>176</v>
      </c>
      <c r="I36" s="6" t="s">
        <v>155</v>
      </c>
      <c r="J36" s="6"/>
      <c r="K36" s="17">
        <v>2.7</v>
      </c>
      <c r="L36" s="6" t="s">
        <v>90</v>
      </c>
      <c r="M36" s="19">
        <v>4.7500000000000001E-2</v>
      </c>
      <c r="N36" s="8">
        <v>5.7999999999999996E-3</v>
      </c>
      <c r="O36" s="7">
        <v>1911374.67</v>
      </c>
      <c r="P36" s="7">
        <v>134.94999999999999</v>
      </c>
      <c r="Q36" s="7">
        <v>0</v>
      </c>
      <c r="R36" s="7">
        <v>2579.4</v>
      </c>
      <c r="S36" s="8">
        <v>4.4000000000000003E-3</v>
      </c>
      <c r="T36" s="8">
        <v>1.2500000000000001E-2</v>
      </c>
      <c r="U36" s="8">
        <v>2.0999999999999999E-3</v>
      </c>
    </row>
    <row r="37" spans="2:21">
      <c r="B37" s="6" t="s">
        <v>182</v>
      </c>
      <c r="C37" s="17">
        <v>1099738</v>
      </c>
      <c r="D37" s="6" t="s">
        <v>124</v>
      </c>
      <c r="E37" s="6"/>
      <c r="F37" s="18">
        <v>513834200</v>
      </c>
      <c r="G37" s="6" t="s">
        <v>183</v>
      </c>
      <c r="H37" s="6" t="s">
        <v>176</v>
      </c>
      <c r="I37" s="6" t="s">
        <v>155</v>
      </c>
      <c r="J37" s="6"/>
      <c r="K37" s="17">
        <v>2.41</v>
      </c>
      <c r="L37" s="6" t="s">
        <v>90</v>
      </c>
      <c r="M37" s="19">
        <v>4.65E-2</v>
      </c>
      <c r="N37" s="8">
        <v>7.9000000000000008E-3</v>
      </c>
      <c r="O37" s="7">
        <v>581112.75</v>
      </c>
      <c r="P37" s="7">
        <v>134.15</v>
      </c>
      <c r="Q37" s="7">
        <v>0</v>
      </c>
      <c r="R37" s="7">
        <v>779.56</v>
      </c>
      <c r="S37" s="8">
        <v>4.5999999999999999E-3</v>
      </c>
      <c r="T37" s="8">
        <v>3.8E-3</v>
      </c>
      <c r="U37" s="8">
        <v>5.9999999999999995E-4</v>
      </c>
    </row>
    <row r="38" spans="2:21">
      <c r="B38" s="6" t="s">
        <v>184</v>
      </c>
      <c r="C38" s="17">
        <v>6040257</v>
      </c>
      <c r="D38" s="6" t="s">
        <v>124</v>
      </c>
      <c r="E38" s="6"/>
      <c r="F38" s="18">
        <v>520018078</v>
      </c>
      <c r="G38" s="6" t="s">
        <v>154</v>
      </c>
      <c r="H38" s="6" t="s">
        <v>176</v>
      </c>
      <c r="I38" s="6" t="s">
        <v>155</v>
      </c>
      <c r="J38" s="6"/>
      <c r="K38" s="17">
        <v>18.91</v>
      </c>
      <c r="L38" s="6" t="s">
        <v>90</v>
      </c>
      <c r="M38" s="19">
        <v>0.05</v>
      </c>
      <c r="N38" s="8">
        <v>4.41E-2</v>
      </c>
      <c r="O38" s="7">
        <v>125668</v>
      </c>
      <c r="P38" s="7">
        <v>124.51</v>
      </c>
      <c r="Q38" s="7">
        <v>0</v>
      </c>
      <c r="R38" s="7">
        <v>156.47</v>
      </c>
      <c r="S38" s="8">
        <v>1E-4</v>
      </c>
      <c r="T38" s="8">
        <v>8.0000000000000004E-4</v>
      </c>
      <c r="U38" s="8">
        <v>1E-4</v>
      </c>
    </row>
    <row r="39" spans="2:21">
      <c r="B39" s="6" t="s">
        <v>185</v>
      </c>
      <c r="C39" s="17">
        <v>3900206</v>
      </c>
      <c r="D39" s="6" t="s">
        <v>124</v>
      </c>
      <c r="E39" s="6"/>
      <c r="F39" s="18">
        <v>520038506</v>
      </c>
      <c r="G39" s="6" t="s">
        <v>170</v>
      </c>
      <c r="H39" s="6" t="s">
        <v>186</v>
      </c>
      <c r="I39" s="6" t="s">
        <v>155</v>
      </c>
      <c r="J39" s="6"/>
      <c r="K39" s="17">
        <v>1.17</v>
      </c>
      <c r="L39" s="6" t="s">
        <v>90</v>
      </c>
      <c r="M39" s="19">
        <v>4.2500000000000003E-2</v>
      </c>
      <c r="N39" s="8">
        <v>9.1999999999999998E-3</v>
      </c>
      <c r="O39" s="7">
        <v>265384.83</v>
      </c>
      <c r="P39" s="7">
        <v>126.79</v>
      </c>
      <c r="Q39" s="7">
        <v>0</v>
      </c>
      <c r="R39" s="7">
        <v>336.48</v>
      </c>
      <c r="S39" s="8">
        <v>5.9999999999999995E-4</v>
      </c>
      <c r="T39" s="8">
        <v>1.6000000000000001E-3</v>
      </c>
      <c r="U39" s="8">
        <v>2.9999999999999997E-4</v>
      </c>
    </row>
    <row r="40" spans="2:21">
      <c r="B40" s="6" t="s">
        <v>187</v>
      </c>
      <c r="C40" s="17">
        <v>1126762</v>
      </c>
      <c r="D40" s="6" t="s">
        <v>124</v>
      </c>
      <c r="E40" s="6"/>
      <c r="F40" s="18">
        <v>513668277</v>
      </c>
      <c r="G40" s="6" t="s">
        <v>154</v>
      </c>
      <c r="H40" s="6" t="s">
        <v>186</v>
      </c>
      <c r="I40" s="6" t="s">
        <v>172</v>
      </c>
      <c r="J40" s="6"/>
      <c r="K40" s="17">
        <v>0.57999999999999996</v>
      </c>
      <c r="L40" s="6" t="s">
        <v>90</v>
      </c>
      <c r="M40" s="19">
        <v>1.6E-2</v>
      </c>
      <c r="N40" s="8">
        <v>1.03E-2</v>
      </c>
      <c r="O40" s="7">
        <v>567672.96</v>
      </c>
      <c r="P40" s="7">
        <v>103.6</v>
      </c>
      <c r="Q40" s="7">
        <v>0</v>
      </c>
      <c r="R40" s="7">
        <v>588.11</v>
      </c>
      <c r="S40" s="8">
        <v>1.1000000000000001E-3</v>
      </c>
      <c r="T40" s="8">
        <v>2.8E-3</v>
      </c>
      <c r="U40" s="8">
        <v>5.0000000000000001E-4</v>
      </c>
    </row>
    <row r="41" spans="2:21">
      <c r="B41" s="6" t="s">
        <v>188</v>
      </c>
      <c r="C41" s="17">
        <v>1139492</v>
      </c>
      <c r="D41" s="6" t="s">
        <v>124</v>
      </c>
      <c r="E41" s="6"/>
      <c r="F41" s="18">
        <v>513668277</v>
      </c>
      <c r="G41" s="6" t="s">
        <v>154</v>
      </c>
      <c r="H41" s="6" t="s">
        <v>186</v>
      </c>
      <c r="I41" s="6" t="s">
        <v>172</v>
      </c>
      <c r="J41" s="6"/>
      <c r="K41" s="17">
        <v>4.08</v>
      </c>
      <c r="L41" s="6" t="s">
        <v>90</v>
      </c>
      <c r="M41" s="19">
        <v>9.4999999999999998E-3</v>
      </c>
      <c r="N41" s="8">
        <v>7.7999999999999996E-3</v>
      </c>
      <c r="O41" s="7">
        <v>1663000</v>
      </c>
      <c r="P41" s="7">
        <v>101.28</v>
      </c>
      <c r="Q41" s="7">
        <v>0</v>
      </c>
      <c r="R41" s="7">
        <v>1684.29</v>
      </c>
      <c r="S41" s="8">
        <v>2E-3</v>
      </c>
      <c r="T41" s="8">
        <v>8.0999999999999996E-3</v>
      </c>
      <c r="U41" s="8">
        <v>1.4E-3</v>
      </c>
    </row>
    <row r="42" spans="2:21">
      <c r="B42" s="6" t="s">
        <v>189</v>
      </c>
      <c r="C42" s="17">
        <v>1117357</v>
      </c>
      <c r="D42" s="6" t="s">
        <v>124</v>
      </c>
      <c r="E42" s="6"/>
      <c r="F42" s="18">
        <v>520026683</v>
      </c>
      <c r="G42" s="6" t="s">
        <v>170</v>
      </c>
      <c r="H42" s="6" t="s">
        <v>186</v>
      </c>
      <c r="I42" s="6" t="s">
        <v>172</v>
      </c>
      <c r="J42" s="6"/>
      <c r="K42" s="17">
        <v>1.94</v>
      </c>
      <c r="L42" s="6" t="s">
        <v>90</v>
      </c>
      <c r="M42" s="19">
        <v>4.9000000000000002E-2</v>
      </c>
      <c r="N42" s="8">
        <v>8.0999999999999996E-3</v>
      </c>
      <c r="O42" s="7">
        <v>36926.5</v>
      </c>
      <c r="P42" s="7">
        <v>119.11</v>
      </c>
      <c r="Q42" s="7">
        <v>0</v>
      </c>
      <c r="R42" s="7">
        <v>43.98</v>
      </c>
      <c r="S42" s="8">
        <v>1E-4</v>
      </c>
      <c r="T42" s="8">
        <v>2.0000000000000001E-4</v>
      </c>
      <c r="U42" s="8">
        <v>0</v>
      </c>
    </row>
    <row r="43" spans="2:21">
      <c r="B43" s="6" t="s">
        <v>190</v>
      </c>
      <c r="C43" s="17">
        <v>7590110</v>
      </c>
      <c r="D43" s="6" t="s">
        <v>124</v>
      </c>
      <c r="E43" s="6"/>
      <c r="F43" s="18">
        <v>520001736</v>
      </c>
      <c r="G43" s="6" t="s">
        <v>170</v>
      </c>
      <c r="H43" s="6" t="s">
        <v>186</v>
      </c>
      <c r="I43" s="6" t="s">
        <v>155</v>
      </c>
      <c r="J43" s="6"/>
      <c r="K43" s="17">
        <v>0.74</v>
      </c>
      <c r="L43" s="6" t="s">
        <v>90</v>
      </c>
      <c r="M43" s="19">
        <v>4.5499999999999999E-2</v>
      </c>
      <c r="N43" s="8">
        <v>1.03E-2</v>
      </c>
      <c r="O43" s="7">
        <v>140000.01</v>
      </c>
      <c r="P43" s="7">
        <v>125.27</v>
      </c>
      <c r="Q43" s="7">
        <v>0</v>
      </c>
      <c r="R43" s="7">
        <v>175.38</v>
      </c>
      <c r="S43" s="8">
        <v>1E-3</v>
      </c>
      <c r="T43" s="8">
        <v>8.0000000000000004E-4</v>
      </c>
      <c r="U43" s="8">
        <v>1E-4</v>
      </c>
    </row>
    <row r="44" spans="2:21">
      <c r="B44" s="6" t="s">
        <v>191</v>
      </c>
      <c r="C44" s="17">
        <v>7590128</v>
      </c>
      <c r="D44" s="6" t="s">
        <v>124</v>
      </c>
      <c r="E44" s="6"/>
      <c r="F44" s="18">
        <v>520001736</v>
      </c>
      <c r="G44" s="6" t="s">
        <v>170</v>
      </c>
      <c r="H44" s="6" t="s">
        <v>186</v>
      </c>
      <c r="I44" s="6" t="s">
        <v>155</v>
      </c>
      <c r="J44" s="6"/>
      <c r="K44" s="17">
        <v>5.52</v>
      </c>
      <c r="L44" s="6" t="s">
        <v>90</v>
      </c>
      <c r="M44" s="19">
        <v>4.7500000000000001E-2</v>
      </c>
      <c r="N44" s="8">
        <v>1.5599999999999999E-2</v>
      </c>
      <c r="O44" s="7">
        <v>3835939</v>
      </c>
      <c r="P44" s="7">
        <v>144.94999999999999</v>
      </c>
      <c r="Q44" s="7">
        <v>0</v>
      </c>
      <c r="R44" s="7">
        <v>5560.19</v>
      </c>
      <c r="S44" s="8">
        <v>2E-3</v>
      </c>
      <c r="T44" s="8">
        <v>2.69E-2</v>
      </c>
      <c r="U44" s="8">
        <v>4.5999999999999999E-3</v>
      </c>
    </row>
    <row r="45" spans="2:21">
      <c r="B45" s="6" t="s">
        <v>192</v>
      </c>
      <c r="C45" s="17">
        <v>1260306</v>
      </c>
      <c r="D45" s="6" t="s">
        <v>124</v>
      </c>
      <c r="E45" s="6"/>
      <c r="F45" s="18">
        <v>520033234</v>
      </c>
      <c r="G45" s="6" t="s">
        <v>170</v>
      </c>
      <c r="H45" s="6" t="s">
        <v>186</v>
      </c>
      <c r="I45" s="6" t="s">
        <v>155</v>
      </c>
      <c r="J45" s="6"/>
      <c r="K45" s="17">
        <v>0.99</v>
      </c>
      <c r="L45" s="6" t="s">
        <v>90</v>
      </c>
      <c r="M45" s="19">
        <v>4.9500000000000002E-2</v>
      </c>
      <c r="N45" s="8">
        <v>1.0800000000000001E-2</v>
      </c>
      <c r="O45" s="7">
        <v>304846.99</v>
      </c>
      <c r="P45" s="7">
        <v>128.44</v>
      </c>
      <c r="Q45" s="7">
        <v>0</v>
      </c>
      <c r="R45" s="7">
        <v>391.55</v>
      </c>
      <c r="S45" s="8">
        <v>8.0000000000000004E-4</v>
      </c>
      <c r="T45" s="8">
        <v>1.9E-3</v>
      </c>
      <c r="U45" s="8">
        <v>2.9999999999999997E-4</v>
      </c>
    </row>
    <row r="46" spans="2:21">
      <c r="B46" s="6" t="s">
        <v>193</v>
      </c>
      <c r="C46" s="17">
        <v>1260546</v>
      </c>
      <c r="D46" s="6" t="s">
        <v>124</v>
      </c>
      <c r="E46" s="6"/>
      <c r="F46" s="18">
        <v>520033234</v>
      </c>
      <c r="G46" s="6" t="s">
        <v>170</v>
      </c>
      <c r="H46" s="6" t="s">
        <v>186</v>
      </c>
      <c r="I46" s="6" t="s">
        <v>155</v>
      </c>
      <c r="J46" s="6"/>
      <c r="K46" s="17">
        <v>4.6900000000000004</v>
      </c>
      <c r="L46" s="6" t="s">
        <v>90</v>
      </c>
      <c r="M46" s="19">
        <v>5.3499999999999999E-2</v>
      </c>
      <c r="N46" s="8">
        <v>2.2700000000000001E-2</v>
      </c>
      <c r="O46" s="7">
        <v>1138001</v>
      </c>
      <c r="P46" s="7">
        <v>120.15</v>
      </c>
      <c r="Q46" s="7">
        <v>0</v>
      </c>
      <c r="R46" s="7">
        <v>1367.31</v>
      </c>
      <c r="S46" s="8">
        <v>4.0000000000000002E-4</v>
      </c>
      <c r="T46" s="8">
        <v>6.6E-3</v>
      </c>
      <c r="U46" s="8">
        <v>1.1000000000000001E-3</v>
      </c>
    </row>
    <row r="47" spans="2:21">
      <c r="B47" s="6" t="s">
        <v>194</v>
      </c>
      <c r="C47" s="17">
        <v>1260397</v>
      </c>
      <c r="D47" s="6" t="s">
        <v>124</v>
      </c>
      <c r="E47" s="6"/>
      <c r="F47" s="18">
        <v>520033234</v>
      </c>
      <c r="G47" s="6" t="s">
        <v>170</v>
      </c>
      <c r="H47" s="6" t="s">
        <v>186</v>
      </c>
      <c r="I47" s="6" t="s">
        <v>155</v>
      </c>
      <c r="J47" s="6"/>
      <c r="K47" s="17">
        <v>2.71</v>
      </c>
      <c r="L47" s="6" t="s">
        <v>90</v>
      </c>
      <c r="M47" s="19">
        <v>5.0999999999999997E-2</v>
      </c>
      <c r="N47" s="8">
        <v>1.6199999999999999E-2</v>
      </c>
      <c r="O47" s="7">
        <v>86411</v>
      </c>
      <c r="P47" s="7">
        <v>130.99</v>
      </c>
      <c r="Q47" s="7">
        <v>0</v>
      </c>
      <c r="R47" s="7">
        <v>113.19</v>
      </c>
      <c r="S47" s="8">
        <v>0</v>
      </c>
      <c r="T47" s="8">
        <v>5.0000000000000001E-4</v>
      </c>
      <c r="U47" s="8">
        <v>1E-4</v>
      </c>
    </row>
    <row r="48" spans="2:21">
      <c r="B48" s="6" t="s">
        <v>195</v>
      </c>
      <c r="C48" s="17">
        <v>1260462</v>
      </c>
      <c r="D48" s="6" t="s">
        <v>124</v>
      </c>
      <c r="E48" s="6"/>
      <c r="F48" s="18">
        <v>520033234</v>
      </c>
      <c r="G48" s="6" t="s">
        <v>170</v>
      </c>
      <c r="H48" s="6" t="s">
        <v>186</v>
      </c>
      <c r="I48" s="6" t="s">
        <v>155</v>
      </c>
      <c r="J48" s="6"/>
      <c r="K48" s="17">
        <v>0.99</v>
      </c>
      <c r="L48" s="6" t="s">
        <v>90</v>
      </c>
      <c r="M48" s="19">
        <v>5.2999999999999999E-2</v>
      </c>
      <c r="N48" s="8">
        <v>1.06E-2</v>
      </c>
      <c r="O48" s="7">
        <v>172344.93</v>
      </c>
      <c r="P48" s="7">
        <v>121.87</v>
      </c>
      <c r="Q48" s="7">
        <v>0</v>
      </c>
      <c r="R48" s="7">
        <v>210.04</v>
      </c>
      <c r="S48" s="8">
        <v>4.0000000000000002E-4</v>
      </c>
      <c r="T48" s="8">
        <v>1E-3</v>
      </c>
      <c r="U48" s="8">
        <v>2.0000000000000001E-4</v>
      </c>
    </row>
    <row r="49" spans="2:21">
      <c r="B49" s="6" t="s">
        <v>196</v>
      </c>
      <c r="C49" s="17">
        <v>1119825</v>
      </c>
      <c r="D49" s="6" t="s">
        <v>124</v>
      </c>
      <c r="E49" s="6"/>
      <c r="F49" s="18">
        <v>513704304</v>
      </c>
      <c r="G49" s="6" t="s">
        <v>154</v>
      </c>
      <c r="H49" s="6" t="s">
        <v>186</v>
      </c>
      <c r="I49" s="6" t="s">
        <v>155</v>
      </c>
      <c r="J49" s="6"/>
      <c r="K49" s="17">
        <v>2.94</v>
      </c>
      <c r="L49" s="6" t="s">
        <v>90</v>
      </c>
      <c r="M49" s="19">
        <v>3.5499999999999997E-2</v>
      </c>
      <c r="N49" s="8">
        <v>7.1999999999999998E-3</v>
      </c>
      <c r="O49" s="7">
        <v>980567.71</v>
      </c>
      <c r="P49" s="7">
        <v>120.06</v>
      </c>
      <c r="Q49" s="7">
        <v>0</v>
      </c>
      <c r="R49" s="7">
        <v>1177.27</v>
      </c>
      <c r="S49" s="8">
        <v>2E-3</v>
      </c>
      <c r="T49" s="8">
        <v>5.7000000000000002E-3</v>
      </c>
      <c r="U49" s="8">
        <v>1E-3</v>
      </c>
    </row>
    <row r="50" spans="2:21">
      <c r="B50" s="6" t="s">
        <v>197</v>
      </c>
      <c r="C50" s="17">
        <v>1134147</v>
      </c>
      <c r="D50" s="6" t="s">
        <v>124</v>
      </c>
      <c r="E50" s="6"/>
      <c r="F50" s="18">
        <v>513704304</v>
      </c>
      <c r="G50" s="6" t="s">
        <v>154</v>
      </c>
      <c r="H50" s="6" t="s">
        <v>186</v>
      </c>
      <c r="I50" s="6" t="s">
        <v>155</v>
      </c>
      <c r="J50" s="6"/>
      <c r="K50" s="17">
        <v>6.23</v>
      </c>
      <c r="L50" s="6" t="s">
        <v>90</v>
      </c>
      <c r="M50" s="19">
        <v>1.4999999999999999E-2</v>
      </c>
      <c r="N50" s="8">
        <v>1.2200000000000001E-2</v>
      </c>
      <c r="O50" s="7">
        <v>631030.43000000005</v>
      </c>
      <c r="P50" s="7">
        <v>102.39</v>
      </c>
      <c r="Q50" s="7">
        <v>0</v>
      </c>
      <c r="R50" s="7">
        <v>646.11</v>
      </c>
      <c r="S50" s="8">
        <v>1E-3</v>
      </c>
      <c r="T50" s="8">
        <v>3.0999999999999999E-3</v>
      </c>
      <c r="U50" s="8">
        <v>5.0000000000000001E-4</v>
      </c>
    </row>
    <row r="51" spans="2:21">
      <c r="B51" s="6" t="s">
        <v>198</v>
      </c>
      <c r="C51" s="17">
        <v>1134048</v>
      </c>
      <c r="D51" s="6" t="s">
        <v>124</v>
      </c>
      <c r="E51" s="6"/>
      <c r="F51" s="18">
        <v>513834200</v>
      </c>
      <c r="G51" s="6" t="s">
        <v>183</v>
      </c>
      <c r="H51" s="6" t="s">
        <v>186</v>
      </c>
      <c r="I51" s="6" t="s">
        <v>155</v>
      </c>
      <c r="J51" s="6"/>
      <c r="K51" s="17">
        <v>10.91</v>
      </c>
      <c r="L51" s="6" t="s">
        <v>90</v>
      </c>
      <c r="M51" s="19">
        <v>2.4E-2</v>
      </c>
      <c r="N51" s="8">
        <v>2.07E-2</v>
      </c>
      <c r="O51" s="7">
        <v>3524000</v>
      </c>
      <c r="P51" s="7">
        <v>103.7</v>
      </c>
      <c r="Q51" s="7">
        <v>0</v>
      </c>
      <c r="R51" s="7">
        <v>3654.39</v>
      </c>
      <c r="S51" s="8">
        <v>1.1900000000000001E-2</v>
      </c>
      <c r="T51" s="8">
        <v>1.77E-2</v>
      </c>
      <c r="U51" s="8">
        <v>3.0000000000000001E-3</v>
      </c>
    </row>
    <row r="52" spans="2:21">
      <c r="B52" s="6" t="s">
        <v>199</v>
      </c>
      <c r="C52" s="17">
        <v>1126077</v>
      </c>
      <c r="D52" s="6" t="s">
        <v>124</v>
      </c>
      <c r="E52" s="6"/>
      <c r="F52" s="18">
        <v>513834200</v>
      </c>
      <c r="G52" s="6" t="s">
        <v>183</v>
      </c>
      <c r="H52" s="6" t="s">
        <v>186</v>
      </c>
      <c r="I52" s="6" t="s">
        <v>155</v>
      </c>
      <c r="J52" s="6"/>
      <c r="K52" s="17">
        <v>7.72</v>
      </c>
      <c r="L52" s="6" t="s">
        <v>90</v>
      </c>
      <c r="M52" s="19">
        <v>3.85E-2</v>
      </c>
      <c r="N52" s="8">
        <v>2.0199999999999999E-2</v>
      </c>
      <c r="O52" s="7">
        <v>20462</v>
      </c>
      <c r="P52" s="7">
        <v>118.43</v>
      </c>
      <c r="Q52" s="7">
        <v>0</v>
      </c>
      <c r="R52" s="7">
        <v>24.23</v>
      </c>
      <c r="S52" s="8">
        <v>1E-4</v>
      </c>
      <c r="T52" s="8">
        <v>1E-4</v>
      </c>
      <c r="U52" s="8">
        <v>0</v>
      </c>
    </row>
    <row r="53" spans="2:21">
      <c r="B53" s="6" t="s">
        <v>200</v>
      </c>
      <c r="C53" s="17">
        <v>1134030</v>
      </c>
      <c r="D53" s="6" t="s">
        <v>124</v>
      </c>
      <c r="E53" s="6"/>
      <c r="F53" s="18">
        <v>513834200</v>
      </c>
      <c r="G53" s="6" t="s">
        <v>183</v>
      </c>
      <c r="H53" s="6" t="s">
        <v>186</v>
      </c>
      <c r="I53" s="6" t="s">
        <v>155</v>
      </c>
      <c r="J53" s="6"/>
      <c r="K53" s="17">
        <v>10.16</v>
      </c>
      <c r="L53" s="6" t="s">
        <v>90</v>
      </c>
      <c r="M53" s="19">
        <v>2.4E-2</v>
      </c>
      <c r="N53" s="8">
        <v>1.9900000000000001E-2</v>
      </c>
      <c r="O53" s="7">
        <v>524000</v>
      </c>
      <c r="P53" s="7">
        <v>104.28</v>
      </c>
      <c r="Q53" s="7">
        <v>0</v>
      </c>
      <c r="R53" s="7">
        <v>546.42999999999995</v>
      </c>
      <c r="S53" s="8">
        <v>1.8E-3</v>
      </c>
      <c r="T53" s="8">
        <v>2.5999999999999999E-3</v>
      </c>
      <c r="U53" s="8">
        <v>5.0000000000000001E-4</v>
      </c>
    </row>
    <row r="54" spans="2:21">
      <c r="B54" s="6" t="s">
        <v>201</v>
      </c>
      <c r="C54" s="17">
        <v>1120120</v>
      </c>
      <c r="D54" s="6" t="s">
        <v>124</v>
      </c>
      <c r="E54" s="6"/>
      <c r="F54" s="18">
        <v>513754069</v>
      </c>
      <c r="G54" s="6" t="s">
        <v>183</v>
      </c>
      <c r="H54" s="6" t="s">
        <v>186</v>
      </c>
      <c r="I54" s="6" t="s">
        <v>155</v>
      </c>
      <c r="J54" s="6"/>
      <c r="K54" s="17">
        <v>6.25</v>
      </c>
      <c r="L54" s="6" t="s">
        <v>90</v>
      </c>
      <c r="M54" s="19">
        <v>3.7499999999999999E-2</v>
      </c>
      <c r="N54" s="8">
        <v>2.18E-2</v>
      </c>
      <c r="O54" s="7">
        <v>400000</v>
      </c>
      <c r="P54" s="7">
        <v>119.79</v>
      </c>
      <c r="Q54" s="7">
        <v>0</v>
      </c>
      <c r="R54" s="7">
        <v>479.16</v>
      </c>
      <c r="S54" s="8">
        <v>5.0000000000000001E-4</v>
      </c>
      <c r="T54" s="8">
        <v>2.3E-3</v>
      </c>
      <c r="U54" s="8">
        <v>4.0000000000000002E-4</v>
      </c>
    </row>
    <row r="55" spans="2:21">
      <c r="B55" s="6" t="s">
        <v>202</v>
      </c>
      <c r="C55" s="17">
        <v>1136050</v>
      </c>
      <c r="D55" s="6" t="s">
        <v>124</v>
      </c>
      <c r="E55" s="6"/>
      <c r="F55" s="18">
        <v>513754069</v>
      </c>
      <c r="G55" s="6" t="s">
        <v>183</v>
      </c>
      <c r="H55" s="6" t="s">
        <v>186</v>
      </c>
      <c r="I55" s="6" t="s">
        <v>172</v>
      </c>
      <c r="J55" s="6"/>
      <c r="K55" s="17">
        <v>7.33</v>
      </c>
      <c r="L55" s="6" t="s">
        <v>90</v>
      </c>
      <c r="M55" s="19">
        <v>2.4799999999999999E-2</v>
      </c>
      <c r="N55" s="8">
        <v>1.7999999999999999E-2</v>
      </c>
      <c r="O55" s="7">
        <v>1031646</v>
      </c>
      <c r="P55" s="7">
        <v>106.15</v>
      </c>
      <c r="Q55" s="7">
        <v>0</v>
      </c>
      <c r="R55" s="7">
        <v>1095.0899999999999</v>
      </c>
      <c r="S55" s="8">
        <v>2.3999999999999998E-3</v>
      </c>
      <c r="T55" s="8">
        <v>5.3E-3</v>
      </c>
      <c r="U55" s="8">
        <v>8.9999999999999998E-4</v>
      </c>
    </row>
    <row r="56" spans="2:21">
      <c r="B56" s="6" t="s">
        <v>203</v>
      </c>
      <c r="C56" s="17">
        <v>1132950</v>
      </c>
      <c r="D56" s="6" t="s">
        <v>124</v>
      </c>
      <c r="E56" s="6"/>
      <c r="F56" s="18">
        <v>513754069</v>
      </c>
      <c r="G56" s="6" t="s">
        <v>183</v>
      </c>
      <c r="H56" s="6" t="s">
        <v>186</v>
      </c>
      <c r="I56" s="6" t="s">
        <v>155</v>
      </c>
      <c r="J56" s="6"/>
      <c r="K56" s="17">
        <v>8.61</v>
      </c>
      <c r="L56" s="6" t="s">
        <v>90</v>
      </c>
      <c r="M56" s="19">
        <v>2.3199999999999998E-2</v>
      </c>
      <c r="N56" s="8">
        <v>1.7899999999999999E-2</v>
      </c>
      <c r="O56" s="7">
        <v>88035</v>
      </c>
      <c r="P56" s="7">
        <v>104.65</v>
      </c>
      <c r="Q56" s="7">
        <v>0</v>
      </c>
      <c r="R56" s="7">
        <v>92.13</v>
      </c>
      <c r="S56" s="8">
        <v>2.0000000000000001E-4</v>
      </c>
      <c r="T56" s="8">
        <v>4.0000000000000002E-4</v>
      </c>
      <c r="U56" s="8">
        <v>1E-4</v>
      </c>
    </row>
    <row r="57" spans="2:21">
      <c r="B57" s="6" t="s">
        <v>204</v>
      </c>
      <c r="C57" s="17">
        <v>3230216</v>
      </c>
      <c r="D57" s="6" t="s">
        <v>124</v>
      </c>
      <c r="E57" s="6"/>
      <c r="F57" s="18">
        <v>520037789</v>
      </c>
      <c r="G57" s="6" t="s">
        <v>170</v>
      </c>
      <c r="H57" s="6" t="s">
        <v>186</v>
      </c>
      <c r="I57" s="6" t="s">
        <v>155</v>
      </c>
      <c r="J57" s="6"/>
      <c r="K57" s="17">
        <v>0.66</v>
      </c>
      <c r="L57" s="6" t="s">
        <v>90</v>
      </c>
      <c r="M57" s="19">
        <v>5.5E-2</v>
      </c>
      <c r="N57" s="8">
        <v>1.0699999999999999E-2</v>
      </c>
      <c r="O57" s="7">
        <v>9240</v>
      </c>
      <c r="P57" s="7">
        <v>123.95</v>
      </c>
      <c r="Q57" s="7">
        <v>0</v>
      </c>
      <c r="R57" s="7">
        <v>11.45</v>
      </c>
      <c r="S57" s="8">
        <v>2.9999999999999997E-4</v>
      </c>
      <c r="T57" s="8">
        <v>1E-4</v>
      </c>
      <c r="U57" s="8">
        <v>0</v>
      </c>
    </row>
    <row r="58" spans="2:21">
      <c r="B58" s="6" t="s">
        <v>205</v>
      </c>
      <c r="C58" s="17">
        <v>3230224</v>
      </c>
      <c r="D58" s="6" t="s">
        <v>124</v>
      </c>
      <c r="E58" s="6"/>
      <c r="F58" s="18">
        <v>520037789</v>
      </c>
      <c r="G58" s="6" t="s">
        <v>170</v>
      </c>
      <c r="H58" s="6" t="s">
        <v>186</v>
      </c>
      <c r="I58" s="6" t="s">
        <v>155</v>
      </c>
      <c r="J58" s="6"/>
      <c r="K58" s="17">
        <v>2.99</v>
      </c>
      <c r="L58" s="6" t="s">
        <v>90</v>
      </c>
      <c r="M58" s="19">
        <v>5.8500000000000003E-2</v>
      </c>
      <c r="N58" s="8">
        <v>1.2E-2</v>
      </c>
      <c r="O58" s="7">
        <v>912228.16</v>
      </c>
      <c r="P58" s="7">
        <v>123.77</v>
      </c>
      <c r="Q58" s="7">
        <v>0</v>
      </c>
      <c r="R58" s="7">
        <v>1129.06</v>
      </c>
      <c r="S58" s="8">
        <v>5.9999999999999995E-4</v>
      </c>
      <c r="T58" s="8">
        <v>5.4999999999999997E-3</v>
      </c>
      <c r="U58" s="8">
        <v>8.9999999999999998E-4</v>
      </c>
    </row>
    <row r="59" spans="2:21">
      <c r="B59" s="6" t="s">
        <v>206</v>
      </c>
      <c r="C59" s="17">
        <v>3230166</v>
      </c>
      <c r="D59" s="6" t="s">
        <v>124</v>
      </c>
      <c r="E59" s="6"/>
      <c r="F59" s="18">
        <v>520037789</v>
      </c>
      <c r="G59" s="6" t="s">
        <v>170</v>
      </c>
      <c r="H59" s="6" t="s">
        <v>186</v>
      </c>
      <c r="I59" s="6" t="s">
        <v>155</v>
      </c>
      <c r="J59" s="6"/>
      <c r="K59" s="17">
        <v>4.12</v>
      </c>
      <c r="L59" s="6" t="s">
        <v>90</v>
      </c>
      <c r="M59" s="19">
        <v>2.5499999999999998E-2</v>
      </c>
      <c r="N59" s="8">
        <v>1.21E-2</v>
      </c>
      <c r="O59" s="7">
        <v>641060.36</v>
      </c>
      <c r="P59" s="7">
        <v>106.34</v>
      </c>
      <c r="Q59" s="7">
        <v>8.23</v>
      </c>
      <c r="R59" s="7">
        <v>689.93</v>
      </c>
      <c r="S59" s="8">
        <v>6.9999999999999999E-4</v>
      </c>
      <c r="T59" s="8">
        <v>3.3E-3</v>
      </c>
      <c r="U59" s="8">
        <v>5.9999999999999995E-4</v>
      </c>
    </row>
    <row r="60" spans="2:21">
      <c r="B60" s="6" t="s">
        <v>207</v>
      </c>
      <c r="C60" s="17">
        <v>3230083</v>
      </c>
      <c r="D60" s="6" t="s">
        <v>124</v>
      </c>
      <c r="E60" s="6"/>
      <c r="F60" s="18">
        <v>520037789</v>
      </c>
      <c r="G60" s="6" t="s">
        <v>170</v>
      </c>
      <c r="H60" s="6" t="s">
        <v>186</v>
      </c>
      <c r="I60" s="6" t="s">
        <v>155</v>
      </c>
      <c r="J60" s="6"/>
      <c r="K60" s="17">
        <v>0.17</v>
      </c>
      <c r="L60" s="6" t="s">
        <v>90</v>
      </c>
      <c r="M60" s="19">
        <v>4.7E-2</v>
      </c>
      <c r="N60" s="8">
        <v>9.5999999999999992E-3</v>
      </c>
      <c r="O60" s="7">
        <v>69844.55</v>
      </c>
      <c r="P60" s="7">
        <v>118.8</v>
      </c>
      <c r="Q60" s="7">
        <v>0</v>
      </c>
      <c r="R60" s="7">
        <v>82.98</v>
      </c>
      <c r="S60" s="8">
        <v>5.0000000000000001E-4</v>
      </c>
      <c r="T60" s="8">
        <v>4.0000000000000002E-4</v>
      </c>
      <c r="U60" s="8">
        <v>1E-4</v>
      </c>
    </row>
    <row r="61" spans="2:21">
      <c r="B61" s="6" t="s">
        <v>208</v>
      </c>
      <c r="C61" s="17">
        <v>3230091</v>
      </c>
      <c r="D61" s="6" t="s">
        <v>124</v>
      </c>
      <c r="E61" s="6"/>
      <c r="F61" s="18">
        <v>520037789</v>
      </c>
      <c r="G61" s="6" t="s">
        <v>170</v>
      </c>
      <c r="H61" s="6" t="s">
        <v>186</v>
      </c>
      <c r="I61" s="6" t="s">
        <v>155</v>
      </c>
      <c r="J61" s="6"/>
      <c r="K61" s="17">
        <v>2.79</v>
      </c>
      <c r="L61" s="6" t="s">
        <v>90</v>
      </c>
      <c r="M61" s="19">
        <v>5.0999999999999997E-2</v>
      </c>
      <c r="N61" s="8">
        <v>6.7000000000000002E-3</v>
      </c>
      <c r="O61" s="7">
        <v>649781</v>
      </c>
      <c r="P61" s="7">
        <v>124.69</v>
      </c>
      <c r="Q61" s="7">
        <v>18.329999999999998</v>
      </c>
      <c r="R61" s="7">
        <v>828.54</v>
      </c>
      <c r="S61" s="8">
        <v>8.9999999999999998E-4</v>
      </c>
      <c r="T61" s="8">
        <v>4.0000000000000001E-3</v>
      </c>
      <c r="U61" s="8">
        <v>6.9999999999999999E-4</v>
      </c>
    </row>
    <row r="62" spans="2:21">
      <c r="B62" s="6" t="s">
        <v>209</v>
      </c>
      <c r="C62" s="17">
        <v>5660048</v>
      </c>
      <c r="D62" s="6" t="s">
        <v>124</v>
      </c>
      <c r="E62" s="6"/>
      <c r="F62" s="18">
        <v>520007469</v>
      </c>
      <c r="G62" s="6" t="s">
        <v>183</v>
      </c>
      <c r="H62" s="6" t="s">
        <v>186</v>
      </c>
      <c r="I62" s="6" t="s">
        <v>172</v>
      </c>
      <c r="J62" s="6"/>
      <c r="K62" s="17">
        <v>1.01</v>
      </c>
      <c r="L62" s="6" t="s">
        <v>90</v>
      </c>
      <c r="M62" s="19">
        <v>4.2799999999999998E-2</v>
      </c>
      <c r="N62" s="8">
        <v>9.7999999999999997E-3</v>
      </c>
      <c r="O62" s="7">
        <v>3112.51</v>
      </c>
      <c r="P62" s="7">
        <v>128.88</v>
      </c>
      <c r="Q62" s="7">
        <v>0</v>
      </c>
      <c r="R62" s="7">
        <v>4.01</v>
      </c>
      <c r="S62" s="8">
        <v>0</v>
      </c>
      <c r="T62" s="8">
        <v>0</v>
      </c>
      <c r="U62" s="8">
        <v>0</v>
      </c>
    </row>
    <row r="63" spans="2:21">
      <c r="B63" s="6" t="s">
        <v>210</v>
      </c>
      <c r="C63" s="17">
        <v>1139542</v>
      </c>
      <c r="D63" s="6" t="s">
        <v>124</v>
      </c>
      <c r="E63" s="6"/>
      <c r="F63" s="18">
        <v>510216054</v>
      </c>
      <c r="G63" s="6" t="s">
        <v>211</v>
      </c>
      <c r="H63" s="6" t="s">
        <v>186</v>
      </c>
      <c r="I63" s="6" t="s">
        <v>155</v>
      </c>
      <c r="J63" s="6"/>
      <c r="K63" s="17">
        <v>5.58</v>
      </c>
      <c r="L63" s="6" t="s">
        <v>90</v>
      </c>
      <c r="M63" s="19">
        <v>1.9400000000000001E-2</v>
      </c>
      <c r="N63" s="8">
        <v>1.3299999999999999E-2</v>
      </c>
      <c r="O63" s="7">
        <v>741000</v>
      </c>
      <c r="P63" s="7">
        <v>103.89</v>
      </c>
      <c r="Q63" s="7">
        <v>0</v>
      </c>
      <c r="R63" s="7">
        <v>769.82</v>
      </c>
      <c r="S63" s="8">
        <v>1E-3</v>
      </c>
      <c r="T63" s="8">
        <v>3.7000000000000002E-3</v>
      </c>
      <c r="U63" s="8">
        <v>5.9999999999999995E-4</v>
      </c>
    </row>
    <row r="64" spans="2:21">
      <c r="B64" s="6" t="s">
        <v>212</v>
      </c>
      <c r="C64" s="17">
        <v>1120799</v>
      </c>
      <c r="D64" s="6" t="s">
        <v>124</v>
      </c>
      <c r="E64" s="6"/>
      <c r="F64" s="18">
        <v>514290345</v>
      </c>
      <c r="G64" s="6" t="s">
        <v>183</v>
      </c>
      <c r="H64" s="6" t="s">
        <v>186</v>
      </c>
      <c r="I64" s="6" t="s">
        <v>155</v>
      </c>
      <c r="J64" s="6"/>
      <c r="K64" s="17">
        <v>4.8099999999999996</v>
      </c>
      <c r="L64" s="6" t="s">
        <v>90</v>
      </c>
      <c r="M64" s="19">
        <v>3.5999999999999997E-2</v>
      </c>
      <c r="N64" s="8">
        <v>2.3300000000000001E-2</v>
      </c>
      <c r="O64" s="7">
        <v>1625</v>
      </c>
      <c r="P64" s="7">
        <v>113.73</v>
      </c>
      <c r="Q64" s="7">
        <v>0</v>
      </c>
      <c r="R64" s="7">
        <v>1.85</v>
      </c>
      <c r="S64" s="8">
        <v>0</v>
      </c>
      <c r="T64" s="8">
        <v>0</v>
      </c>
      <c r="U64" s="8">
        <v>0</v>
      </c>
    </row>
    <row r="65" spans="2:21">
      <c r="B65" s="6" t="s">
        <v>213</v>
      </c>
      <c r="C65" s="17">
        <v>1135417</v>
      </c>
      <c r="D65" s="6" t="s">
        <v>124</v>
      </c>
      <c r="E65" s="6"/>
      <c r="F65" s="18">
        <v>514290345</v>
      </c>
      <c r="G65" s="6" t="s">
        <v>183</v>
      </c>
      <c r="H65" s="6" t="s">
        <v>186</v>
      </c>
      <c r="I65" s="6" t="s">
        <v>172</v>
      </c>
      <c r="J65" s="6"/>
      <c r="K65" s="17">
        <v>10.83</v>
      </c>
      <c r="L65" s="6" t="s">
        <v>90</v>
      </c>
      <c r="M65" s="19">
        <v>2.2499999999999999E-2</v>
      </c>
      <c r="N65" s="8">
        <v>2.0199999999999999E-2</v>
      </c>
      <c r="O65" s="7">
        <v>323097</v>
      </c>
      <c r="P65" s="7">
        <v>103.82</v>
      </c>
      <c r="Q65" s="7">
        <v>0</v>
      </c>
      <c r="R65" s="7">
        <v>335.44</v>
      </c>
      <c r="S65" s="8">
        <v>8.0000000000000004E-4</v>
      </c>
      <c r="T65" s="8">
        <v>1.6000000000000001E-3</v>
      </c>
      <c r="U65" s="8">
        <v>2.9999999999999997E-4</v>
      </c>
    </row>
    <row r="66" spans="2:21">
      <c r="B66" s="6" t="s">
        <v>214</v>
      </c>
      <c r="C66" s="17">
        <v>1106657</v>
      </c>
      <c r="D66" s="6" t="s">
        <v>124</v>
      </c>
      <c r="E66" s="6"/>
      <c r="F66" s="18">
        <v>513821488</v>
      </c>
      <c r="G66" s="6" t="s">
        <v>170</v>
      </c>
      <c r="H66" s="6" t="s">
        <v>186</v>
      </c>
      <c r="I66" s="6" t="s">
        <v>155</v>
      </c>
      <c r="J66" s="6"/>
      <c r="K66" s="17">
        <v>0.08</v>
      </c>
      <c r="L66" s="6" t="s">
        <v>90</v>
      </c>
      <c r="M66" s="19">
        <v>4.7E-2</v>
      </c>
      <c r="N66" s="8">
        <v>1.2E-2</v>
      </c>
      <c r="O66" s="7">
        <v>4205.18</v>
      </c>
      <c r="P66" s="7">
        <v>122.58</v>
      </c>
      <c r="Q66" s="7">
        <v>0</v>
      </c>
      <c r="R66" s="7">
        <v>5.15</v>
      </c>
      <c r="S66" s="8">
        <v>1E-4</v>
      </c>
      <c r="T66" s="8">
        <v>0</v>
      </c>
      <c r="U66" s="8">
        <v>0</v>
      </c>
    </row>
    <row r="67" spans="2:21">
      <c r="B67" s="6" t="s">
        <v>215</v>
      </c>
      <c r="C67" s="17">
        <v>1120021</v>
      </c>
      <c r="D67" s="6" t="s">
        <v>124</v>
      </c>
      <c r="E67" s="6"/>
      <c r="F67" s="18">
        <v>513821488</v>
      </c>
      <c r="G67" s="6" t="s">
        <v>170</v>
      </c>
      <c r="H67" s="6" t="s">
        <v>186</v>
      </c>
      <c r="I67" s="6" t="s">
        <v>155</v>
      </c>
      <c r="J67" s="6"/>
      <c r="K67" s="17">
        <v>2.0299999999999998</v>
      </c>
      <c r="L67" s="6" t="s">
        <v>90</v>
      </c>
      <c r="M67" s="19">
        <v>3.9E-2</v>
      </c>
      <c r="N67" s="8">
        <v>8.6E-3</v>
      </c>
      <c r="O67" s="7">
        <v>201769.07</v>
      </c>
      <c r="P67" s="7">
        <v>115</v>
      </c>
      <c r="Q67" s="7">
        <v>0</v>
      </c>
      <c r="R67" s="7">
        <v>232.03</v>
      </c>
      <c r="S67" s="8">
        <v>5.0000000000000001E-4</v>
      </c>
      <c r="T67" s="8">
        <v>1.1000000000000001E-3</v>
      </c>
      <c r="U67" s="8">
        <v>2.0000000000000001E-4</v>
      </c>
    </row>
    <row r="68" spans="2:21">
      <c r="B68" s="6" t="s">
        <v>216</v>
      </c>
      <c r="C68" s="17">
        <v>1095066</v>
      </c>
      <c r="D68" s="6" t="s">
        <v>124</v>
      </c>
      <c r="E68" s="6"/>
      <c r="F68" s="18">
        <v>513704304</v>
      </c>
      <c r="G68" s="6" t="s">
        <v>154</v>
      </c>
      <c r="H68" s="6" t="s">
        <v>186</v>
      </c>
      <c r="I68" s="6" t="s">
        <v>155</v>
      </c>
      <c r="J68" s="6"/>
      <c r="K68" s="17">
        <v>1.88</v>
      </c>
      <c r="L68" s="6" t="s">
        <v>90</v>
      </c>
      <c r="M68" s="19">
        <v>4.65E-2</v>
      </c>
      <c r="N68" s="8">
        <v>6.6E-3</v>
      </c>
      <c r="O68" s="7">
        <v>0.1</v>
      </c>
      <c r="P68" s="7">
        <v>132.02000000000001</v>
      </c>
      <c r="Q68" s="7">
        <v>0</v>
      </c>
      <c r="R68" s="7">
        <v>0</v>
      </c>
      <c r="S68" s="8">
        <v>0</v>
      </c>
      <c r="T68" s="8">
        <v>0</v>
      </c>
      <c r="U68" s="8">
        <v>0</v>
      </c>
    </row>
    <row r="69" spans="2:21">
      <c r="B69" s="6" t="s">
        <v>217</v>
      </c>
      <c r="C69" s="17">
        <v>1124080</v>
      </c>
      <c r="D69" s="6" t="s">
        <v>124</v>
      </c>
      <c r="E69" s="6"/>
      <c r="F69" s="18">
        <v>513668277</v>
      </c>
      <c r="G69" s="6" t="s">
        <v>154</v>
      </c>
      <c r="H69" s="6" t="s">
        <v>218</v>
      </c>
      <c r="I69" s="6" t="s">
        <v>172</v>
      </c>
      <c r="J69" s="6"/>
      <c r="K69" s="17">
        <v>2.91</v>
      </c>
      <c r="L69" s="6" t="s">
        <v>90</v>
      </c>
      <c r="M69" s="19">
        <v>4.1500000000000002E-2</v>
      </c>
      <c r="N69" s="8">
        <v>8.3000000000000001E-3</v>
      </c>
      <c r="O69" s="7">
        <v>308857</v>
      </c>
      <c r="P69" s="7">
        <v>113.25</v>
      </c>
      <c r="Q69" s="7">
        <v>13.22</v>
      </c>
      <c r="R69" s="7">
        <v>363</v>
      </c>
      <c r="S69" s="8">
        <v>1E-3</v>
      </c>
      <c r="T69" s="8">
        <v>1.8E-3</v>
      </c>
      <c r="U69" s="8">
        <v>2.9999999999999997E-4</v>
      </c>
    </row>
    <row r="70" spans="2:21">
      <c r="B70" s="6" t="s">
        <v>219</v>
      </c>
      <c r="C70" s="17">
        <v>1141050</v>
      </c>
      <c r="D70" s="6" t="s">
        <v>124</v>
      </c>
      <c r="E70" s="6"/>
      <c r="F70" s="18">
        <v>513623314</v>
      </c>
      <c r="G70" s="6" t="s">
        <v>220</v>
      </c>
      <c r="H70" s="6" t="s">
        <v>218</v>
      </c>
      <c r="I70" s="6" t="s">
        <v>172</v>
      </c>
      <c r="J70" s="6"/>
      <c r="K70" s="17">
        <v>6.78</v>
      </c>
      <c r="L70" s="6" t="s">
        <v>90</v>
      </c>
      <c r="M70" s="19">
        <v>1.95E-2</v>
      </c>
      <c r="N70" s="8">
        <v>2.1299999999999999E-2</v>
      </c>
      <c r="O70" s="7">
        <v>1183000</v>
      </c>
      <c r="P70" s="7">
        <v>99.35</v>
      </c>
      <c r="Q70" s="7">
        <v>0</v>
      </c>
      <c r="R70" s="7">
        <v>1175.31</v>
      </c>
      <c r="S70" s="8">
        <v>3.3E-3</v>
      </c>
      <c r="T70" s="8">
        <v>5.7000000000000002E-3</v>
      </c>
      <c r="U70" s="8">
        <v>1E-3</v>
      </c>
    </row>
    <row r="71" spans="2:21">
      <c r="B71" s="6" t="s">
        <v>221</v>
      </c>
      <c r="C71" s="17">
        <v>1106947</v>
      </c>
      <c r="D71" s="6" t="s">
        <v>124</v>
      </c>
      <c r="E71" s="6"/>
      <c r="F71" s="18">
        <v>513623314</v>
      </c>
      <c r="G71" s="6" t="s">
        <v>170</v>
      </c>
      <c r="H71" s="6" t="s">
        <v>218</v>
      </c>
      <c r="I71" s="6" t="s">
        <v>172</v>
      </c>
      <c r="J71" s="6"/>
      <c r="K71" s="17">
        <v>1.22</v>
      </c>
      <c r="L71" s="6" t="s">
        <v>90</v>
      </c>
      <c r="M71" s="19">
        <v>4.8500000000000001E-2</v>
      </c>
      <c r="N71" s="8">
        <v>1.0699999999999999E-2</v>
      </c>
      <c r="O71" s="7">
        <v>371458.82</v>
      </c>
      <c r="P71" s="7">
        <v>127.85</v>
      </c>
      <c r="Q71" s="7">
        <v>0</v>
      </c>
      <c r="R71" s="7">
        <v>474.91</v>
      </c>
      <c r="S71" s="8">
        <v>1.5E-3</v>
      </c>
      <c r="T71" s="8">
        <v>2.3E-3</v>
      </c>
      <c r="U71" s="8">
        <v>4.0000000000000002E-4</v>
      </c>
    </row>
    <row r="72" spans="2:21">
      <c r="B72" s="6" t="s">
        <v>222</v>
      </c>
      <c r="C72" s="17">
        <v>1118033</v>
      </c>
      <c r="D72" s="6" t="s">
        <v>124</v>
      </c>
      <c r="E72" s="6"/>
      <c r="F72" s="18">
        <v>513623314</v>
      </c>
      <c r="G72" s="6" t="s">
        <v>170</v>
      </c>
      <c r="H72" s="6" t="s">
        <v>218</v>
      </c>
      <c r="I72" s="6" t="s">
        <v>172</v>
      </c>
      <c r="J72" s="6"/>
      <c r="K72" s="17">
        <v>2.29</v>
      </c>
      <c r="L72" s="6" t="s">
        <v>90</v>
      </c>
      <c r="M72" s="19">
        <v>3.7699999999999997E-2</v>
      </c>
      <c r="N72" s="8">
        <v>8.0999999999999996E-3</v>
      </c>
      <c r="O72" s="7">
        <v>81818.73</v>
      </c>
      <c r="P72" s="7">
        <v>115.87</v>
      </c>
      <c r="Q72" s="7">
        <v>1.67</v>
      </c>
      <c r="R72" s="7">
        <v>96.48</v>
      </c>
      <c r="S72" s="8">
        <v>2.0000000000000001E-4</v>
      </c>
      <c r="T72" s="8">
        <v>5.0000000000000001E-4</v>
      </c>
      <c r="U72" s="8">
        <v>1E-4</v>
      </c>
    </row>
    <row r="73" spans="2:21">
      <c r="B73" s="6" t="s">
        <v>223</v>
      </c>
      <c r="C73" s="17">
        <v>1129279</v>
      </c>
      <c r="D73" s="6" t="s">
        <v>124</v>
      </c>
      <c r="E73" s="6"/>
      <c r="F73" s="18">
        <v>513623314</v>
      </c>
      <c r="G73" s="6" t="s">
        <v>170</v>
      </c>
      <c r="H73" s="6" t="s">
        <v>218</v>
      </c>
      <c r="I73" s="6" t="s">
        <v>172</v>
      </c>
      <c r="J73" s="6"/>
      <c r="K73" s="17">
        <v>3.69</v>
      </c>
      <c r="L73" s="6" t="s">
        <v>90</v>
      </c>
      <c r="M73" s="19">
        <v>2.8500000000000001E-2</v>
      </c>
      <c r="N73" s="8">
        <v>1.37E-2</v>
      </c>
      <c r="O73" s="7">
        <v>1441902.5</v>
      </c>
      <c r="P73" s="7">
        <v>107.33</v>
      </c>
      <c r="Q73" s="7">
        <v>0</v>
      </c>
      <c r="R73" s="7">
        <v>1547.59</v>
      </c>
      <c r="S73" s="8">
        <v>2.8E-3</v>
      </c>
      <c r="T73" s="8">
        <v>7.4999999999999997E-3</v>
      </c>
      <c r="U73" s="8">
        <v>1.2999999999999999E-3</v>
      </c>
    </row>
    <row r="74" spans="2:21">
      <c r="B74" s="6" t="s">
        <v>224</v>
      </c>
      <c r="C74" s="17">
        <v>1136084</v>
      </c>
      <c r="D74" s="6" t="s">
        <v>124</v>
      </c>
      <c r="E74" s="6"/>
      <c r="F74" s="18">
        <v>513623314</v>
      </c>
      <c r="G74" s="6" t="s">
        <v>170</v>
      </c>
      <c r="H74" s="6" t="s">
        <v>218</v>
      </c>
      <c r="I74" s="6" t="s">
        <v>172</v>
      </c>
      <c r="J74" s="6"/>
      <c r="K74" s="17">
        <v>5.78</v>
      </c>
      <c r="L74" s="6" t="s">
        <v>90</v>
      </c>
      <c r="M74" s="19">
        <v>2.5000000000000001E-2</v>
      </c>
      <c r="N74" s="8">
        <v>1.78E-2</v>
      </c>
      <c r="O74" s="7">
        <v>656061.88</v>
      </c>
      <c r="P74" s="7">
        <v>104.57</v>
      </c>
      <c r="Q74" s="7">
        <v>0</v>
      </c>
      <c r="R74" s="7">
        <v>686.04</v>
      </c>
      <c r="S74" s="8">
        <v>1.4E-3</v>
      </c>
      <c r="T74" s="8">
        <v>3.3E-3</v>
      </c>
      <c r="U74" s="8">
        <v>5.9999999999999995E-4</v>
      </c>
    </row>
    <row r="75" spans="2:21">
      <c r="B75" s="6" t="s">
        <v>225</v>
      </c>
      <c r="C75" s="17">
        <v>7480098</v>
      </c>
      <c r="D75" s="6" t="s">
        <v>124</v>
      </c>
      <c r="E75" s="6"/>
      <c r="F75" s="18">
        <v>520029935</v>
      </c>
      <c r="G75" s="6" t="s">
        <v>154</v>
      </c>
      <c r="H75" s="6" t="s">
        <v>218</v>
      </c>
      <c r="I75" s="6" t="s">
        <v>155</v>
      </c>
      <c r="J75" s="6"/>
      <c r="K75" s="17">
        <v>15.96</v>
      </c>
      <c r="L75" s="6" t="s">
        <v>90</v>
      </c>
      <c r="M75" s="19">
        <v>6.4000000000000001E-2</v>
      </c>
      <c r="N75" s="8">
        <v>5.5800000000000002E-2</v>
      </c>
      <c r="O75" s="7">
        <v>327163</v>
      </c>
      <c r="P75" s="7">
        <v>131.34</v>
      </c>
      <c r="Q75" s="7">
        <v>0</v>
      </c>
      <c r="R75" s="7">
        <v>429.7</v>
      </c>
      <c r="S75" s="8">
        <v>2.9999999999999997E-4</v>
      </c>
      <c r="T75" s="8">
        <v>2.0999999999999999E-3</v>
      </c>
      <c r="U75" s="8">
        <v>4.0000000000000002E-4</v>
      </c>
    </row>
    <row r="76" spans="2:21">
      <c r="B76" s="6" t="s">
        <v>226</v>
      </c>
      <c r="C76" s="17">
        <v>1127422</v>
      </c>
      <c r="D76" s="6" t="s">
        <v>124</v>
      </c>
      <c r="E76" s="6"/>
      <c r="F76" s="18">
        <v>513682146</v>
      </c>
      <c r="G76" s="6" t="s">
        <v>154</v>
      </c>
      <c r="H76" s="6" t="s">
        <v>218</v>
      </c>
      <c r="I76" s="6" t="s">
        <v>155</v>
      </c>
      <c r="J76" s="6"/>
      <c r="K76" s="17">
        <v>2.4500000000000002</v>
      </c>
      <c r="L76" s="6" t="s">
        <v>90</v>
      </c>
      <c r="M76" s="19">
        <v>0.02</v>
      </c>
      <c r="N76" s="8">
        <v>7.7000000000000002E-3</v>
      </c>
      <c r="O76" s="7">
        <v>1468000</v>
      </c>
      <c r="P76" s="7">
        <v>105.37</v>
      </c>
      <c r="Q76" s="7">
        <v>0</v>
      </c>
      <c r="R76" s="7">
        <v>1546.83</v>
      </c>
      <c r="S76" s="8">
        <v>2.0999999999999999E-3</v>
      </c>
      <c r="T76" s="8">
        <v>7.4999999999999997E-3</v>
      </c>
      <c r="U76" s="8">
        <v>1.2999999999999999E-3</v>
      </c>
    </row>
    <row r="77" spans="2:21">
      <c r="B77" s="6" t="s">
        <v>227</v>
      </c>
      <c r="C77" s="17">
        <v>6130207</v>
      </c>
      <c r="D77" s="6" t="s">
        <v>124</v>
      </c>
      <c r="E77" s="6"/>
      <c r="F77" s="18">
        <v>520017807</v>
      </c>
      <c r="G77" s="6" t="s">
        <v>170</v>
      </c>
      <c r="H77" s="6" t="s">
        <v>218</v>
      </c>
      <c r="I77" s="6" t="s">
        <v>172</v>
      </c>
      <c r="J77" s="6"/>
      <c r="K77" s="17">
        <v>7.01</v>
      </c>
      <c r="L77" s="6" t="s">
        <v>90</v>
      </c>
      <c r="M77" s="19">
        <v>1.5800000000000002E-2</v>
      </c>
      <c r="N77" s="8">
        <v>1.78E-2</v>
      </c>
      <c r="O77" s="7">
        <v>1353750</v>
      </c>
      <c r="P77" s="7">
        <v>99.36</v>
      </c>
      <c r="Q77" s="7">
        <v>0</v>
      </c>
      <c r="R77" s="7">
        <v>1345.09</v>
      </c>
      <c r="S77" s="8">
        <v>3.2000000000000002E-3</v>
      </c>
      <c r="T77" s="8">
        <v>6.4999999999999997E-3</v>
      </c>
      <c r="U77" s="8">
        <v>1.1000000000000001E-3</v>
      </c>
    </row>
    <row r="78" spans="2:21">
      <c r="B78" s="6" t="s">
        <v>228</v>
      </c>
      <c r="C78" s="17">
        <v>6990188</v>
      </c>
      <c r="D78" s="6" t="s">
        <v>124</v>
      </c>
      <c r="E78" s="6"/>
      <c r="F78" s="18">
        <v>520025438</v>
      </c>
      <c r="G78" s="6" t="s">
        <v>170</v>
      </c>
      <c r="H78" s="6" t="s">
        <v>218</v>
      </c>
      <c r="I78" s="6" t="s">
        <v>172</v>
      </c>
      <c r="J78" s="6"/>
      <c r="K78" s="17">
        <v>3.31</v>
      </c>
      <c r="L78" s="6" t="s">
        <v>90</v>
      </c>
      <c r="M78" s="19">
        <v>4.9500000000000002E-2</v>
      </c>
      <c r="N78" s="8">
        <v>1.4200000000000001E-2</v>
      </c>
      <c r="O78" s="7">
        <v>76444.45</v>
      </c>
      <c r="P78" s="7">
        <v>113.39</v>
      </c>
      <c r="Q78" s="7">
        <v>0</v>
      </c>
      <c r="R78" s="7">
        <v>86.68</v>
      </c>
      <c r="S78" s="8">
        <v>1E-4</v>
      </c>
      <c r="T78" s="8">
        <v>4.0000000000000002E-4</v>
      </c>
      <c r="U78" s="8">
        <v>1E-4</v>
      </c>
    </row>
    <row r="79" spans="2:21">
      <c r="B79" s="6" t="s">
        <v>229</v>
      </c>
      <c r="C79" s="17">
        <v>1138973</v>
      </c>
      <c r="D79" s="6" t="s">
        <v>124</v>
      </c>
      <c r="E79" s="6"/>
      <c r="F79" s="18">
        <v>513992529</v>
      </c>
      <c r="G79" s="6" t="s">
        <v>170</v>
      </c>
      <c r="H79" s="6" t="s">
        <v>218</v>
      </c>
      <c r="I79" s="6" t="s">
        <v>172</v>
      </c>
      <c r="J79" s="6"/>
      <c r="K79" s="17">
        <v>6.89</v>
      </c>
      <c r="L79" s="6" t="s">
        <v>90</v>
      </c>
      <c r="M79" s="19">
        <v>1.9599999999999999E-2</v>
      </c>
      <c r="N79" s="8">
        <v>2.06E-2</v>
      </c>
      <c r="O79" s="7">
        <v>766000</v>
      </c>
      <c r="P79" s="7">
        <v>99.9</v>
      </c>
      <c r="Q79" s="7">
        <v>0</v>
      </c>
      <c r="R79" s="7">
        <v>765.23</v>
      </c>
      <c r="S79" s="8">
        <v>1.5E-3</v>
      </c>
      <c r="T79" s="8">
        <v>3.7000000000000002E-3</v>
      </c>
      <c r="U79" s="8">
        <v>5.9999999999999995E-4</v>
      </c>
    </row>
    <row r="80" spans="2:21">
      <c r="B80" s="6" t="s">
        <v>230</v>
      </c>
      <c r="C80" s="17">
        <v>1107333</v>
      </c>
      <c r="D80" s="6" t="s">
        <v>124</v>
      </c>
      <c r="E80" s="6"/>
      <c r="F80" s="18">
        <v>511930125</v>
      </c>
      <c r="G80" s="6" t="s">
        <v>231</v>
      </c>
      <c r="H80" s="6" t="s">
        <v>218</v>
      </c>
      <c r="I80" s="6" t="s">
        <v>155</v>
      </c>
      <c r="J80" s="6"/>
      <c r="K80" s="17">
        <v>0.01</v>
      </c>
      <c r="L80" s="6" t="s">
        <v>90</v>
      </c>
      <c r="M80" s="19">
        <v>5.1900000000000002E-2</v>
      </c>
      <c r="N80" s="8">
        <v>-0.60740000000000005</v>
      </c>
      <c r="O80" s="7">
        <v>50183.07</v>
      </c>
      <c r="P80" s="7">
        <v>122.99</v>
      </c>
      <c r="Q80" s="7">
        <v>0</v>
      </c>
      <c r="R80" s="7">
        <v>61.72</v>
      </c>
      <c r="S80" s="8">
        <v>2.0000000000000001E-4</v>
      </c>
      <c r="T80" s="8">
        <v>2.9999999999999997E-4</v>
      </c>
      <c r="U80" s="8">
        <v>1E-4</v>
      </c>
    </row>
    <row r="81" spans="2:21">
      <c r="B81" s="6" t="s">
        <v>232</v>
      </c>
      <c r="C81" s="17">
        <v>1125996</v>
      </c>
      <c r="D81" s="6" t="s">
        <v>124</v>
      </c>
      <c r="E81" s="6"/>
      <c r="F81" s="18">
        <v>511930125</v>
      </c>
      <c r="G81" s="6" t="s">
        <v>231</v>
      </c>
      <c r="H81" s="6" t="s">
        <v>218</v>
      </c>
      <c r="I81" s="6" t="s">
        <v>155</v>
      </c>
      <c r="J81" s="6"/>
      <c r="K81" s="17">
        <v>1.49</v>
      </c>
      <c r="L81" s="6" t="s">
        <v>90</v>
      </c>
      <c r="M81" s="19">
        <v>4.5999999999999999E-2</v>
      </c>
      <c r="N81" s="8">
        <v>1.0999999999999999E-2</v>
      </c>
      <c r="O81" s="7">
        <v>746163.9</v>
      </c>
      <c r="P81" s="7">
        <v>108.07</v>
      </c>
      <c r="Q81" s="7">
        <v>17.63</v>
      </c>
      <c r="R81" s="7">
        <v>824.01</v>
      </c>
      <c r="S81" s="8">
        <v>1.1999999999999999E-3</v>
      </c>
      <c r="T81" s="8">
        <v>4.0000000000000001E-3</v>
      </c>
      <c r="U81" s="8">
        <v>6.9999999999999999E-4</v>
      </c>
    </row>
    <row r="82" spans="2:21">
      <c r="B82" s="6" t="s">
        <v>233</v>
      </c>
      <c r="C82" s="17">
        <v>1132828</v>
      </c>
      <c r="D82" s="6" t="s">
        <v>124</v>
      </c>
      <c r="E82" s="6"/>
      <c r="F82" s="18">
        <v>511930125</v>
      </c>
      <c r="G82" s="6" t="s">
        <v>234</v>
      </c>
      <c r="H82" s="6" t="s">
        <v>218</v>
      </c>
      <c r="I82" s="6" t="s">
        <v>155</v>
      </c>
      <c r="J82" s="6"/>
      <c r="K82" s="17">
        <v>4.09</v>
      </c>
      <c r="L82" s="6" t="s">
        <v>90</v>
      </c>
      <c r="M82" s="19">
        <v>1.9800000000000002E-2</v>
      </c>
      <c r="N82" s="8">
        <v>1.4500000000000001E-2</v>
      </c>
      <c r="O82" s="7">
        <v>276000</v>
      </c>
      <c r="P82" s="7">
        <v>102.16</v>
      </c>
      <c r="Q82" s="7">
        <v>2.73</v>
      </c>
      <c r="R82" s="7">
        <v>284.69</v>
      </c>
      <c r="S82" s="8">
        <v>2.9999999999999997E-4</v>
      </c>
      <c r="T82" s="8">
        <v>1.4E-3</v>
      </c>
      <c r="U82" s="8">
        <v>2.0000000000000001E-4</v>
      </c>
    </row>
    <row r="83" spans="2:21">
      <c r="B83" s="6" t="s">
        <v>235</v>
      </c>
      <c r="C83" s="17">
        <v>1118827</v>
      </c>
      <c r="D83" s="6" t="s">
        <v>124</v>
      </c>
      <c r="E83" s="6"/>
      <c r="F83" s="18">
        <v>520044314</v>
      </c>
      <c r="G83" s="6" t="s">
        <v>231</v>
      </c>
      <c r="H83" s="6" t="s">
        <v>218</v>
      </c>
      <c r="I83" s="6" t="s">
        <v>155</v>
      </c>
      <c r="J83" s="6"/>
      <c r="K83" s="17">
        <v>1</v>
      </c>
      <c r="L83" s="6" t="s">
        <v>90</v>
      </c>
      <c r="M83" s="19">
        <v>3.3500000000000002E-2</v>
      </c>
      <c r="N83" s="8">
        <v>8.6999999999999994E-3</v>
      </c>
      <c r="O83" s="7">
        <v>381042.02</v>
      </c>
      <c r="P83" s="7">
        <v>111.38</v>
      </c>
      <c r="Q83" s="7">
        <v>0</v>
      </c>
      <c r="R83" s="7">
        <v>424.4</v>
      </c>
      <c r="S83" s="8">
        <v>1E-3</v>
      </c>
      <c r="T83" s="8">
        <v>2.0999999999999999E-3</v>
      </c>
      <c r="U83" s="8">
        <v>4.0000000000000002E-4</v>
      </c>
    </row>
    <row r="84" spans="2:21">
      <c r="B84" s="6" t="s">
        <v>236</v>
      </c>
      <c r="C84" s="17">
        <v>1130467</v>
      </c>
      <c r="D84" s="6" t="s">
        <v>124</v>
      </c>
      <c r="E84" s="6"/>
      <c r="F84" s="18">
        <v>513765859</v>
      </c>
      <c r="G84" s="6" t="s">
        <v>170</v>
      </c>
      <c r="H84" s="6" t="s">
        <v>218</v>
      </c>
      <c r="I84" s="6" t="s">
        <v>155</v>
      </c>
      <c r="J84" s="6"/>
      <c r="K84" s="17">
        <v>4.2300000000000004</v>
      </c>
      <c r="L84" s="6" t="s">
        <v>90</v>
      </c>
      <c r="M84" s="19">
        <v>3.703E-2</v>
      </c>
      <c r="N84" s="8">
        <v>1.6899999999999998E-2</v>
      </c>
      <c r="O84" s="7">
        <v>1287113</v>
      </c>
      <c r="P84" s="7">
        <v>107.23</v>
      </c>
      <c r="Q84" s="7">
        <v>0</v>
      </c>
      <c r="R84" s="7">
        <v>1380.17</v>
      </c>
      <c r="S84" s="8">
        <v>2E-3</v>
      </c>
      <c r="T84" s="8">
        <v>6.7000000000000002E-3</v>
      </c>
      <c r="U84" s="8">
        <v>1.1999999999999999E-3</v>
      </c>
    </row>
    <row r="85" spans="2:21">
      <c r="B85" s="6" t="s">
        <v>237</v>
      </c>
      <c r="C85" s="17">
        <v>1115724</v>
      </c>
      <c r="D85" s="6" t="s">
        <v>124</v>
      </c>
      <c r="E85" s="6"/>
      <c r="F85" s="18">
        <v>513765859</v>
      </c>
      <c r="G85" s="6" t="s">
        <v>170</v>
      </c>
      <c r="H85" s="6" t="s">
        <v>218</v>
      </c>
      <c r="I85" s="6" t="s">
        <v>155</v>
      </c>
      <c r="J85" s="6"/>
      <c r="K85" s="17">
        <v>0.83</v>
      </c>
      <c r="L85" s="6" t="s">
        <v>90</v>
      </c>
      <c r="M85" s="19">
        <v>4.2000000000000003E-2</v>
      </c>
      <c r="N85" s="8">
        <v>1.37E-2</v>
      </c>
      <c r="O85" s="7">
        <v>76923.7</v>
      </c>
      <c r="P85" s="7">
        <v>111.26</v>
      </c>
      <c r="Q85" s="7">
        <v>0</v>
      </c>
      <c r="R85" s="7">
        <v>85.59</v>
      </c>
      <c r="S85" s="8">
        <v>5.0000000000000001E-4</v>
      </c>
      <c r="T85" s="8">
        <v>4.0000000000000002E-4</v>
      </c>
      <c r="U85" s="8">
        <v>1E-4</v>
      </c>
    </row>
    <row r="86" spans="2:21">
      <c r="B86" s="6" t="s">
        <v>238</v>
      </c>
      <c r="C86" s="17">
        <v>1119999</v>
      </c>
      <c r="D86" s="6" t="s">
        <v>124</v>
      </c>
      <c r="E86" s="6"/>
      <c r="F86" s="18">
        <v>513765859</v>
      </c>
      <c r="G86" s="6" t="s">
        <v>170</v>
      </c>
      <c r="H86" s="6" t="s">
        <v>218</v>
      </c>
      <c r="I86" s="6" t="s">
        <v>155</v>
      </c>
      <c r="J86" s="6"/>
      <c r="K86" s="17">
        <v>1.94</v>
      </c>
      <c r="L86" s="6" t="s">
        <v>90</v>
      </c>
      <c r="M86" s="19">
        <v>4.8000000000000001E-2</v>
      </c>
      <c r="N86" s="8">
        <v>1.18E-2</v>
      </c>
      <c r="O86" s="7">
        <v>1735803.75</v>
      </c>
      <c r="P86" s="7">
        <v>114.4</v>
      </c>
      <c r="Q86" s="7">
        <v>0</v>
      </c>
      <c r="R86" s="7">
        <v>1985.76</v>
      </c>
      <c r="S86" s="8">
        <v>3.3E-3</v>
      </c>
      <c r="T86" s="8">
        <v>9.5999999999999992E-3</v>
      </c>
      <c r="U86" s="8">
        <v>1.6999999999999999E-3</v>
      </c>
    </row>
    <row r="87" spans="2:21">
      <c r="B87" s="6" t="s">
        <v>239</v>
      </c>
      <c r="C87" s="17">
        <v>7770142</v>
      </c>
      <c r="D87" s="6" t="s">
        <v>124</v>
      </c>
      <c r="E87" s="6"/>
      <c r="F87" s="18">
        <v>520022732</v>
      </c>
      <c r="G87" s="6" t="s">
        <v>220</v>
      </c>
      <c r="H87" s="6" t="s">
        <v>218</v>
      </c>
      <c r="I87" s="6" t="s">
        <v>155</v>
      </c>
      <c r="J87" s="6"/>
      <c r="K87" s="17">
        <v>1.24</v>
      </c>
      <c r="L87" s="6" t="s">
        <v>90</v>
      </c>
      <c r="M87" s="19">
        <v>5.1999999999999998E-2</v>
      </c>
      <c r="N87" s="8">
        <v>9.4000000000000004E-3</v>
      </c>
      <c r="O87" s="7">
        <v>0.4</v>
      </c>
      <c r="P87" s="7">
        <v>131.54</v>
      </c>
      <c r="Q87" s="7">
        <v>0</v>
      </c>
      <c r="R87" s="7">
        <v>0</v>
      </c>
      <c r="S87" s="8">
        <v>0</v>
      </c>
      <c r="T87" s="8">
        <v>0</v>
      </c>
      <c r="U87" s="8">
        <v>0</v>
      </c>
    </row>
    <row r="88" spans="2:21">
      <c r="B88" s="6" t="s">
        <v>240</v>
      </c>
      <c r="C88" s="17">
        <v>1115278</v>
      </c>
      <c r="D88" s="6" t="s">
        <v>124</v>
      </c>
      <c r="E88" s="6"/>
      <c r="F88" s="18">
        <v>513668277</v>
      </c>
      <c r="G88" s="6" t="s">
        <v>154</v>
      </c>
      <c r="H88" s="6" t="s">
        <v>241</v>
      </c>
      <c r="I88" s="6" t="s">
        <v>172</v>
      </c>
      <c r="J88" s="6"/>
      <c r="K88" s="17">
        <v>18.329999999999998</v>
      </c>
      <c r="L88" s="6" t="s">
        <v>90</v>
      </c>
      <c r="M88" s="19">
        <v>5.2999999999999999E-2</v>
      </c>
      <c r="N88" s="8">
        <v>4.6600000000000003E-2</v>
      </c>
      <c r="O88" s="7">
        <v>281326</v>
      </c>
      <c r="P88" s="7">
        <v>123.33</v>
      </c>
      <c r="Q88" s="7">
        <v>0</v>
      </c>
      <c r="R88" s="7">
        <v>346.96</v>
      </c>
      <c r="S88" s="8">
        <v>1.1000000000000001E-3</v>
      </c>
      <c r="T88" s="8">
        <v>1.6999999999999999E-3</v>
      </c>
      <c r="U88" s="8">
        <v>2.9999999999999997E-4</v>
      </c>
    </row>
    <row r="89" spans="2:21">
      <c r="B89" s="6" t="s">
        <v>242</v>
      </c>
      <c r="C89" s="17">
        <v>3870078</v>
      </c>
      <c r="D89" s="6" t="s">
        <v>124</v>
      </c>
      <c r="E89" s="6"/>
      <c r="F89" s="18">
        <v>520038894</v>
      </c>
      <c r="G89" s="6" t="s">
        <v>170</v>
      </c>
      <c r="H89" s="6" t="s">
        <v>241</v>
      </c>
      <c r="I89" s="6" t="s">
        <v>172</v>
      </c>
      <c r="J89" s="6"/>
      <c r="K89" s="17">
        <v>0.5</v>
      </c>
      <c r="L89" s="6" t="s">
        <v>90</v>
      </c>
      <c r="M89" s="19">
        <v>4.8000000000000001E-2</v>
      </c>
      <c r="N89" s="8">
        <v>1.4500000000000001E-2</v>
      </c>
      <c r="O89" s="7">
        <v>21204.76</v>
      </c>
      <c r="P89" s="7">
        <v>123.86</v>
      </c>
      <c r="Q89" s="7">
        <v>0</v>
      </c>
      <c r="R89" s="7">
        <v>26.26</v>
      </c>
      <c r="S89" s="8">
        <v>5.9999999999999995E-4</v>
      </c>
      <c r="T89" s="8">
        <v>1E-4</v>
      </c>
      <c r="U89" s="8">
        <v>0</v>
      </c>
    </row>
    <row r="90" spans="2:21">
      <c r="B90" s="6" t="s">
        <v>243</v>
      </c>
      <c r="C90" s="17">
        <v>3870102</v>
      </c>
      <c r="D90" s="6" t="s">
        <v>124</v>
      </c>
      <c r="E90" s="6"/>
      <c r="F90" s="18">
        <v>520038894</v>
      </c>
      <c r="G90" s="6" t="s">
        <v>170</v>
      </c>
      <c r="H90" s="6" t="s">
        <v>241</v>
      </c>
      <c r="I90" s="6" t="s">
        <v>172</v>
      </c>
      <c r="J90" s="6"/>
      <c r="K90" s="17">
        <v>2.84</v>
      </c>
      <c r="L90" s="6" t="s">
        <v>90</v>
      </c>
      <c r="M90" s="19">
        <v>1.8499999999999999E-2</v>
      </c>
      <c r="N90" s="8">
        <v>1.5599999999999999E-2</v>
      </c>
      <c r="O90" s="7">
        <v>1060320.04</v>
      </c>
      <c r="P90" s="7">
        <v>100.98</v>
      </c>
      <c r="Q90" s="7">
        <v>0</v>
      </c>
      <c r="R90" s="7">
        <v>1070.71</v>
      </c>
      <c r="S90" s="8">
        <v>5.5999999999999999E-3</v>
      </c>
      <c r="T90" s="8">
        <v>5.1999999999999998E-3</v>
      </c>
      <c r="U90" s="8">
        <v>8.9999999999999998E-4</v>
      </c>
    </row>
    <row r="91" spans="2:21">
      <c r="B91" s="6" t="s">
        <v>244</v>
      </c>
      <c r="C91" s="17">
        <v>2510139</v>
      </c>
      <c r="D91" s="6" t="s">
        <v>124</v>
      </c>
      <c r="E91" s="6"/>
      <c r="F91" s="18">
        <v>520036617</v>
      </c>
      <c r="G91" s="6" t="s">
        <v>170</v>
      </c>
      <c r="H91" s="6" t="s">
        <v>241</v>
      </c>
      <c r="I91" s="6" t="s">
        <v>155</v>
      </c>
      <c r="J91" s="6"/>
      <c r="K91" s="17">
        <v>2.19</v>
      </c>
      <c r="L91" s="6" t="s">
        <v>90</v>
      </c>
      <c r="M91" s="19">
        <v>4.2500000000000003E-2</v>
      </c>
      <c r="N91" s="8">
        <v>1.11E-2</v>
      </c>
      <c r="O91" s="7">
        <v>156422.65</v>
      </c>
      <c r="P91" s="7">
        <v>114.5</v>
      </c>
      <c r="Q91" s="7">
        <v>3.56</v>
      </c>
      <c r="R91" s="7">
        <v>182.66</v>
      </c>
      <c r="S91" s="8">
        <v>8.0000000000000004E-4</v>
      </c>
      <c r="T91" s="8">
        <v>8.9999999999999998E-4</v>
      </c>
      <c r="U91" s="8">
        <v>2.0000000000000001E-4</v>
      </c>
    </row>
    <row r="92" spans="2:21">
      <c r="B92" s="6" t="s">
        <v>245</v>
      </c>
      <c r="C92" s="17">
        <v>1125681</v>
      </c>
      <c r="D92" s="6" t="s">
        <v>124</v>
      </c>
      <c r="E92" s="6"/>
      <c r="F92" s="18">
        <v>520044520</v>
      </c>
      <c r="G92" s="6" t="s">
        <v>170</v>
      </c>
      <c r="H92" s="6" t="s">
        <v>241</v>
      </c>
      <c r="I92" s="6" t="s">
        <v>172</v>
      </c>
      <c r="J92" s="6"/>
      <c r="K92" s="17">
        <v>1.47</v>
      </c>
      <c r="L92" s="6" t="s">
        <v>90</v>
      </c>
      <c r="M92" s="19">
        <v>4.4499999999999998E-2</v>
      </c>
      <c r="N92" s="8">
        <v>1.2200000000000001E-2</v>
      </c>
      <c r="O92" s="7">
        <v>473684.25</v>
      </c>
      <c r="P92" s="7">
        <v>109.63</v>
      </c>
      <c r="Q92" s="7">
        <v>0</v>
      </c>
      <c r="R92" s="7">
        <v>519.29999999999995</v>
      </c>
      <c r="S92" s="8">
        <v>4.7999999999999996E-3</v>
      </c>
      <c r="T92" s="8">
        <v>2.5000000000000001E-3</v>
      </c>
      <c r="U92" s="8">
        <v>4.0000000000000002E-4</v>
      </c>
    </row>
    <row r="93" spans="2:21">
      <c r="B93" s="6" t="s">
        <v>246</v>
      </c>
      <c r="C93" s="17">
        <v>1115823</v>
      </c>
      <c r="D93" s="6" t="s">
        <v>124</v>
      </c>
      <c r="E93" s="6"/>
      <c r="F93" s="18">
        <v>520044322</v>
      </c>
      <c r="G93" s="6" t="s">
        <v>247</v>
      </c>
      <c r="H93" s="6" t="s">
        <v>241</v>
      </c>
      <c r="I93" s="6" t="s">
        <v>172</v>
      </c>
      <c r="J93" s="6"/>
      <c r="K93" s="17">
        <v>2.93</v>
      </c>
      <c r="L93" s="6" t="s">
        <v>90</v>
      </c>
      <c r="M93" s="19">
        <v>6.0999999999999999E-2</v>
      </c>
      <c r="N93" s="8">
        <v>1.6E-2</v>
      </c>
      <c r="O93" s="7">
        <v>1333344.02</v>
      </c>
      <c r="P93" s="7">
        <v>124.14</v>
      </c>
      <c r="Q93" s="7">
        <v>0</v>
      </c>
      <c r="R93" s="7">
        <v>1655.21</v>
      </c>
      <c r="S93" s="8">
        <v>1.5E-3</v>
      </c>
      <c r="T93" s="8">
        <v>8.0000000000000002E-3</v>
      </c>
      <c r="U93" s="8">
        <v>1.4E-3</v>
      </c>
    </row>
    <row r="94" spans="2:21">
      <c r="B94" s="6" t="s">
        <v>248</v>
      </c>
      <c r="C94" s="17">
        <v>1125194</v>
      </c>
      <c r="D94" s="6" t="s">
        <v>124</v>
      </c>
      <c r="E94" s="6"/>
      <c r="F94" s="18">
        <v>513704304</v>
      </c>
      <c r="G94" s="6" t="s">
        <v>154</v>
      </c>
      <c r="H94" s="6" t="s">
        <v>241</v>
      </c>
      <c r="I94" s="6" t="s">
        <v>155</v>
      </c>
      <c r="J94" s="6"/>
      <c r="K94" s="17">
        <v>1.46</v>
      </c>
      <c r="L94" s="6" t="s">
        <v>90</v>
      </c>
      <c r="M94" s="19">
        <v>4.8500000000000001E-2</v>
      </c>
      <c r="N94" s="8">
        <v>0.01</v>
      </c>
      <c r="O94" s="7">
        <v>350591</v>
      </c>
      <c r="P94" s="7">
        <v>111.09</v>
      </c>
      <c r="Q94" s="7">
        <v>0</v>
      </c>
      <c r="R94" s="7">
        <v>389.47</v>
      </c>
      <c r="S94" s="8">
        <v>2.3E-3</v>
      </c>
      <c r="T94" s="8">
        <v>1.9E-3</v>
      </c>
      <c r="U94" s="8">
        <v>2.9999999999999997E-4</v>
      </c>
    </row>
    <row r="95" spans="2:21">
      <c r="B95" s="6" t="s">
        <v>249</v>
      </c>
      <c r="C95" s="17">
        <v>5760160</v>
      </c>
      <c r="D95" s="6" t="s">
        <v>124</v>
      </c>
      <c r="E95" s="6"/>
      <c r="F95" s="18">
        <v>520028010</v>
      </c>
      <c r="G95" s="6" t="s">
        <v>247</v>
      </c>
      <c r="H95" s="6" t="s">
        <v>241</v>
      </c>
      <c r="I95" s="6" t="s">
        <v>155</v>
      </c>
      <c r="J95" s="6"/>
      <c r="K95" s="17">
        <v>2.1</v>
      </c>
      <c r="L95" s="6" t="s">
        <v>90</v>
      </c>
      <c r="M95" s="19">
        <v>4.9500000000000002E-2</v>
      </c>
      <c r="N95" s="8">
        <v>1.41E-2</v>
      </c>
      <c r="O95" s="7">
        <v>2226948.7999999998</v>
      </c>
      <c r="P95" s="7">
        <v>131.34</v>
      </c>
      <c r="Q95" s="7">
        <v>0</v>
      </c>
      <c r="R95" s="7">
        <v>2924.87</v>
      </c>
      <c r="S95" s="8">
        <v>1.1000000000000001E-3</v>
      </c>
      <c r="T95" s="8">
        <v>1.41E-2</v>
      </c>
      <c r="U95" s="8">
        <v>2.3999999999999998E-3</v>
      </c>
    </row>
    <row r="96" spans="2:21">
      <c r="B96" s="6" t="s">
        <v>250</v>
      </c>
      <c r="C96" s="17">
        <v>7430069</v>
      </c>
      <c r="D96" s="6" t="s">
        <v>124</v>
      </c>
      <c r="E96" s="6"/>
      <c r="F96" s="18">
        <v>520029208</v>
      </c>
      <c r="G96" s="6" t="s">
        <v>170</v>
      </c>
      <c r="H96" s="6" t="s">
        <v>241</v>
      </c>
      <c r="I96" s="6" t="s">
        <v>155</v>
      </c>
      <c r="J96" s="6"/>
      <c r="K96" s="17">
        <v>1.96</v>
      </c>
      <c r="L96" s="6" t="s">
        <v>90</v>
      </c>
      <c r="M96" s="19">
        <v>5.3999999999999999E-2</v>
      </c>
      <c r="N96" s="8">
        <v>9.7999999999999997E-3</v>
      </c>
      <c r="O96" s="7">
        <v>84460.09</v>
      </c>
      <c r="P96" s="7">
        <v>130.28</v>
      </c>
      <c r="Q96" s="7">
        <v>2.73</v>
      </c>
      <c r="R96" s="7">
        <v>112.77</v>
      </c>
      <c r="S96" s="8">
        <v>4.0000000000000002E-4</v>
      </c>
      <c r="T96" s="8">
        <v>5.0000000000000001E-4</v>
      </c>
      <c r="U96" s="8">
        <v>1E-4</v>
      </c>
    </row>
    <row r="97" spans="2:21">
      <c r="B97" s="6" t="s">
        <v>251</v>
      </c>
      <c r="C97" s="17">
        <v>1130632</v>
      </c>
      <c r="D97" s="6" t="s">
        <v>124</v>
      </c>
      <c r="E97" s="6"/>
      <c r="F97" s="18">
        <v>513257873</v>
      </c>
      <c r="G97" s="6" t="s">
        <v>170</v>
      </c>
      <c r="H97" s="6" t="s">
        <v>241</v>
      </c>
      <c r="I97" s="6" t="s">
        <v>155</v>
      </c>
      <c r="J97" s="6"/>
      <c r="K97" s="17">
        <v>3.66</v>
      </c>
      <c r="L97" s="6" t="s">
        <v>90</v>
      </c>
      <c r="M97" s="19">
        <v>3.3500000000000002E-2</v>
      </c>
      <c r="N97" s="8">
        <v>1.66E-2</v>
      </c>
      <c r="O97" s="7">
        <v>1472950</v>
      </c>
      <c r="P97" s="7">
        <v>106.81</v>
      </c>
      <c r="Q97" s="7">
        <v>0</v>
      </c>
      <c r="R97" s="7">
        <v>1573.26</v>
      </c>
      <c r="S97" s="8">
        <v>3.5000000000000001E-3</v>
      </c>
      <c r="T97" s="8">
        <v>7.6E-3</v>
      </c>
      <c r="U97" s="8">
        <v>1.2999999999999999E-3</v>
      </c>
    </row>
    <row r="98" spans="2:21">
      <c r="B98" s="6" t="s">
        <v>252</v>
      </c>
      <c r="C98" s="17">
        <v>6990154</v>
      </c>
      <c r="D98" s="6" t="s">
        <v>124</v>
      </c>
      <c r="E98" s="6"/>
      <c r="F98" s="18">
        <v>520025438</v>
      </c>
      <c r="G98" s="6" t="s">
        <v>170</v>
      </c>
      <c r="H98" s="6" t="s">
        <v>241</v>
      </c>
      <c r="I98" s="6" t="s">
        <v>155</v>
      </c>
      <c r="J98" s="6"/>
      <c r="K98" s="17">
        <v>5.34</v>
      </c>
      <c r="L98" s="6" t="s">
        <v>90</v>
      </c>
      <c r="M98" s="19">
        <v>4.9500000000000002E-2</v>
      </c>
      <c r="N98" s="8">
        <v>0.02</v>
      </c>
      <c r="O98" s="7">
        <v>3559204</v>
      </c>
      <c r="P98" s="7">
        <v>140.11000000000001</v>
      </c>
      <c r="Q98" s="7">
        <v>0</v>
      </c>
      <c r="R98" s="7">
        <v>4986.8</v>
      </c>
      <c r="S98" s="8">
        <v>2.2000000000000001E-3</v>
      </c>
      <c r="T98" s="8">
        <v>2.41E-2</v>
      </c>
      <c r="U98" s="8">
        <v>4.1999999999999997E-3</v>
      </c>
    </row>
    <row r="99" spans="2:21">
      <c r="B99" s="6" t="s">
        <v>253</v>
      </c>
      <c r="C99" s="17">
        <v>6990139</v>
      </c>
      <c r="D99" s="6" t="s">
        <v>124</v>
      </c>
      <c r="E99" s="6"/>
      <c r="F99" s="18">
        <v>520025438</v>
      </c>
      <c r="G99" s="6" t="s">
        <v>170</v>
      </c>
      <c r="H99" s="6" t="s">
        <v>241</v>
      </c>
      <c r="I99" s="6" t="s">
        <v>155</v>
      </c>
      <c r="J99" s="6"/>
      <c r="K99" s="17">
        <v>0.4</v>
      </c>
      <c r="L99" s="6" t="s">
        <v>90</v>
      </c>
      <c r="M99" s="19">
        <v>0.05</v>
      </c>
      <c r="N99" s="8">
        <v>1.14E-2</v>
      </c>
      <c r="O99" s="7">
        <v>392502.98</v>
      </c>
      <c r="P99" s="7">
        <v>125.16</v>
      </c>
      <c r="Q99" s="7">
        <v>0</v>
      </c>
      <c r="R99" s="7">
        <v>491.26</v>
      </c>
      <c r="S99" s="8">
        <v>1.4E-3</v>
      </c>
      <c r="T99" s="8">
        <v>2.3999999999999998E-3</v>
      </c>
      <c r="U99" s="8">
        <v>4.0000000000000002E-4</v>
      </c>
    </row>
    <row r="100" spans="2:21">
      <c r="B100" s="6" t="s">
        <v>254</v>
      </c>
      <c r="C100" s="17">
        <v>1105543</v>
      </c>
      <c r="D100" s="6" t="s">
        <v>124</v>
      </c>
      <c r="E100" s="6"/>
      <c r="F100" s="18">
        <v>520044322</v>
      </c>
      <c r="G100" s="6" t="s">
        <v>247</v>
      </c>
      <c r="H100" s="6" t="s">
        <v>241</v>
      </c>
      <c r="I100" s="6" t="s">
        <v>155</v>
      </c>
      <c r="J100" s="6"/>
      <c r="K100" s="17">
        <v>2.82</v>
      </c>
      <c r="L100" s="6" t="s">
        <v>90</v>
      </c>
      <c r="M100" s="19">
        <v>4.5999999999999999E-2</v>
      </c>
      <c r="N100" s="8">
        <v>1.4999999999999999E-2</v>
      </c>
      <c r="O100" s="7">
        <v>2996835.26</v>
      </c>
      <c r="P100" s="7">
        <v>133.07</v>
      </c>
      <c r="Q100" s="7">
        <v>0</v>
      </c>
      <c r="R100" s="7">
        <v>3987.89</v>
      </c>
      <c r="S100" s="8">
        <v>5.4999999999999997E-3</v>
      </c>
      <c r="T100" s="8">
        <v>1.9300000000000001E-2</v>
      </c>
      <c r="U100" s="8">
        <v>3.3E-3</v>
      </c>
    </row>
    <row r="101" spans="2:21">
      <c r="B101" s="6" t="s">
        <v>255</v>
      </c>
      <c r="C101" s="17">
        <v>1129733</v>
      </c>
      <c r="D101" s="6" t="s">
        <v>124</v>
      </c>
      <c r="E101" s="6"/>
      <c r="F101" s="18">
        <v>520036104</v>
      </c>
      <c r="G101" s="6" t="s">
        <v>170</v>
      </c>
      <c r="H101" s="6" t="s">
        <v>241</v>
      </c>
      <c r="I101" s="6" t="s">
        <v>155</v>
      </c>
      <c r="J101" s="6"/>
      <c r="K101" s="17">
        <v>4.92</v>
      </c>
      <c r="L101" s="6" t="s">
        <v>90</v>
      </c>
      <c r="M101" s="19">
        <v>4.3400000000000001E-2</v>
      </c>
      <c r="N101" s="8">
        <v>2.3599999999999999E-2</v>
      </c>
      <c r="O101" s="7">
        <v>1799541.3</v>
      </c>
      <c r="P101" s="7">
        <v>111.18</v>
      </c>
      <c r="Q101" s="7">
        <v>0</v>
      </c>
      <c r="R101" s="7">
        <v>2000.73</v>
      </c>
      <c r="S101" s="8">
        <v>1.1000000000000001E-3</v>
      </c>
      <c r="T101" s="8">
        <v>9.7000000000000003E-3</v>
      </c>
      <c r="U101" s="8">
        <v>1.6999999999999999E-3</v>
      </c>
    </row>
    <row r="102" spans="2:21">
      <c r="B102" s="6" t="s">
        <v>256</v>
      </c>
      <c r="C102" s="17">
        <v>1135888</v>
      </c>
      <c r="D102" s="6" t="s">
        <v>124</v>
      </c>
      <c r="E102" s="6"/>
      <c r="F102" s="18">
        <v>520036104</v>
      </c>
      <c r="G102" s="6" t="s">
        <v>170</v>
      </c>
      <c r="H102" s="6" t="s">
        <v>241</v>
      </c>
      <c r="I102" s="6" t="s">
        <v>155</v>
      </c>
      <c r="J102" s="6"/>
      <c r="K102" s="17">
        <v>6.95</v>
      </c>
      <c r="L102" s="6" t="s">
        <v>90</v>
      </c>
      <c r="M102" s="19">
        <v>3.9E-2</v>
      </c>
      <c r="N102" s="8">
        <v>3.1699999999999999E-2</v>
      </c>
      <c r="O102" s="7">
        <v>2064254.83</v>
      </c>
      <c r="P102" s="7">
        <v>105.9</v>
      </c>
      <c r="Q102" s="7">
        <v>0</v>
      </c>
      <c r="R102" s="7">
        <v>2186.0500000000002</v>
      </c>
      <c r="S102" s="8">
        <v>1.4E-3</v>
      </c>
      <c r="T102" s="8">
        <v>1.06E-2</v>
      </c>
      <c r="U102" s="8">
        <v>1.8E-3</v>
      </c>
    </row>
    <row r="103" spans="2:21">
      <c r="B103" s="6" t="s">
        <v>257</v>
      </c>
      <c r="C103" s="17">
        <v>1820174</v>
      </c>
      <c r="D103" s="6" t="s">
        <v>124</v>
      </c>
      <c r="E103" s="6"/>
      <c r="F103" s="18">
        <v>520035171</v>
      </c>
      <c r="G103" s="6" t="s">
        <v>170</v>
      </c>
      <c r="H103" s="6" t="s">
        <v>258</v>
      </c>
      <c r="I103" s="6" t="s">
        <v>172</v>
      </c>
      <c r="J103" s="6"/>
      <c r="K103" s="17">
        <v>3.33</v>
      </c>
      <c r="L103" s="6" t="s">
        <v>90</v>
      </c>
      <c r="M103" s="19">
        <v>3.5000000000000003E-2</v>
      </c>
      <c r="N103" s="8">
        <v>2.0899999999999998E-2</v>
      </c>
      <c r="O103" s="7">
        <v>91000</v>
      </c>
      <c r="P103" s="7">
        <v>104.74</v>
      </c>
      <c r="Q103" s="7">
        <v>1.59</v>
      </c>
      <c r="R103" s="7">
        <v>96.91</v>
      </c>
      <c r="S103" s="8">
        <v>2.0000000000000001E-4</v>
      </c>
      <c r="T103" s="8">
        <v>5.0000000000000001E-4</v>
      </c>
      <c r="U103" s="8">
        <v>1E-4</v>
      </c>
    </row>
    <row r="104" spans="2:21">
      <c r="B104" s="6" t="s">
        <v>259</v>
      </c>
      <c r="C104" s="17">
        <v>7150246</v>
      </c>
      <c r="D104" s="6" t="s">
        <v>124</v>
      </c>
      <c r="E104" s="6"/>
      <c r="F104" s="18">
        <v>520025990</v>
      </c>
      <c r="G104" s="6" t="s">
        <v>170</v>
      </c>
      <c r="H104" s="6" t="s">
        <v>258</v>
      </c>
      <c r="I104" s="6" t="s">
        <v>155</v>
      </c>
      <c r="J104" s="6"/>
      <c r="K104" s="17">
        <v>0.5</v>
      </c>
      <c r="L104" s="6" t="s">
        <v>90</v>
      </c>
      <c r="M104" s="19">
        <v>5.5E-2</v>
      </c>
      <c r="N104" s="8">
        <v>1.01E-2</v>
      </c>
      <c r="O104" s="7">
        <v>158799.01</v>
      </c>
      <c r="P104" s="7">
        <v>122.56</v>
      </c>
      <c r="Q104" s="7">
        <v>0</v>
      </c>
      <c r="R104" s="7">
        <v>194.62</v>
      </c>
      <c r="S104" s="8">
        <v>2.5999999999999999E-3</v>
      </c>
      <c r="T104" s="8">
        <v>8.9999999999999998E-4</v>
      </c>
      <c r="U104" s="8">
        <v>2.0000000000000001E-4</v>
      </c>
    </row>
    <row r="105" spans="2:21">
      <c r="B105" s="6" t="s">
        <v>260</v>
      </c>
      <c r="C105" s="17">
        <v>1127588</v>
      </c>
      <c r="D105" s="6" t="s">
        <v>124</v>
      </c>
      <c r="E105" s="6"/>
      <c r="F105" s="18">
        <v>512025891</v>
      </c>
      <c r="G105" s="6" t="s">
        <v>261</v>
      </c>
      <c r="H105" s="6" t="s">
        <v>258</v>
      </c>
      <c r="I105" s="6" t="s">
        <v>172</v>
      </c>
      <c r="J105" s="6"/>
      <c r="K105" s="17">
        <v>0.9</v>
      </c>
      <c r="L105" s="6" t="s">
        <v>90</v>
      </c>
      <c r="M105" s="19">
        <v>4.2000000000000003E-2</v>
      </c>
      <c r="N105" s="8">
        <v>1.15E-2</v>
      </c>
      <c r="O105" s="7">
        <v>551245.54</v>
      </c>
      <c r="P105" s="7">
        <v>104.8</v>
      </c>
      <c r="Q105" s="7">
        <v>0</v>
      </c>
      <c r="R105" s="7">
        <v>577.71</v>
      </c>
      <c r="S105" s="8">
        <v>1.5E-3</v>
      </c>
      <c r="T105" s="8">
        <v>2.8E-3</v>
      </c>
      <c r="U105" s="8">
        <v>5.0000000000000001E-4</v>
      </c>
    </row>
    <row r="106" spans="2:21">
      <c r="B106" s="6" t="s">
        <v>262</v>
      </c>
      <c r="C106" s="17">
        <v>1122233</v>
      </c>
      <c r="D106" s="6" t="s">
        <v>124</v>
      </c>
      <c r="E106" s="6"/>
      <c r="F106" s="18">
        <v>510560188</v>
      </c>
      <c r="G106" s="6" t="s">
        <v>170</v>
      </c>
      <c r="H106" s="6" t="s">
        <v>258</v>
      </c>
      <c r="I106" s="6" t="s">
        <v>172</v>
      </c>
      <c r="J106" s="6"/>
      <c r="K106" s="17">
        <v>0.82</v>
      </c>
      <c r="L106" s="6" t="s">
        <v>90</v>
      </c>
      <c r="M106" s="19">
        <v>5.8999999999999997E-2</v>
      </c>
      <c r="N106" s="8">
        <v>1.4500000000000001E-2</v>
      </c>
      <c r="O106" s="7">
        <v>1046384.29</v>
      </c>
      <c r="P106" s="7">
        <v>112.12</v>
      </c>
      <c r="Q106" s="7">
        <v>0</v>
      </c>
      <c r="R106" s="7">
        <v>1173.21</v>
      </c>
      <c r="S106" s="8">
        <v>3.0000000000000001E-3</v>
      </c>
      <c r="T106" s="8">
        <v>5.7000000000000002E-3</v>
      </c>
      <c r="U106" s="8">
        <v>1E-3</v>
      </c>
    </row>
    <row r="107" spans="2:21">
      <c r="B107" s="6" t="s">
        <v>263</v>
      </c>
      <c r="C107" s="17">
        <v>1127414</v>
      </c>
      <c r="D107" s="6" t="s">
        <v>124</v>
      </c>
      <c r="E107" s="6"/>
      <c r="F107" s="18">
        <v>513682146</v>
      </c>
      <c r="G107" s="6" t="s">
        <v>154</v>
      </c>
      <c r="H107" s="6" t="s">
        <v>258</v>
      </c>
      <c r="I107" s="6" t="s">
        <v>155</v>
      </c>
      <c r="J107" s="6"/>
      <c r="K107" s="17">
        <v>2.92</v>
      </c>
      <c r="L107" s="6" t="s">
        <v>90</v>
      </c>
      <c r="M107" s="19">
        <v>2.4E-2</v>
      </c>
      <c r="N107" s="8">
        <v>1.04E-2</v>
      </c>
      <c r="O107" s="7">
        <v>407000</v>
      </c>
      <c r="P107" s="7">
        <v>105.35</v>
      </c>
      <c r="Q107" s="7">
        <v>0</v>
      </c>
      <c r="R107" s="7">
        <v>428.77</v>
      </c>
      <c r="S107" s="8">
        <v>3.0999999999999999E-3</v>
      </c>
      <c r="T107" s="8">
        <v>2.0999999999999999E-3</v>
      </c>
      <c r="U107" s="8">
        <v>4.0000000000000002E-4</v>
      </c>
    </row>
    <row r="108" spans="2:21">
      <c r="B108" s="6" t="s">
        <v>264</v>
      </c>
      <c r="C108" s="17">
        <v>1980390</v>
      </c>
      <c r="D108" s="6" t="s">
        <v>124</v>
      </c>
      <c r="E108" s="6"/>
      <c r="F108" s="18">
        <v>520017070</v>
      </c>
      <c r="G108" s="6" t="s">
        <v>170</v>
      </c>
      <c r="H108" s="6" t="s">
        <v>258</v>
      </c>
      <c r="I108" s="6" t="s">
        <v>172</v>
      </c>
      <c r="J108" s="6"/>
      <c r="K108" s="17">
        <v>7</v>
      </c>
      <c r="L108" s="6" t="s">
        <v>90</v>
      </c>
      <c r="M108" s="19">
        <v>2.4E-2</v>
      </c>
      <c r="N108" s="8">
        <v>2.0199999999999999E-2</v>
      </c>
      <c r="O108" s="7">
        <v>1861000</v>
      </c>
      <c r="P108" s="7">
        <v>103.43</v>
      </c>
      <c r="Q108" s="7">
        <v>0</v>
      </c>
      <c r="R108" s="7">
        <v>1924.83</v>
      </c>
      <c r="S108" s="8">
        <v>3.0999999999999999E-3</v>
      </c>
      <c r="T108" s="8">
        <v>9.2999999999999992E-3</v>
      </c>
      <c r="U108" s="8">
        <v>1.6000000000000001E-3</v>
      </c>
    </row>
    <row r="109" spans="2:21">
      <c r="B109" s="6" t="s">
        <v>265</v>
      </c>
      <c r="C109" s="17">
        <v>2260479</v>
      </c>
      <c r="D109" s="6" t="s">
        <v>124</v>
      </c>
      <c r="E109" s="6"/>
      <c r="F109" s="18">
        <v>520024126</v>
      </c>
      <c r="G109" s="6" t="s">
        <v>170</v>
      </c>
      <c r="H109" s="6" t="s">
        <v>258</v>
      </c>
      <c r="I109" s="6" t="s">
        <v>155</v>
      </c>
      <c r="J109" s="6"/>
      <c r="K109" s="17">
        <v>5.98</v>
      </c>
      <c r="L109" s="6" t="s">
        <v>90</v>
      </c>
      <c r="M109" s="19">
        <v>2.8500000000000001E-2</v>
      </c>
      <c r="N109" s="8">
        <v>1.5699999999999999E-2</v>
      </c>
      <c r="O109" s="7">
        <v>939502</v>
      </c>
      <c r="P109" s="7">
        <v>110.02</v>
      </c>
      <c r="Q109" s="7">
        <v>0</v>
      </c>
      <c r="R109" s="7">
        <v>1033.6400000000001</v>
      </c>
      <c r="S109" s="8">
        <v>1.4E-3</v>
      </c>
      <c r="T109" s="8">
        <v>5.0000000000000001E-3</v>
      </c>
      <c r="U109" s="8">
        <v>8.9999999999999998E-4</v>
      </c>
    </row>
    <row r="110" spans="2:21">
      <c r="B110" s="6" t="s">
        <v>266</v>
      </c>
      <c r="C110" s="17">
        <v>6390207</v>
      </c>
      <c r="D110" s="6" t="s">
        <v>124</v>
      </c>
      <c r="E110" s="6"/>
      <c r="F110" s="18">
        <v>520023896</v>
      </c>
      <c r="G110" s="6" t="s">
        <v>247</v>
      </c>
      <c r="H110" s="6" t="s">
        <v>267</v>
      </c>
      <c r="I110" s="6" t="s">
        <v>155</v>
      </c>
      <c r="J110" s="6"/>
      <c r="K110" s="17">
        <v>4</v>
      </c>
      <c r="L110" s="6" t="s">
        <v>90</v>
      </c>
      <c r="M110" s="19">
        <v>4.9500000000000002E-2</v>
      </c>
      <c r="N110" s="8">
        <v>3.7199999999999997E-2</v>
      </c>
      <c r="O110" s="7">
        <v>1934631</v>
      </c>
      <c r="P110" s="7">
        <v>129.01</v>
      </c>
      <c r="Q110" s="7">
        <v>0</v>
      </c>
      <c r="R110" s="7">
        <v>2495.87</v>
      </c>
      <c r="S110" s="8">
        <v>5.0000000000000001E-4</v>
      </c>
      <c r="T110" s="8">
        <v>1.21E-2</v>
      </c>
      <c r="U110" s="8">
        <v>2.0999999999999999E-3</v>
      </c>
    </row>
    <row r="111" spans="2:21">
      <c r="B111" s="6" t="s">
        <v>268</v>
      </c>
      <c r="C111" s="17">
        <v>1123371</v>
      </c>
      <c r="D111" s="6" t="s">
        <v>124</v>
      </c>
      <c r="E111" s="6"/>
      <c r="F111" s="18">
        <v>513910091</v>
      </c>
      <c r="G111" s="6" t="s">
        <v>170</v>
      </c>
      <c r="H111" s="6" t="s">
        <v>269</v>
      </c>
      <c r="I111" s="6" t="s">
        <v>155</v>
      </c>
      <c r="J111" s="6"/>
      <c r="K111" s="17">
        <v>0.03</v>
      </c>
      <c r="L111" s="6" t="s">
        <v>90</v>
      </c>
      <c r="M111" s="19">
        <v>5.1860000000000003E-2</v>
      </c>
      <c r="N111" s="8">
        <v>-1.4515</v>
      </c>
      <c r="O111" s="7">
        <v>0.56000000000000005</v>
      </c>
      <c r="P111" s="7">
        <v>106.82</v>
      </c>
      <c r="Q111" s="7">
        <v>0</v>
      </c>
      <c r="R111" s="7">
        <v>0</v>
      </c>
      <c r="S111" s="8">
        <v>0</v>
      </c>
      <c r="T111" s="8">
        <v>0</v>
      </c>
      <c r="U111" s="8">
        <v>0</v>
      </c>
    </row>
    <row r="112" spans="2:21">
      <c r="B112" s="6" t="s">
        <v>270</v>
      </c>
      <c r="C112" s="17">
        <v>1109503</v>
      </c>
      <c r="D112" s="6" t="s">
        <v>124</v>
      </c>
      <c r="E112" s="6"/>
      <c r="F112" s="18">
        <v>1476</v>
      </c>
      <c r="G112" s="6" t="s">
        <v>170</v>
      </c>
      <c r="H112" s="6" t="s">
        <v>269</v>
      </c>
      <c r="I112" s="6" t="s">
        <v>155</v>
      </c>
      <c r="J112" s="6"/>
      <c r="K112" s="17">
        <v>2.2400000000000002</v>
      </c>
      <c r="L112" s="6" t="s">
        <v>90</v>
      </c>
      <c r="M112" s="19">
        <v>5.3999999999999999E-2</v>
      </c>
      <c r="N112" s="8">
        <v>0.1988</v>
      </c>
      <c r="O112" s="7">
        <v>79248.56</v>
      </c>
      <c r="P112" s="7">
        <v>90.18</v>
      </c>
      <c r="Q112" s="7">
        <v>1.89</v>
      </c>
      <c r="R112" s="7">
        <v>73.36</v>
      </c>
      <c r="S112" s="8">
        <v>2.9999999999999997E-4</v>
      </c>
      <c r="T112" s="8">
        <v>4.0000000000000002E-4</v>
      </c>
      <c r="U112" s="8">
        <v>1E-4</v>
      </c>
    </row>
    <row r="113" spans="2:21">
      <c r="B113" s="6" t="s">
        <v>271</v>
      </c>
      <c r="C113" s="17">
        <v>1121060</v>
      </c>
      <c r="D113" s="6" t="s">
        <v>124</v>
      </c>
      <c r="E113" s="6"/>
      <c r="F113" s="18">
        <v>512855404</v>
      </c>
      <c r="G113" s="6" t="s">
        <v>170</v>
      </c>
      <c r="H113" s="6"/>
      <c r="I113" s="6" t="s">
        <v>1220</v>
      </c>
      <c r="J113" s="6"/>
      <c r="K113" s="17">
        <v>0</v>
      </c>
      <c r="L113" s="6" t="s">
        <v>90</v>
      </c>
      <c r="M113" s="19">
        <v>5.1999999999999998E-2</v>
      </c>
      <c r="N113" s="8">
        <v>5.2000000000000005E-2</v>
      </c>
      <c r="O113" s="7">
        <v>0.01</v>
      </c>
      <c r="P113" s="7">
        <v>13.15</v>
      </c>
      <c r="Q113" s="7">
        <v>0</v>
      </c>
      <c r="R113" s="7">
        <v>0</v>
      </c>
      <c r="S113" s="8">
        <v>0</v>
      </c>
      <c r="T113" s="8">
        <v>0</v>
      </c>
      <c r="U113" s="8">
        <v>0</v>
      </c>
    </row>
    <row r="114" spans="2:21">
      <c r="B114" s="6" t="s">
        <v>272</v>
      </c>
      <c r="C114" s="17">
        <v>6110431</v>
      </c>
      <c r="D114" s="6" t="s">
        <v>124</v>
      </c>
      <c r="E114" s="6"/>
      <c r="F114" s="18">
        <v>520005067</v>
      </c>
      <c r="G114" s="6" t="s">
        <v>170</v>
      </c>
      <c r="H114" s="6"/>
      <c r="I114" s="6" t="s">
        <v>1220</v>
      </c>
      <c r="J114" s="6"/>
      <c r="K114" s="17">
        <v>3.11</v>
      </c>
      <c r="L114" s="6" t="s">
        <v>90</v>
      </c>
      <c r="M114" s="19">
        <v>6.8000000000000005E-2</v>
      </c>
      <c r="N114" s="8">
        <v>0.16980000000000001</v>
      </c>
      <c r="O114" s="7">
        <v>371473.98</v>
      </c>
      <c r="P114" s="7">
        <v>75.61</v>
      </c>
      <c r="Q114" s="7">
        <v>0</v>
      </c>
      <c r="R114" s="7">
        <v>280.87</v>
      </c>
      <c r="S114" s="8">
        <v>4.0000000000000002E-4</v>
      </c>
      <c r="T114" s="8">
        <v>1.4E-3</v>
      </c>
      <c r="U114" s="8">
        <v>2.0000000000000001E-4</v>
      </c>
    </row>
    <row r="115" spans="2:21">
      <c r="B115" s="6" t="s">
        <v>273</v>
      </c>
      <c r="C115" s="17">
        <v>6110365</v>
      </c>
      <c r="D115" s="6" t="s">
        <v>124</v>
      </c>
      <c r="E115" s="6"/>
      <c r="F115" s="18">
        <v>520005067</v>
      </c>
      <c r="G115" s="6" t="s">
        <v>170</v>
      </c>
      <c r="H115" s="6"/>
      <c r="I115" s="6" t="s">
        <v>1220</v>
      </c>
      <c r="J115" s="6"/>
      <c r="K115" s="17">
        <v>3.01</v>
      </c>
      <c r="L115" s="6" t="s">
        <v>90</v>
      </c>
      <c r="M115" s="19">
        <v>0.06</v>
      </c>
      <c r="N115" s="8">
        <v>0.19750000000000001</v>
      </c>
      <c r="O115" s="7">
        <v>287974.49</v>
      </c>
      <c r="P115" s="7">
        <v>80</v>
      </c>
      <c r="Q115" s="7">
        <v>0</v>
      </c>
      <c r="R115" s="7">
        <v>230.38</v>
      </c>
      <c r="S115" s="8">
        <v>2.0000000000000001E-4</v>
      </c>
      <c r="T115" s="8">
        <v>1.1000000000000001E-3</v>
      </c>
      <c r="U115" s="8">
        <v>2.0000000000000001E-4</v>
      </c>
    </row>
    <row r="116" spans="2:21">
      <c r="B116" s="6" t="s">
        <v>274</v>
      </c>
      <c r="C116" s="17">
        <v>5650114</v>
      </c>
      <c r="D116" s="6" t="s">
        <v>124</v>
      </c>
      <c r="E116" s="6"/>
      <c r="F116" s="18">
        <v>520032681</v>
      </c>
      <c r="G116" s="6" t="s">
        <v>211</v>
      </c>
      <c r="H116" s="6"/>
      <c r="I116" s="6" t="s">
        <v>1220</v>
      </c>
      <c r="J116" s="6"/>
      <c r="K116" s="17">
        <v>1.03</v>
      </c>
      <c r="L116" s="6" t="s">
        <v>90</v>
      </c>
      <c r="M116" s="19">
        <v>5.1499999999999997E-2</v>
      </c>
      <c r="N116" s="8">
        <v>7.4000000000000003E-3</v>
      </c>
      <c r="O116" s="7">
        <v>961394.41</v>
      </c>
      <c r="P116" s="7">
        <v>115.23</v>
      </c>
      <c r="Q116" s="7">
        <v>0</v>
      </c>
      <c r="R116" s="7">
        <v>1107.81</v>
      </c>
      <c r="S116" s="8">
        <v>2.5000000000000001E-3</v>
      </c>
      <c r="T116" s="8">
        <v>5.4000000000000003E-3</v>
      </c>
      <c r="U116" s="8">
        <v>8.9999999999999998E-4</v>
      </c>
    </row>
    <row r="117" spans="2:21">
      <c r="B117" s="6" t="s">
        <v>275</v>
      </c>
      <c r="C117" s="17">
        <v>4150124</v>
      </c>
      <c r="D117" s="6" t="s">
        <v>124</v>
      </c>
      <c r="E117" s="6"/>
      <c r="F117" s="18">
        <v>520039017</v>
      </c>
      <c r="G117" s="6" t="s">
        <v>170</v>
      </c>
      <c r="H117" s="6"/>
      <c r="I117" s="6" t="s">
        <v>1220</v>
      </c>
      <c r="J117" s="6"/>
      <c r="L117" s="6" t="s">
        <v>90</v>
      </c>
      <c r="M117" s="19">
        <v>0.05</v>
      </c>
      <c r="N117" s="8">
        <v>0.05</v>
      </c>
      <c r="O117" s="7">
        <v>10500</v>
      </c>
      <c r="P117" s="7">
        <v>1</v>
      </c>
      <c r="Q117" s="7">
        <v>0</v>
      </c>
      <c r="R117" s="7">
        <v>0.1</v>
      </c>
      <c r="S117" s="8">
        <v>0</v>
      </c>
      <c r="T117" s="8">
        <v>0</v>
      </c>
      <c r="U117" s="8">
        <v>0</v>
      </c>
    </row>
    <row r="118" spans="2:21">
      <c r="B118" s="13" t="s">
        <v>276</v>
      </c>
      <c r="C118" s="14"/>
      <c r="D118" s="13"/>
      <c r="E118" s="13"/>
      <c r="F118" s="13"/>
      <c r="G118" s="13"/>
      <c r="H118" s="13"/>
      <c r="I118" s="13"/>
      <c r="J118" s="13"/>
      <c r="K118" s="14">
        <v>5.71</v>
      </c>
      <c r="L118" s="13"/>
      <c r="N118" s="16">
        <v>2.3800000000000002E-2</v>
      </c>
      <c r="O118" s="15">
        <v>44977702.399999999</v>
      </c>
      <c r="R118" s="15">
        <v>47197.56</v>
      </c>
      <c r="T118" s="16">
        <v>0.2281</v>
      </c>
      <c r="U118" s="16">
        <v>3.9300000000000002E-2</v>
      </c>
    </row>
    <row r="119" spans="2:21">
      <c r="B119" s="6" t="s">
        <v>277</v>
      </c>
      <c r="C119" s="17">
        <v>6040323</v>
      </c>
      <c r="D119" s="6" t="s">
        <v>124</v>
      </c>
      <c r="E119" s="6"/>
      <c r="F119" s="18">
        <v>520018078</v>
      </c>
      <c r="G119" s="6" t="s">
        <v>154</v>
      </c>
      <c r="H119" s="6" t="s">
        <v>89</v>
      </c>
      <c r="I119" s="6" t="s">
        <v>155</v>
      </c>
      <c r="J119" s="6"/>
      <c r="K119" s="17">
        <v>6.14</v>
      </c>
      <c r="L119" s="6" t="s">
        <v>90</v>
      </c>
      <c r="M119" s="19">
        <v>3.0099999999999998E-2</v>
      </c>
      <c r="N119" s="8">
        <v>2.0899999999999998E-2</v>
      </c>
      <c r="O119" s="7">
        <v>4826113</v>
      </c>
      <c r="P119" s="7">
        <v>106.55</v>
      </c>
      <c r="Q119" s="7">
        <v>0</v>
      </c>
      <c r="R119" s="7">
        <v>5142.22</v>
      </c>
      <c r="S119" s="8">
        <v>4.1999999999999997E-3</v>
      </c>
      <c r="T119" s="8">
        <v>2.4899999999999999E-2</v>
      </c>
      <c r="U119" s="8">
        <v>4.3E-3</v>
      </c>
    </row>
    <row r="120" spans="2:21">
      <c r="B120" s="6" t="s">
        <v>278</v>
      </c>
      <c r="C120" s="17">
        <v>2310134</v>
      </c>
      <c r="D120" s="6" t="s">
        <v>124</v>
      </c>
      <c r="E120" s="6"/>
      <c r="F120" s="18">
        <v>520032046</v>
      </c>
      <c r="G120" s="6" t="s">
        <v>154</v>
      </c>
      <c r="H120" s="6" t="s">
        <v>89</v>
      </c>
      <c r="I120" s="6" t="s">
        <v>155</v>
      </c>
      <c r="J120" s="6"/>
      <c r="K120" s="17">
        <v>2.84</v>
      </c>
      <c r="L120" s="6" t="s">
        <v>90</v>
      </c>
      <c r="M120" s="19">
        <v>2.7400000000000001E-2</v>
      </c>
      <c r="N120" s="8">
        <v>0.01</v>
      </c>
      <c r="O120" s="7">
        <v>646000</v>
      </c>
      <c r="P120" s="7">
        <v>105.19</v>
      </c>
      <c r="Q120" s="7">
        <v>0</v>
      </c>
      <c r="R120" s="7">
        <v>679.53</v>
      </c>
      <c r="S120" s="8">
        <v>2.9999999999999997E-4</v>
      </c>
      <c r="T120" s="8">
        <v>3.3E-3</v>
      </c>
      <c r="U120" s="8">
        <v>5.9999999999999995E-4</v>
      </c>
    </row>
    <row r="121" spans="2:21">
      <c r="B121" s="6" t="s">
        <v>157</v>
      </c>
      <c r="C121" s="17">
        <v>2310167</v>
      </c>
      <c r="D121" s="6" t="s">
        <v>124</v>
      </c>
      <c r="E121" s="6"/>
      <c r="F121" s="18">
        <v>520032046</v>
      </c>
      <c r="G121" s="6" t="s">
        <v>154</v>
      </c>
      <c r="H121" s="6" t="s">
        <v>89</v>
      </c>
      <c r="I121" s="6" t="s">
        <v>155</v>
      </c>
      <c r="J121" s="6"/>
      <c r="K121" s="17">
        <v>7.19</v>
      </c>
      <c r="L121" s="6" t="s">
        <v>90</v>
      </c>
      <c r="M121" s="19">
        <v>2.98E-2</v>
      </c>
      <c r="N121" s="8">
        <v>2.58E-2</v>
      </c>
      <c r="O121" s="7">
        <v>11309263</v>
      </c>
      <c r="P121" s="7">
        <v>103</v>
      </c>
      <c r="Q121" s="7">
        <v>0</v>
      </c>
      <c r="R121" s="7">
        <v>11648.54</v>
      </c>
      <c r="S121" s="8">
        <v>4.4000000000000003E-3</v>
      </c>
      <c r="T121" s="8">
        <v>5.6300000000000003E-2</v>
      </c>
      <c r="U121" s="8">
        <v>9.7000000000000003E-3</v>
      </c>
    </row>
    <row r="122" spans="2:21">
      <c r="B122" s="6" t="s">
        <v>157</v>
      </c>
      <c r="C122" s="17">
        <v>2310175</v>
      </c>
      <c r="D122" s="6" t="s">
        <v>124</v>
      </c>
      <c r="E122" s="6"/>
      <c r="F122" s="18">
        <v>520032046</v>
      </c>
      <c r="G122" s="6" t="s">
        <v>154</v>
      </c>
      <c r="H122" s="6" t="s">
        <v>89</v>
      </c>
      <c r="I122" s="6" t="s">
        <v>155</v>
      </c>
      <c r="J122" s="6"/>
      <c r="K122" s="17">
        <v>4.71</v>
      </c>
      <c r="L122" s="6" t="s">
        <v>90</v>
      </c>
      <c r="M122" s="19">
        <v>2.47E-2</v>
      </c>
      <c r="N122" s="8">
        <v>1.7000000000000001E-2</v>
      </c>
      <c r="O122" s="7">
        <v>5416000</v>
      </c>
      <c r="P122" s="7">
        <v>103.77</v>
      </c>
      <c r="Q122" s="7">
        <v>0</v>
      </c>
      <c r="R122" s="7">
        <v>5620.18</v>
      </c>
      <c r="S122" s="8">
        <v>1.6000000000000001E-3</v>
      </c>
      <c r="T122" s="8">
        <v>2.7199999999999998E-2</v>
      </c>
      <c r="U122" s="8">
        <v>4.7000000000000002E-3</v>
      </c>
    </row>
    <row r="123" spans="2:21">
      <c r="B123" s="6" t="s">
        <v>279</v>
      </c>
      <c r="C123" s="17">
        <v>1940485</v>
      </c>
      <c r="D123" s="6" t="s">
        <v>124</v>
      </c>
      <c r="E123" s="6"/>
      <c r="F123" s="18">
        <v>520032640</v>
      </c>
      <c r="G123" s="6" t="s">
        <v>154</v>
      </c>
      <c r="H123" s="6" t="s">
        <v>89</v>
      </c>
      <c r="I123" s="6" t="s">
        <v>155</v>
      </c>
      <c r="J123" s="6"/>
      <c r="K123" s="17">
        <v>1.38</v>
      </c>
      <c r="L123" s="6" t="s">
        <v>90</v>
      </c>
      <c r="M123" s="19">
        <v>5.8999999999999997E-2</v>
      </c>
      <c r="N123" s="8">
        <v>5.1999999999999998E-3</v>
      </c>
      <c r="O123" s="7">
        <v>29143.34</v>
      </c>
      <c r="P123" s="7">
        <v>108.07</v>
      </c>
      <c r="Q123" s="7">
        <v>0</v>
      </c>
      <c r="R123" s="7">
        <v>31.5</v>
      </c>
      <c r="S123" s="8">
        <v>0</v>
      </c>
      <c r="T123" s="8">
        <v>2.0000000000000001E-4</v>
      </c>
      <c r="U123" s="8">
        <v>0</v>
      </c>
    </row>
    <row r="124" spans="2:21">
      <c r="B124" s="6" t="s">
        <v>280</v>
      </c>
      <c r="C124" s="17">
        <v>1940493</v>
      </c>
      <c r="D124" s="6" t="s">
        <v>124</v>
      </c>
      <c r="E124" s="6"/>
      <c r="F124" s="18">
        <v>520032640</v>
      </c>
      <c r="G124" s="6" t="s">
        <v>154</v>
      </c>
      <c r="H124" s="6" t="s">
        <v>89</v>
      </c>
      <c r="I124" s="6" t="s">
        <v>155</v>
      </c>
      <c r="J124" s="6"/>
      <c r="K124" s="17">
        <v>1.4</v>
      </c>
      <c r="L124" s="6" t="s">
        <v>90</v>
      </c>
      <c r="M124" s="19">
        <v>1.8120000000000001E-2</v>
      </c>
      <c r="N124" s="8">
        <v>4.0000000000000001E-3</v>
      </c>
      <c r="O124" s="7">
        <v>65000</v>
      </c>
      <c r="P124" s="7">
        <v>102.14</v>
      </c>
      <c r="Q124" s="7">
        <v>0</v>
      </c>
      <c r="R124" s="7">
        <v>66.39</v>
      </c>
      <c r="S124" s="8">
        <v>1E-4</v>
      </c>
      <c r="T124" s="8">
        <v>2.9999999999999997E-4</v>
      </c>
      <c r="U124" s="8">
        <v>1E-4</v>
      </c>
    </row>
    <row r="125" spans="2:21">
      <c r="B125" s="6" t="s">
        <v>281</v>
      </c>
      <c r="C125" s="17">
        <v>1119635</v>
      </c>
      <c r="D125" s="6" t="s">
        <v>124</v>
      </c>
      <c r="E125" s="6"/>
      <c r="F125" s="18">
        <v>520043027</v>
      </c>
      <c r="G125" s="6" t="s">
        <v>282</v>
      </c>
      <c r="H125" s="6" t="s">
        <v>166</v>
      </c>
      <c r="I125" s="6" t="s">
        <v>172</v>
      </c>
      <c r="J125" s="6"/>
      <c r="K125" s="17">
        <v>1.95</v>
      </c>
      <c r="L125" s="6" t="s">
        <v>90</v>
      </c>
      <c r="M125" s="19">
        <v>4.8399999999999999E-2</v>
      </c>
      <c r="N125" s="8">
        <v>7.4999999999999997E-3</v>
      </c>
      <c r="O125" s="7">
        <v>0.28000000000000003</v>
      </c>
      <c r="P125" s="7">
        <v>108.1</v>
      </c>
      <c r="Q125" s="7">
        <v>0</v>
      </c>
      <c r="R125" s="7">
        <v>0</v>
      </c>
      <c r="S125" s="8">
        <v>0</v>
      </c>
      <c r="T125" s="8">
        <v>0</v>
      </c>
      <c r="U125" s="8">
        <v>0</v>
      </c>
    </row>
    <row r="126" spans="2:21">
      <c r="B126" s="6" t="s">
        <v>283</v>
      </c>
      <c r="C126" s="17">
        <v>6040281</v>
      </c>
      <c r="D126" s="6" t="s">
        <v>124</v>
      </c>
      <c r="E126" s="6"/>
      <c r="F126" s="18">
        <v>520018078</v>
      </c>
      <c r="G126" s="6" t="s">
        <v>154</v>
      </c>
      <c r="H126" s="6" t="s">
        <v>166</v>
      </c>
      <c r="I126" s="6" t="s">
        <v>155</v>
      </c>
      <c r="J126" s="6"/>
      <c r="K126" s="17">
        <v>0.2</v>
      </c>
      <c r="L126" s="6" t="s">
        <v>90</v>
      </c>
      <c r="M126" s="19">
        <v>5.3999999999999999E-2</v>
      </c>
      <c r="N126" s="8">
        <v>1.9E-3</v>
      </c>
      <c r="O126" s="7">
        <v>759313</v>
      </c>
      <c r="P126" s="7">
        <v>105.36</v>
      </c>
      <c r="Q126" s="7">
        <v>0</v>
      </c>
      <c r="R126" s="7">
        <v>800.01</v>
      </c>
      <c r="S126" s="8">
        <v>2.9999999999999997E-4</v>
      </c>
      <c r="T126" s="8">
        <v>3.8999999999999998E-3</v>
      </c>
      <c r="U126" s="8">
        <v>6.9999999999999999E-4</v>
      </c>
    </row>
    <row r="127" spans="2:21">
      <c r="B127" s="6" t="s">
        <v>284</v>
      </c>
      <c r="C127" s="17">
        <v>1940410</v>
      </c>
      <c r="D127" s="6" t="s">
        <v>124</v>
      </c>
      <c r="E127" s="6"/>
      <c r="F127" s="18">
        <v>520032640</v>
      </c>
      <c r="G127" s="6" t="s">
        <v>154</v>
      </c>
      <c r="H127" s="6" t="s">
        <v>166</v>
      </c>
      <c r="I127" s="6" t="s">
        <v>155</v>
      </c>
      <c r="J127" s="6"/>
      <c r="K127" s="17">
        <v>2.17</v>
      </c>
      <c r="L127" s="6" t="s">
        <v>90</v>
      </c>
      <c r="M127" s="19">
        <v>6.0999999999999999E-2</v>
      </c>
      <c r="N127" s="8">
        <v>8.8000000000000005E-3</v>
      </c>
      <c r="O127" s="7">
        <v>38416.800000000003</v>
      </c>
      <c r="P127" s="7">
        <v>113.09</v>
      </c>
      <c r="Q127" s="7">
        <v>0</v>
      </c>
      <c r="R127" s="7">
        <v>43.45</v>
      </c>
      <c r="S127" s="8">
        <v>0</v>
      </c>
      <c r="T127" s="8">
        <v>2.0000000000000001E-4</v>
      </c>
      <c r="U127" s="8">
        <v>0</v>
      </c>
    </row>
    <row r="128" spans="2:21">
      <c r="B128" s="6" t="s">
        <v>285</v>
      </c>
      <c r="C128" s="17">
        <v>7480031</v>
      </c>
      <c r="D128" s="6" t="s">
        <v>124</v>
      </c>
      <c r="E128" s="6"/>
      <c r="F128" s="18">
        <v>520029935</v>
      </c>
      <c r="G128" s="6" t="s">
        <v>154</v>
      </c>
      <c r="H128" s="6" t="s">
        <v>176</v>
      </c>
      <c r="I128" s="6" t="s">
        <v>155</v>
      </c>
      <c r="J128" s="6"/>
      <c r="K128" s="17">
        <v>1.17</v>
      </c>
      <c r="L128" s="6" t="s">
        <v>90</v>
      </c>
      <c r="M128" s="19">
        <v>6.0999999999999999E-2</v>
      </c>
      <c r="N128" s="8">
        <v>6.8999999999999999E-3</v>
      </c>
      <c r="O128" s="7">
        <v>87021.21</v>
      </c>
      <c r="P128" s="7">
        <v>108.27</v>
      </c>
      <c r="Q128" s="7">
        <v>0</v>
      </c>
      <c r="R128" s="7">
        <v>94.22</v>
      </c>
      <c r="S128" s="8">
        <v>2.9999999999999997E-4</v>
      </c>
      <c r="T128" s="8">
        <v>5.0000000000000001E-4</v>
      </c>
      <c r="U128" s="8">
        <v>1E-4</v>
      </c>
    </row>
    <row r="129" spans="2:21">
      <c r="B129" s="6" t="s">
        <v>286</v>
      </c>
      <c r="C129" s="17">
        <v>4160107</v>
      </c>
      <c r="D129" s="6" t="s">
        <v>124</v>
      </c>
      <c r="E129" s="6"/>
      <c r="F129" s="18">
        <v>520038910</v>
      </c>
      <c r="G129" s="6" t="s">
        <v>170</v>
      </c>
      <c r="H129" s="6" t="s">
        <v>176</v>
      </c>
      <c r="I129" s="6" t="s">
        <v>155</v>
      </c>
      <c r="J129" s="6"/>
      <c r="K129" s="17">
        <v>0.67</v>
      </c>
      <c r="L129" s="6" t="s">
        <v>90</v>
      </c>
      <c r="M129" s="19">
        <v>5.2499999999999998E-2</v>
      </c>
      <c r="N129" s="8">
        <v>8.6999999999999994E-3</v>
      </c>
      <c r="O129" s="7">
        <v>24942.92</v>
      </c>
      <c r="P129" s="7">
        <v>104.64</v>
      </c>
      <c r="Q129" s="7">
        <v>0</v>
      </c>
      <c r="R129" s="7">
        <v>26.1</v>
      </c>
      <c r="S129" s="8">
        <v>5.0000000000000001E-4</v>
      </c>
      <c r="T129" s="8">
        <v>1E-4</v>
      </c>
      <c r="U129" s="8">
        <v>0</v>
      </c>
    </row>
    <row r="130" spans="2:21">
      <c r="B130" s="6" t="s">
        <v>287</v>
      </c>
      <c r="C130" s="17">
        <v>1133529</v>
      </c>
      <c r="D130" s="6" t="s">
        <v>124</v>
      </c>
      <c r="E130" s="6"/>
      <c r="F130" s="18">
        <v>514290345</v>
      </c>
      <c r="G130" s="6" t="s">
        <v>183</v>
      </c>
      <c r="H130" s="6" t="s">
        <v>176</v>
      </c>
      <c r="I130" s="6" t="s">
        <v>172</v>
      </c>
      <c r="J130" s="6"/>
      <c r="K130" s="17">
        <v>5.83</v>
      </c>
      <c r="L130" s="6" t="s">
        <v>90</v>
      </c>
      <c r="M130" s="19">
        <v>3.85E-2</v>
      </c>
      <c r="N130" s="8">
        <v>2.63E-2</v>
      </c>
      <c r="O130" s="7">
        <v>1481549</v>
      </c>
      <c r="P130" s="7">
        <v>109</v>
      </c>
      <c r="Q130" s="7">
        <v>0</v>
      </c>
      <c r="R130" s="7">
        <v>1614.89</v>
      </c>
      <c r="S130" s="8">
        <v>3.7000000000000002E-3</v>
      </c>
      <c r="T130" s="8">
        <v>7.7999999999999996E-3</v>
      </c>
      <c r="U130" s="8">
        <v>1.2999999999999999E-3</v>
      </c>
    </row>
    <row r="131" spans="2:21">
      <c r="B131" s="6" t="s">
        <v>288</v>
      </c>
      <c r="C131" s="17">
        <v>3900354</v>
      </c>
      <c r="D131" s="6" t="s">
        <v>124</v>
      </c>
      <c r="E131" s="6"/>
      <c r="F131" s="18">
        <v>520038506</v>
      </c>
      <c r="G131" s="6" t="s">
        <v>170</v>
      </c>
      <c r="H131" s="6" t="s">
        <v>186</v>
      </c>
      <c r="I131" s="6" t="s">
        <v>155</v>
      </c>
      <c r="J131" s="6"/>
      <c r="K131" s="17">
        <v>5.84</v>
      </c>
      <c r="L131" s="6" t="s">
        <v>90</v>
      </c>
      <c r="M131" s="19">
        <v>3.85E-2</v>
      </c>
      <c r="N131" s="8">
        <v>2.8000000000000001E-2</v>
      </c>
      <c r="O131" s="7">
        <v>1500000</v>
      </c>
      <c r="P131" s="7">
        <v>107.42</v>
      </c>
      <c r="Q131" s="7">
        <v>0</v>
      </c>
      <c r="R131" s="7">
        <v>1611.3</v>
      </c>
      <c r="S131" s="8">
        <v>1.4E-3</v>
      </c>
      <c r="T131" s="8">
        <v>7.7999999999999996E-3</v>
      </c>
      <c r="U131" s="8">
        <v>1.2999999999999999E-3</v>
      </c>
    </row>
    <row r="132" spans="2:21">
      <c r="B132" s="6" t="s">
        <v>289</v>
      </c>
      <c r="C132" s="17">
        <v>1138114</v>
      </c>
      <c r="D132" s="6" t="s">
        <v>124</v>
      </c>
      <c r="E132" s="6"/>
      <c r="F132" s="18">
        <v>520026683</v>
      </c>
      <c r="G132" s="6" t="s">
        <v>170</v>
      </c>
      <c r="H132" s="6" t="s">
        <v>186</v>
      </c>
      <c r="I132" s="6" t="s">
        <v>172</v>
      </c>
      <c r="J132" s="6"/>
      <c r="K132" s="17">
        <v>5.78</v>
      </c>
      <c r="L132" s="6" t="s">
        <v>90</v>
      </c>
      <c r="M132" s="19">
        <v>3.39E-2</v>
      </c>
      <c r="N132" s="8">
        <v>2.64E-2</v>
      </c>
      <c r="O132" s="7">
        <v>1060000</v>
      </c>
      <c r="P132" s="7">
        <v>105.99</v>
      </c>
      <c r="Q132" s="7">
        <v>0</v>
      </c>
      <c r="R132" s="7">
        <v>1123.49</v>
      </c>
      <c r="S132" s="8">
        <v>2E-3</v>
      </c>
      <c r="T132" s="8">
        <v>5.4000000000000003E-3</v>
      </c>
      <c r="U132" s="8">
        <v>8.9999999999999998E-4</v>
      </c>
    </row>
    <row r="133" spans="2:21">
      <c r="B133" s="6" t="s">
        <v>290</v>
      </c>
      <c r="C133" s="17">
        <v>7590144</v>
      </c>
      <c r="D133" s="6" t="s">
        <v>124</v>
      </c>
      <c r="E133" s="6"/>
      <c r="F133" s="18">
        <v>520001736</v>
      </c>
      <c r="G133" s="6" t="s">
        <v>170</v>
      </c>
      <c r="H133" s="6" t="s">
        <v>186</v>
      </c>
      <c r="I133" s="6" t="s">
        <v>155</v>
      </c>
      <c r="J133" s="6"/>
      <c r="K133" s="17">
        <v>0.33</v>
      </c>
      <c r="L133" s="6" t="s">
        <v>90</v>
      </c>
      <c r="M133" s="19">
        <v>6.4100000000000004E-2</v>
      </c>
      <c r="N133" s="8">
        <v>4.4999999999999997E-3</v>
      </c>
      <c r="O133" s="7">
        <v>37968</v>
      </c>
      <c r="P133" s="7">
        <v>103.05</v>
      </c>
      <c r="Q133" s="7">
        <v>0</v>
      </c>
      <c r="R133" s="7">
        <v>39.130000000000003</v>
      </c>
      <c r="S133" s="8">
        <v>4.0000000000000002E-4</v>
      </c>
      <c r="T133" s="8">
        <v>2.0000000000000001E-4</v>
      </c>
      <c r="U133" s="8">
        <v>0</v>
      </c>
    </row>
    <row r="134" spans="2:21">
      <c r="B134" s="6" t="s">
        <v>291</v>
      </c>
      <c r="C134" s="17">
        <v>1260421</v>
      </c>
      <c r="D134" s="6" t="s">
        <v>124</v>
      </c>
      <c r="E134" s="6"/>
      <c r="F134" s="18">
        <v>520033234</v>
      </c>
      <c r="G134" s="6" t="s">
        <v>170</v>
      </c>
      <c r="H134" s="6" t="s">
        <v>186</v>
      </c>
      <c r="I134" s="6" t="s">
        <v>155</v>
      </c>
      <c r="J134" s="6"/>
      <c r="K134" s="17">
        <v>0.5</v>
      </c>
      <c r="L134" s="6" t="s">
        <v>90</v>
      </c>
      <c r="M134" s="19">
        <v>8.0599999999999995E-3</v>
      </c>
      <c r="N134" s="8">
        <v>7.4999999999999997E-3</v>
      </c>
      <c r="O134" s="7">
        <v>11326.5</v>
      </c>
      <c r="P134" s="7">
        <v>100.03</v>
      </c>
      <c r="Q134" s="7">
        <v>0</v>
      </c>
      <c r="R134" s="7">
        <v>11.33</v>
      </c>
      <c r="S134" s="8">
        <v>0</v>
      </c>
      <c r="T134" s="8">
        <v>1E-4</v>
      </c>
      <c r="U134" s="8">
        <v>0</v>
      </c>
    </row>
    <row r="135" spans="2:21">
      <c r="B135" s="6" t="s">
        <v>292</v>
      </c>
      <c r="C135" s="17">
        <v>1134154</v>
      </c>
      <c r="D135" s="6" t="s">
        <v>124</v>
      </c>
      <c r="E135" s="6"/>
      <c r="F135" s="18">
        <v>513704304</v>
      </c>
      <c r="G135" s="6" t="s">
        <v>154</v>
      </c>
      <c r="H135" s="6" t="s">
        <v>186</v>
      </c>
      <c r="I135" s="6" t="s">
        <v>155</v>
      </c>
      <c r="J135" s="6"/>
      <c r="K135" s="17">
        <v>2.72</v>
      </c>
      <c r="L135" s="6" t="s">
        <v>90</v>
      </c>
      <c r="M135" s="19">
        <v>1.0500000000000001E-2</v>
      </c>
      <c r="N135" s="8">
        <v>9.1999999999999998E-3</v>
      </c>
      <c r="O135" s="7">
        <v>349170</v>
      </c>
      <c r="P135" s="7">
        <v>100.36</v>
      </c>
      <c r="Q135" s="7">
        <v>0.91</v>
      </c>
      <c r="R135" s="7">
        <v>351.34</v>
      </c>
      <c r="S135" s="8">
        <v>1.1999999999999999E-3</v>
      </c>
      <c r="T135" s="8">
        <v>1.6999999999999999E-3</v>
      </c>
      <c r="U135" s="8">
        <v>2.9999999999999997E-4</v>
      </c>
    </row>
    <row r="136" spans="2:21">
      <c r="B136" s="6" t="s">
        <v>293</v>
      </c>
      <c r="C136" s="17">
        <v>1136068</v>
      </c>
      <c r="D136" s="6" t="s">
        <v>124</v>
      </c>
      <c r="E136" s="6"/>
      <c r="F136" s="18">
        <v>513754069</v>
      </c>
      <c r="G136" s="6" t="s">
        <v>183</v>
      </c>
      <c r="H136" s="6" t="s">
        <v>186</v>
      </c>
      <c r="I136" s="6" t="s">
        <v>172</v>
      </c>
      <c r="J136" s="6"/>
      <c r="K136" s="17">
        <v>6.2</v>
      </c>
      <c r="L136" s="6" t="s">
        <v>90</v>
      </c>
      <c r="M136" s="19">
        <v>3.9199999999999999E-2</v>
      </c>
      <c r="N136" s="8">
        <v>2.7799999999999998E-2</v>
      </c>
      <c r="O136" s="7">
        <v>1945000</v>
      </c>
      <c r="P136" s="7">
        <v>109.03</v>
      </c>
      <c r="Q136" s="7">
        <v>0</v>
      </c>
      <c r="R136" s="7">
        <v>2120.63</v>
      </c>
      <c r="S136" s="8">
        <v>2E-3</v>
      </c>
      <c r="T136" s="8">
        <v>1.0200000000000001E-2</v>
      </c>
      <c r="U136" s="8">
        <v>1.8E-3</v>
      </c>
    </row>
    <row r="137" spans="2:21">
      <c r="B137" s="6" t="s">
        <v>294</v>
      </c>
      <c r="C137" s="17">
        <v>1139286</v>
      </c>
      <c r="D137" s="6" t="s">
        <v>124</v>
      </c>
      <c r="E137" s="6"/>
      <c r="F137" s="18">
        <v>513230029</v>
      </c>
      <c r="G137" s="6" t="s">
        <v>183</v>
      </c>
      <c r="H137" s="6" t="s">
        <v>186</v>
      </c>
      <c r="I137" s="6" t="s">
        <v>155</v>
      </c>
      <c r="J137" s="6"/>
      <c r="K137" s="17">
        <v>10.14</v>
      </c>
      <c r="L137" s="6" t="s">
        <v>90</v>
      </c>
      <c r="M137" s="19">
        <v>3.2899999999999999E-2</v>
      </c>
      <c r="N137" s="8">
        <v>3.0099999999999998E-2</v>
      </c>
      <c r="O137" s="7">
        <v>946000</v>
      </c>
      <c r="P137" s="7">
        <v>102.74</v>
      </c>
      <c r="Q137" s="7">
        <v>0</v>
      </c>
      <c r="R137" s="7">
        <v>971.92</v>
      </c>
      <c r="S137" s="8">
        <v>1E-3</v>
      </c>
      <c r="T137" s="8">
        <v>4.7000000000000002E-3</v>
      </c>
      <c r="U137" s="8">
        <v>8.0000000000000004E-4</v>
      </c>
    </row>
    <row r="138" spans="2:21">
      <c r="B138" s="6" t="s">
        <v>295</v>
      </c>
      <c r="C138" s="17">
        <v>3230240</v>
      </c>
      <c r="D138" s="6" t="s">
        <v>124</v>
      </c>
      <c r="E138" s="6"/>
      <c r="F138" s="18">
        <v>520037789</v>
      </c>
      <c r="G138" s="6" t="s">
        <v>170</v>
      </c>
      <c r="H138" s="6" t="s">
        <v>186</v>
      </c>
      <c r="I138" s="6" t="s">
        <v>155</v>
      </c>
      <c r="J138" s="6"/>
      <c r="K138" s="17">
        <v>6.06</v>
      </c>
      <c r="L138" s="6" t="s">
        <v>90</v>
      </c>
      <c r="M138" s="19">
        <v>3.5000000000000003E-2</v>
      </c>
      <c r="N138" s="8">
        <v>3.2000000000000001E-2</v>
      </c>
      <c r="O138" s="7">
        <v>1274111.8799999999</v>
      </c>
      <c r="P138" s="7">
        <v>101.97</v>
      </c>
      <c r="Q138" s="7">
        <v>0</v>
      </c>
      <c r="R138" s="7">
        <v>1299.21</v>
      </c>
      <c r="S138" s="8">
        <v>1.1999999999999999E-3</v>
      </c>
      <c r="T138" s="8">
        <v>6.3E-3</v>
      </c>
      <c r="U138" s="8">
        <v>1.1000000000000001E-3</v>
      </c>
    </row>
    <row r="139" spans="2:21">
      <c r="B139" s="6" t="s">
        <v>296</v>
      </c>
      <c r="C139" s="17">
        <v>1135920</v>
      </c>
      <c r="D139" s="6" t="s">
        <v>124</v>
      </c>
      <c r="E139" s="6"/>
      <c r="F139" s="18">
        <v>513937714</v>
      </c>
      <c r="G139" s="6" t="s">
        <v>183</v>
      </c>
      <c r="H139" s="6" t="s">
        <v>186</v>
      </c>
      <c r="I139" s="6" t="s">
        <v>172</v>
      </c>
      <c r="J139" s="6"/>
      <c r="K139" s="17">
        <v>8.39</v>
      </c>
      <c r="L139" s="6" t="s">
        <v>90</v>
      </c>
      <c r="M139" s="19">
        <v>4.1000000000000002E-2</v>
      </c>
      <c r="N139" s="8">
        <v>3.0700000000000002E-2</v>
      </c>
      <c r="O139" s="7">
        <v>1517000</v>
      </c>
      <c r="P139" s="7">
        <v>109</v>
      </c>
      <c r="Q139" s="7">
        <v>31.1</v>
      </c>
      <c r="R139" s="7">
        <v>1684.63</v>
      </c>
      <c r="S139" s="8">
        <v>5.1000000000000004E-3</v>
      </c>
      <c r="T139" s="8">
        <v>8.0999999999999996E-3</v>
      </c>
      <c r="U139" s="8">
        <v>1.4E-3</v>
      </c>
    </row>
    <row r="140" spans="2:21">
      <c r="B140" s="6" t="s">
        <v>297</v>
      </c>
      <c r="C140" s="17">
        <v>1114073</v>
      </c>
      <c r="D140" s="6" t="s">
        <v>124</v>
      </c>
      <c r="E140" s="6"/>
      <c r="F140" s="18">
        <v>510216054</v>
      </c>
      <c r="G140" s="6" t="s">
        <v>247</v>
      </c>
      <c r="H140" s="6" t="s">
        <v>186</v>
      </c>
      <c r="I140" s="6" t="s">
        <v>155</v>
      </c>
      <c r="J140" s="6"/>
      <c r="K140" s="17">
        <v>1.87</v>
      </c>
      <c r="L140" s="6" t="s">
        <v>90</v>
      </c>
      <c r="M140" s="19">
        <v>2.3064999999999999E-2</v>
      </c>
      <c r="N140" s="8">
        <v>1.09E-2</v>
      </c>
      <c r="O140" s="7">
        <v>60000</v>
      </c>
      <c r="P140" s="7">
        <v>102.51</v>
      </c>
      <c r="Q140" s="7">
        <v>0</v>
      </c>
      <c r="R140" s="7">
        <v>61.51</v>
      </c>
      <c r="S140" s="8">
        <v>0</v>
      </c>
      <c r="T140" s="8">
        <v>2.9999999999999997E-4</v>
      </c>
      <c r="U140" s="8">
        <v>1E-4</v>
      </c>
    </row>
    <row r="141" spans="2:21">
      <c r="B141" s="6" t="s">
        <v>298</v>
      </c>
      <c r="C141" s="17">
        <v>1139815</v>
      </c>
      <c r="D141" s="6" t="s">
        <v>124</v>
      </c>
      <c r="E141" s="6"/>
      <c r="F141" s="18">
        <v>514290345</v>
      </c>
      <c r="G141" s="6" t="s">
        <v>183</v>
      </c>
      <c r="H141" s="6" t="s">
        <v>186</v>
      </c>
      <c r="I141" s="6" t="s">
        <v>172</v>
      </c>
      <c r="J141" s="6"/>
      <c r="K141" s="17">
        <v>9.1300000000000008</v>
      </c>
      <c r="L141" s="6" t="s">
        <v>90</v>
      </c>
      <c r="M141" s="19">
        <v>3.61E-2</v>
      </c>
      <c r="N141" s="8">
        <v>3.2199999999999999E-2</v>
      </c>
      <c r="O141" s="7">
        <v>1218000</v>
      </c>
      <c r="P141" s="7">
        <v>105.51</v>
      </c>
      <c r="Q141" s="7">
        <v>0</v>
      </c>
      <c r="R141" s="7">
        <v>1285.1099999999999</v>
      </c>
      <c r="S141" s="8">
        <v>2.5999999999999999E-3</v>
      </c>
      <c r="T141" s="8">
        <v>6.1999999999999998E-3</v>
      </c>
      <c r="U141" s="8">
        <v>1.1000000000000001E-3</v>
      </c>
    </row>
    <row r="142" spans="2:21">
      <c r="B142" s="6" t="s">
        <v>299</v>
      </c>
      <c r="C142" s="17">
        <v>1121854</v>
      </c>
      <c r="D142" s="6" t="s">
        <v>124</v>
      </c>
      <c r="E142" s="6"/>
      <c r="F142" s="18">
        <v>513668277</v>
      </c>
      <c r="G142" s="6" t="s">
        <v>154</v>
      </c>
      <c r="H142" s="6" t="s">
        <v>218</v>
      </c>
      <c r="I142" s="6" t="s">
        <v>172</v>
      </c>
      <c r="J142" s="6"/>
      <c r="K142" s="17">
        <v>2.38</v>
      </c>
      <c r="L142" s="6" t="s">
        <v>90</v>
      </c>
      <c r="M142" s="19">
        <v>1.5100000000000001E-2</v>
      </c>
      <c r="N142" s="8">
        <v>8.8999999999999999E-3</v>
      </c>
      <c r="O142" s="7">
        <v>1613024</v>
      </c>
      <c r="P142" s="7">
        <v>101.6</v>
      </c>
      <c r="Q142" s="7">
        <v>0</v>
      </c>
      <c r="R142" s="7">
        <v>1638.83</v>
      </c>
      <c r="S142" s="8">
        <v>3.0999999999999999E-3</v>
      </c>
      <c r="T142" s="8">
        <v>7.9000000000000008E-3</v>
      </c>
      <c r="U142" s="8">
        <v>1.4E-3</v>
      </c>
    </row>
    <row r="143" spans="2:21">
      <c r="B143" s="6" t="s">
        <v>300</v>
      </c>
      <c r="C143" s="17">
        <v>5760244</v>
      </c>
      <c r="D143" s="6" t="s">
        <v>124</v>
      </c>
      <c r="E143" s="6"/>
      <c r="F143" s="18">
        <v>520028010</v>
      </c>
      <c r="G143" s="6" t="s">
        <v>247</v>
      </c>
      <c r="H143" s="6" t="s">
        <v>218</v>
      </c>
      <c r="I143" s="6" t="s">
        <v>155</v>
      </c>
      <c r="J143" s="6"/>
      <c r="K143" s="17">
        <v>3.89</v>
      </c>
      <c r="L143" s="6" t="s">
        <v>90</v>
      </c>
      <c r="M143" s="19">
        <v>0.05</v>
      </c>
      <c r="N143" s="8">
        <v>6.6799999999999998E-2</v>
      </c>
      <c r="O143" s="7">
        <v>861000</v>
      </c>
      <c r="P143" s="7">
        <v>94.56</v>
      </c>
      <c r="Q143" s="7">
        <v>0</v>
      </c>
      <c r="R143" s="7">
        <v>814.16</v>
      </c>
      <c r="S143" s="8">
        <v>1.2999999999999999E-3</v>
      </c>
      <c r="T143" s="8">
        <v>3.8999999999999998E-3</v>
      </c>
      <c r="U143" s="8">
        <v>6.9999999999999999E-4</v>
      </c>
    </row>
    <row r="144" spans="2:21">
      <c r="B144" s="6" t="s">
        <v>301</v>
      </c>
      <c r="C144" s="17">
        <v>1121201</v>
      </c>
      <c r="D144" s="6" t="s">
        <v>124</v>
      </c>
      <c r="E144" s="6"/>
      <c r="F144" s="18">
        <v>513682146</v>
      </c>
      <c r="G144" s="6" t="s">
        <v>154</v>
      </c>
      <c r="H144" s="6" t="s">
        <v>218</v>
      </c>
      <c r="I144" s="6" t="s">
        <v>155</v>
      </c>
      <c r="J144" s="6"/>
      <c r="K144" s="17">
        <v>1.1599999999999999</v>
      </c>
      <c r="L144" s="6" t="s">
        <v>90</v>
      </c>
      <c r="M144" s="19">
        <v>1.32E-2</v>
      </c>
      <c r="N144" s="8">
        <v>8.5000000000000006E-3</v>
      </c>
      <c r="O144" s="7">
        <v>379663.8</v>
      </c>
      <c r="P144" s="7">
        <v>100.65</v>
      </c>
      <c r="Q144" s="7">
        <v>0</v>
      </c>
      <c r="R144" s="7">
        <v>382.13</v>
      </c>
      <c r="S144" s="8">
        <v>1.8E-3</v>
      </c>
      <c r="T144" s="8">
        <v>1.8E-3</v>
      </c>
      <c r="U144" s="8">
        <v>2.9999999999999997E-4</v>
      </c>
    </row>
    <row r="145" spans="2:21">
      <c r="B145" s="6" t="s">
        <v>302</v>
      </c>
      <c r="C145" s="17">
        <v>1139419</v>
      </c>
      <c r="D145" s="6" t="s">
        <v>124</v>
      </c>
      <c r="E145" s="6"/>
      <c r="F145" s="18">
        <v>520042482</v>
      </c>
      <c r="G145" s="6" t="s">
        <v>303</v>
      </c>
      <c r="H145" s="6" t="s">
        <v>218</v>
      </c>
      <c r="I145" s="6" t="s">
        <v>155</v>
      </c>
      <c r="J145" s="6"/>
      <c r="K145" s="17">
        <v>4.4800000000000004</v>
      </c>
      <c r="L145" s="6" t="s">
        <v>90</v>
      </c>
      <c r="M145" s="19">
        <v>2.4500000000000001E-2</v>
      </c>
      <c r="N145" s="8">
        <v>2.1100000000000001E-2</v>
      </c>
      <c r="O145" s="7">
        <v>179000</v>
      </c>
      <c r="P145" s="7">
        <v>101.96</v>
      </c>
      <c r="Q145" s="7">
        <v>0</v>
      </c>
      <c r="R145" s="7">
        <v>182.51</v>
      </c>
      <c r="S145" s="8">
        <v>1E-3</v>
      </c>
      <c r="T145" s="8">
        <v>8.9999999999999998E-4</v>
      </c>
      <c r="U145" s="8">
        <v>2.0000000000000001E-4</v>
      </c>
    </row>
    <row r="146" spans="2:21">
      <c r="B146" s="6" t="s">
        <v>304</v>
      </c>
      <c r="C146" s="17">
        <v>6320097</v>
      </c>
      <c r="D146" s="6" t="s">
        <v>124</v>
      </c>
      <c r="E146" s="6"/>
      <c r="F146" s="18">
        <v>520018383</v>
      </c>
      <c r="G146" s="6" t="s">
        <v>305</v>
      </c>
      <c r="H146" s="6" t="s">
        <v>218</v>
      </c>
      <c r="I146" s="6" t="s">
        <v>155</v>
      </c>
      <c r="J146" s="6"/>
      <c r="K146" s="17">
        <v>0.42</v>
      </c>
      <c r="L146" s="6" t="s">
        <v>90</v>
      </c>
      <c r="M146" s="19">
        <v>5.8500000000000003E-2</v>
      </c>
      <c r="N146" s="8">
        <v>9.9000000000000008E-3</v>
      </c>
      <c r="O146" s="7">
        <v>10000</v>
      </c>
      <c r="P146" s="7">
        <v>102.5</v>
      </c>
      <c r="Q146" s="7">
        <v>0</v>
      </c>
      <c r="R146" s="7">
        <v>10.25</v>
      </c>
      <c r="S146" s="8">
        <v>1E-4</v>
      </c>
      <c r="T146" s="8">
        <v>0</v>
      </c>
      <c r="U146" s="8">
        <v>0</v>
      </c>
    </row>
    <row r="147" spans="2:21">
      <c r="B147" s="6" t="s">
        <v>306</v>
      </c>
      <c r="C147" s="17">
        <v>6990212</v>
      </c>
      <c r="D147" s="6" t="s">
        <v>124</v>
      </c>
      <c r="E147" s="6"/>
      <c r="F147" s="18">
        <v>520025438</v>
      </c>
      <c r="G147" s="6" t="s">
        <v>170</v>
      </c>
      <c r="H147" s="6" t="s">
        <v>218</v>
      </c>
      <c r="I147" s="6" t="s">
        <v>172</v>
      </c>
      <c r="J147" s="6"/>
      <c r="K147" s="17">
        <v>6.03</v>
      </c>
      <c r="L147" s="6" t="s">
        <v>90</v>
      </c>
      <c r="M147" s="19">
        <v>3.95E-2</v>
      </c>
      <c r="N147" s="8">
        <v>3.3399999999999999E-2</v>
      </c>
      <c r="O147" s="7">
        <v>750000</v>
      </c>
      <c r="P147" s="7">
        <v>103.83</v>
      </c>
      <c r="Q147" s="7">
        <v>0</v>
      </c>
      <c r="R147" s="7">
        <v>778.73</v>
      </c>
      <c r="S147" s="8">
        <v>8.0000000000000004E-4</v>
      </c>
      <c r="T147" s="8">
        <v>3.8E-3</v>
      </c>
      <c r="U147" s="8">
        <v>5.9999999999999995E-4</v>
      </c>
    </row>
    <row r="148" spans="2:21">
      <c r="B148" s="6" t="s">
        <v>307</v>
      </c>
      <c r="C148" s="17">
        <v>6990196</v>
      </c>
      <c r="D148" s="6" t="s">
        <v>124</v>
      </c>
      <c r="E148" s="6"/>
      <c r="F148" s="18">
        <v>520025438</v>
      </c>
      <c r="G148" s="6" t="s">
        <v>170</v>
      </c>
      <c r="H148" s="6" t="s">
        <v>218</v>
      </c>
      <c r="I148" s="6" t="s">
        <v>172</v>
      </c>
      <c r="J148" s="6"/>
      <c r="K148" s="17">
        <v>4.04</v>
      </c>
      <c r="L148" s="6" t="s">
        <v>90</v>
      </c>
      <c r="M148" s="19">
        <v>7.0499999999999993E-2</v>
      </c>
      <c r="N148" s="8">
        <v>2.4799999999999999E-2</v>
      </c>
      <c r="O148" s="7">
        <v>1282666.7</v>
      </c>
      <c r="P148" s="7">
        <v>119.06</v>
      </c>
      <c r="Q148" s="7">
        <v>0</v>
      </c>
      <c r="R148" s="7">
        <v>1527.14</v>
      </c>
      <c r="S148" s="8">
        <v>2.2000000000000001E-3</v>
      </c>
      <c r="T148" s="8">
        <v>7.4000000000000003E-3</v>
      </c>
      <c r="U148" s="8">
        <v>1.2999999999999999E-3</v>
      </c>
    </row>
    <row r="149" spans="2:21">
      <c r="B149" s="6" t="s">
        <v>308</v>
      </c>
      <c r="C149" s="17">
        <v>1126002</v>
      </c>
      <c r="D149" s="6" t="s">
        <v>124</v>
      </c>
      <c r="E149" s="6"/>
      <c r="F149" s="18">
        <v>511930125</v>
      </c>
      <c r="G149" s="6" t="s">
        <v>231</v>
      </c>
      <c r="H149" s="6" t="s">
        <v>218</v>
      </c>
      <c r="I149" s="6" t="s">
        <v>155</v>
      </c>
      <c r="J149" s="6"/>
      <c r="K149" s="17">
        <v>1.1200000000000001</v>
      </c>
      <c r="L149" s="6" t="s">
        <v>90</v>
      </c>
      <c r="M149" s="19">
        <v>6.9900000000000004E-2</v>
      </c>
      <c r="N149" s="8">
        <v>2.1299999999999999E-2</v>
      </c>
      <c r="O149" s="7">
        <v>253123.20000000001</v>
      </c>
      <c r="P149" s="7">
        <v>105.34</v>
      </c>
      <c r="Q149" s="7">
        <v>8.85</v>
      </c>
      <c r="R149" s="7">
        <v>275.49</v>
      </c>
      <c r="S149" s="8">
        <v>1.1000000000000001E-3</v>
      </c>
      <c r="T149" s="8">
        <v>1.2999999999999999E-3</v>
      </c>
      <c r="U149" s="8">
        <v>2.0000000000000001E-4</v>
      </c>
    </row>
    <row r="150" spans="2:21">
      <c r="B150" s="6" t="s">
        <v>309</v>
      </c>
      <c r="C150" s="17">
        <v>1139252</v>
      </c>
      <c r="D150" s="6" t="s">
        <v>124</v>
      </c>
      <c r="E150" s="6"/>
      <c r="F150" s="18">
        <v>511930125</v>
      </c>
      <c r="G150" s="6" t="s">
        <v>234</v>
      </c>
      <c r="H150" s="6" t="s">
        <v>218</v>
      </c>
      <c r="I150" s="6" t="s">
        <v>155</v>
      </c>
      <c r="J150" s="6"/>
      <c r="K150" s="17">
        <v>5.87</v>
      </c>
      <c r="L150" s="6" t="s">
        <v>90</v>
      </c>
      <c r="M150" s="19">
        <v>3.5499999999999997E-2</v>
      </c>
      <c r="N150" s="8">
        <v>2.86E-2</v>
      </c>
      <c r="O150" s="7">
        <v>339000</v>
      </c>
      <c r="P150" s="7">
        <v>104.13</v>
      </c>
      <c r="Q150" s="7">
        <v>6.02</v>
      </c>
      <c r="R150" s="7">
        <v>359.02</v>
      </c>
      <c r="S150" s="8">
        <v>1.1000000000000001E-3</v>
      </c>
      <c r="T150" s="8">
        <v>1.6999999999999999E-3</v>
      </c>
      <c r="U150" s="8">
        <v>2.9999999999999997E-4</v>
      </c>
    </row>
    <row r="151" spans="2:21">
      <c r="B151" s="6" t="s">
        <v>310</v>
      </c>
      <c r="C151" s="17">
        <v>1132836</v>
      </c>
      <c r="D151" s="6" t="s">
        <v>124</v>
      </c>
      <c r="E151" s="6"/>
      <c r="F151" s="18">
        <v>511930125</v>
      </c>
      <c r="G151" s="6" t="s">
        <v>234</v>
      </c>
      <c r="H151" s="6" t="s">
        <v>218</v>
      </c>
      <c r="I151" s="6" t="s">
        <v>155</v>
      </c>
      <c r="J151" s="6"/>
      <c r="K151" s="17">
        <v>4.43</v>
      </c>
      <c r="L151" s="6" t="s">
        <v>90</v>
      </c>
      <c r="M151" s="19">
        <v>4.1399999999999999E-2</v>
      </c>
      <c r="N151" s="8">
        <v>2.2700000000000001E-2</v>
      </c>
      <c r="O151" s="7">
        <v>347000</v>
      </c>
      <c r="P151" s="7">
        <v>108.37</v>
      </c>
      <c r="Q151" s="7">
        <v>7.18</v>
      </c>
      <c r="R151" s="7">
        <v>383.23</v>
      </c>
      <c r="S151" s="8">
        <v>4.0000000000000002E-4</v>
      </c>
      <c r="T151" s="8">
        <v>1.9E-3</v>
      </c>
      <c r="U151" s="8">
        <v>2.9999999999999997E-4</v>
      </c>
    </row>
    <row r="152" spans="2:21">
      <c r="B152" s="6" t="s">
        <v>311</v>
      </c>
      <c r="C152" s="17">
        <v>1118843</v>
      </c>
      <c r="D152" s="6" t="s">
        <v>124</v>
      </c>
      <c r="E152" s="6"/>
      <c r="F152" s="18">
        <v>520044314</v>
      </c>
      <c r="G152" s="6" t="s">
        <v>231</v>
      </c>
      <c r="H152" s="6" t="s">
        <v>218</v>
      </c>
      <c r="I152" s="6" t="s">
        <v>155</v>
      </c>
      <c r="J152" s="6"/>
      <c r="K152" s="17">
        <v>0.5</v>
      </c>
      <c r="L152" s="6" t="s">
        <v>90</v>
      </c>
      <c r="M152" s="19">
        <v>5.5E-2</v>
      </c>
      <c r="N152" s="8">
        <v>1.03E-2</v>
      </c>
      <c r="O152" s="7">
        <v>62690</v>
      </c>
      <c r="P152" s="7">
        <v>102.22</v>
      </c>
      <c r="Q152" s="7">
        <v>0</v>
      </c>
      <c r="R152" s="7">
        <v>64.08</v>
      </c>
      <c r="S152" s="8">
        <v>5.0000000000000001E-4</v>
      </c>
      <c r="T152" s="8">
        <v>2.9999999999999997E-4</v>
      </c>
      <c r="U152" s="8">
        <v>1E-4</v>
      </c>
    </row>
    <row r="153" spans="2:21">
      <c r="B153" s="6" t="s">
        <v>312</v>
      </c>
      <c r="C153" s="17">
        <v>1126317</v>
      </c>
      <c r="D153" s="6" t="s">
        <v>124</v>
      </c>
      <c r="E153" s="6"/>
      <c r="F153" s="18">
        <v>510119068</v>
      </c>
      <c r="G153" s="6" t="s">
        <v>282</v>
      </c>
      <c r="H153" s="6" t="s">
        <v>241</v>
      </c>
      <c r="I153" s="6" t="s">
        <v>155</v>
      </c>
      <c r="J153" s="6"/>
      <c r="K153" s="17">
        <v>0.99</v>
      </c>
      <c r="L153" s="6" t="s">
        <v>90</v>
      </c>
      <c r="M153" s="19">
        <v>6.3E-2</v>
      </c>
      <c r="N153" s="8">
        <v>1.11E-2</v>
      </c>
      <c r="O153" s="7">
        <v>259464.51</v>
      </c>
      <c r="P153" s="7">
        <v>105.14</v>
      </c>
      <c r="Q153" s="7">
        <v>0</v>
      </c>
      <c r="R153" s="7">
        <v>272.8</v>
      </c>
      <c r="S153" s="8">
        <v>1.4E-3</v>
      </c>
      <c r="T153" s="8">
        <v>1.2999999999999999E-3</v>
      </c>
      <c r="U153" s="8">
        <v>2.0000000000000001E-4</v>
      </c>
    </row>
    <row r="154" spans="2:21">
      <c r="B154" s="6" t="s">
        <v>313</v>
      </c>
      <c r="C154" s="17">
        <v>7150360</v>
      </c>
      <c r="D154" s="6" t="s">
        <v>124</v>
      </c>
      <c r="E154" s="6"/>
      <c r="F154" s="18">
        <v>520025990</v>
      </c>
      <c r="G154" s="6" t="s">
        <v>170</v>
      </c>
      <c r="H154" s="6" t="s">
        <v>241</v>
      </c>
      <c r="I154" s="6" t="s">
        <v>172</v>
      </c>
      <c r="J154" s="6"/>
      <c r="K154" s="17">
        <v>4.62</v>
      </c>
      <c r="L154" s="6" t="s">
        <v>90</v>
      </c>
      <c r="M154" s="19">
        <v>3.15E-2</v>
      </c>
      <c r="N154" s="8">
        <v>2.8500000000000001E-2</v>
      </c>
      <c r="O154" s="7">
        <v>310000</v>
      </c>
      <c r="P154" s="7">
        <v>101.46</v>
      </c>
      <c r="Q154" s="7">
        <v>0</v>
      </c>
      <c r="R154" s="7">
        <v>314.52999999999997</v>
      </c>
      <c r="S154" s="8">
        <v>1.6999999999999999E-3</v>
      </c>
      <c r="T154" s="8">
        <v>1.5E-3</v>
      </c>
      <c r="U154" s="8">
        <v>2.9999999999999997E-4</v>
      </c>
    </row>
    <row r="155" spans="2:21">
      <c r="B155" s="6" t="s">
        <v>314</v>
      </c>
      <c r="C155" s="17">
        <v>2510170</v>
      </c>
      <c r="D155" s="6" t="s">
        <v>124</v>
      </c>
      <c r="E155" s="6"/>
      <c r="F155" s="18">
        <v>520036617</v>
      </c>
      <c r="G155" s="6" t="s">
        <v>170</v>
      </c>
      <c r="H155" s="6" t="s">
        <v>241</v>
      </c>
      <c r="I155" s="6" t="s">
        <v>155</v>
      </c>
      <c r="J155" s="6"/>
      <c r="K155" s="17">
        <v>6.52</v>
      </c>
      <c r="L155" s="6" t="s">
        <v>90</v>
      </c>
      <c r="M155" s="19">
        <v>4.9000000000000002E-2</v>
      </c>
      <c r="N155" s="8">
        <v>2.8199999999999999E-2</v>
      </c>
      <c r="O155" s="7">
        <v>168489.81</v>
      </c>
      <c r="P155" s="7">
        <v>110.5</v>
      </c>
      <c r="Q155" s="7">
        <v>0</v>
      </c>
      <c r="R155" s="7">
        <v>186.18</v>
      </c>
      <c r="S155" s="8">
        <v>2.9999999999999997E-4</v>
      </c>
      <c r="T155" s="8">
        <v>8.9999999999999998E-4</v>
      </c>
      <c r="U155" s="8">
        <v>2.0000000000000001E-4</v>
      </c>
    </row>
    <row r="156" spans="2:21">
      <c r="B156" s="6" t="s">
        <v>315</v>
      </c>
      <c r="C156" s="17">
        <v>1136936</v>
      </c>
      <c r="D156" s="6" t="s">
        <v>124</v>
      </c>
      <c r="E156" s="6"/>
      <c r="F156" s="18">
        <v>511399388</v>
      </c>
      <c r="G156" s="6" t="s">
        <v>170</v>
      </c>
      <c r="H156" s="6" t="s">
        <v>241</v>
      </c>
      <c r="I156" s="6" t="s">
        <v>172</v>
      </c>
      <c r="J156" s="6"/>
      <c r="K156" s="17">
        <v>3.32</v>
      </c>
      <c r="L156" s="6" t="s">
        <v>90</v>
      </c>
      <c r="M156" s="19">
        <v>3.4500000000000003E-2</v>
      </c>
      <c r="N156" s="8">
        <v>2.35E-2</v>
      </c>
      <c r="O156" s="7">
        <v>632930</v>
      </c>
      <c r="P156" s="7">
        <v>103.7</v>
      </c>
      <c r="Q156" s="7">
        <v>0</v>
      </c>
      <c r="R156" s="7">
        <v>656.35</v>
      </c>
      <c r="S156" s="8">
        <v>2.8E-3</v>
      </c>
      <c r="T156" s="8">
        <v>3.2000000000000002E-3</v>
      </c>
      <c r="U156" s="8">
        <v>5.0000000000000001E-4</v>
      </c>
    </row>
    <row r="157" spans="2:21">
      <c r="B157" s="6" t="s">
        <v>316</v>
      </c>
      <c r="C157" s="17">
        <v>5760236</v>
      </c>
      <c r="D157" s="6" t="s">
        <v>124</v>
      </c>
      <c r="E157" s="6"/>
      <c r="F157" s="18">
        <v>520028010</v>
      </c>
      <c r="G157" s="6" t="s">
        <v>247</v>
      </c>
      <c r="H157" s="6" t="s">
        <v>241</v>
      </c>
      <c r="I157" s="6" t="s">
        <v>155</v>
      </c>
      <c r="J157" s="6"/>
      <c r="K157" s="17">
        <v>4.53</v>
      </c>
      <c r="L157" s="6" t="s">
        <v>90</v>
      </c>
      <c r="M157" s="19">
        <v>3.85E-2</v>
      </c>
      <c r="N157" s="8">
        <v>2.76E-2</v>
      </c>
      <c r="O157" s="7">
        <v>8180</v>
      </c>
      <c r="P157" s="7">
        <v>106.56</v>
      </c>
      <c r="Q157" s="7">
        <v>0</v>
      </c>
      <c r="R157" s="7">
        <v>8.7200000000000006</v>
      </c>
      <c r="S157" s="8">
        <v>0</v>
      </c>
      <c r="T157" s="8">
        <v>0</v>
      </c>
      <c r="U157" s="8">
        <v>0</v>
      </c>
    </row>
    <row r="158" spans="2:21">
      <c r="B158" s="6" t="s">
        <v>317</v>
      </c>
      <c r="C158" s="17">
        <v>1132687</v>
      </c>
      <c r="D158" s="6" t="s">
        <v>124</v>
      </c>
      <c r="E158" s="6"/>
      <c r="F158" s="18">
        <v>513257873</v>
      </c>
      <c r="G158" s="6" t="s">
        <v>170</v>
      </c>
      <c r="H158" s="6" t="s">
        <v>241</v>
      </c>
      <c r="I158" s="6" t="s">
        <v>155</v>
      </c>
      <c r="J158" s="6"/>
      <c r="K158" s="17">
        <v>4.51</v>
      </c>
      <c r="L158" s="6" t="s">
        <v>90</v>
      </c>
      <c r="M158" s="19">
        <v>3.6999999999999998E-2</v>
      </c>
      <c r="N158" s="8">
        <v>2.2599999999999999E-2</v>
      </c>
      <c r="O158" s="7">
        <v>152166.69</v>
      </c>
      <c r="P158" s="7">
        <v>106.6</v>
      </c>
      <c r="Q158" s="7">
        <v>0</v>
      </c>
      <c r="R158" s="7">
        <v>162.21</v>
      </c>
      <c r="S158" s="8">
        <v>5.9999999999999995E-4</v>
      </c>
      <c r="T158" s="8">
        <v>8.0000000000000004E-4</v>
      </c>
      <c r="U158" s="8">
        <v>1E-4</v>
      </c>
    </row>
    <row r="159" spans="2:21">
      <c r="B159" s="6" t="s">
        <v>318</v>
      </c>
      <c r="C159" s="17">
        <v>1132562</v>
      </c>
      <c r="D159" s="6" t="s">
        <v>124</v>
      </c>
      <c r="E159" s="6"/>
      <c r="F159" s="18">
        <v>512025891</v>
      </c>
      <c r="G159" s="6" t="s">
        <v>261</v>
      </c>
      <c r="H159" s="6" t="s">
        <v>258</v>
      </c>
      <c r="I159" s="6" t="s">
        <v>172</v>
      </c>
      <c r="J159" s="6"/>
      <c r="K159" s="17">
        <v>2.16</v>
      </c>
      <c r="L159" s="6" t="s">
        <v>90</v>
      </c>
      <c r="M159" s="19">
        <v>3.3000000000000002E-2</v>
      </c>
      <c r="N159" s="8">
        <v>2.2700000000000001E-2</v>
      </c>
      <c r="O159" s="7">
        <v>15630.52</v>
      </c>
      <c r="P159" s="7">
        <v>102.68</v>
      </c>
      <c r="Q159" s="7">
        <v>0</v>
      </c>
      <c r="R159" s="7">
        <v>16.05</v>
      </c>
      <c r="S159" s="8">
        <v>0</v>
      </c>
      <c r="T159" s="8">
        <v>1E-4</v>
      </c>
      <c r="U159" s="8">
        <v>0</v>
      </c>
    </row>
    <row r="160" spans="2:21">
      <c r="B160" s="6" t="s">
        <v>319</v>
      </c>
      <c r="C160" s="17">
        <v>1138536</v>
      </c>
      <c r="D160" s="6" t="s">
        <v>124</v>
      </c>
      <c r="E160" s="6"/>
      <c r="F160" s="18">
        <v>512025891</v>
      </c>
      <c r="G160" s="6" t="s">
        <v>261</v>
      </c>
      <c r="H160" s="6" t="s">
        <v>258</v>
      </c>
      <c r="I160" s="6" t="s">
        <v>172</v>
      </c>
      <c r="J160" s="6"/>
      <c r="K160" s="17">
        <v>3.06</v>
      </c>
      <c r="L160" s="6" t="s">
        <v>90</v>
      </c>
      <c r="M160" s="19">
        <v>0.03</v>
      </c>
      <c r="N160" s="8">
        <v>2.6800000000000001E-2</v>
      </c>
      <c r="O160" s="7">
        <v>251148.41</v>
      </c>
      <c r="P160" s="7">
        <v>101.43</v>
      </c>
      <c r="Q160" s="7">
        <v>0</v>
      </c>
      <c r="R160" s="7">
        <v>254.74</v>
      </c>
      <c r="S160" s="8">
        <v>8.0000000000000004E-4</v>
      </c>
      <c r="T160" s="8">
        <v>1.1999999999999999E-3</v>
      </c>
      <c r="U160" s="8">
        <v>2.0000000000000001E-4</v>
      </c>
    </row>
    <row r="161" spans="2:21">
      <c r="B161" s="6" t="s">
        <v>320</v>
      </c>
      <c r="C161" s="17">
        <v>1140656</v>
      </c>
      <c r="D161" s="6" t="s">
        <v>124</v>
      </c>
      <c r="E161" s="6"/>
      <c r="F161" s="18">
        <v>520043878</v>
      </c>
      <c r="G161" s="6" t="s">
        <v>211</v>
      </c>
      <c r="H161" s="6" t="s">
        <v>258</v>
      </c>
      <c r="I161" s="6" t="s">
        <v>172</v>
      </c>
      <c r="J161" s="6"/>
      <c r="K161" s="17">
        <v>4.55</v>
      </c>
      <c r="L161" s="6" t="s">
        <v>90</v>
      </c>
      <c r="M161" s="19">
        <v>2.9499999999999998E-2</v>
      </c>
      <c r="N161" s="8">
        <v>2.5600000000000001E-2</v>
      </c>
      <c r="O161" s="7">
        <v>722000</v>
      </c>
      <c r="P161" s="7">
        <v>102.47</v>
      </c>
      <c r="Q161" s="7">
        <v>0</v>
      </c>
      <c r="R161" s="7">
        <v>739.83</v>
      </c>
      <c r="S161" s="8">
        <v>3.0999999999999999E-3</v>
      </c>
      <c r="T161" s="8">
        <v>3.5999999999999999E-3</v>
      </c>
      <c r="U161" s="8">
        <v>5.9999999999999995E-4</v>
      </c>
    </row>
    <row r="162" spans="2:21">
      <c r="B162" s="6" t="s">
        <v>321</v>
      </c>
      <c r="C162" s="17">
        <v>1123587</v>
      </c>
      <c r="D162" s="6" t="s">
        <v>124</v>
      </c>
      <c r="E162" s="6"/>
      <c r="F162" s="18">
        <v>513682146</v>
      </c>
      <c r="G162" s="6" t="s">
        <v>154</v>
      </c>
      <c r="H162" s="6" t="s">
        <v>258</v>
      </c>
      <c r="I162" s="6" t="s">
        <v>155</v>
      </c>
      <c r="J162" s="6"/>
      <c r="K162" s="17">
        <v>2.14</v>
      </c>
      <c r="L162" s="6" t="s">
        <v>90</v>
      </c>
      <c r="M162" s="19">
        <v>1.5699999999999999E-2</v>
      </c>
      <c r="N162" s="8">
        <v>0.01</v>
      </c>
      <c r="O162" s="7">
        <v>485408</v>
      </c>
      <c r="P162" s="7">
        <v>101.34</v>
      </c>
      <c r="Q162" s="7">
        <v>0</v>
      </c>
      <c r="R162" s="7">
        <v>491.91</v>
      </c>
      <c r="S162" s="8">
        <v>4.8999999999999998E-3</v>
      </c>
      <c r="T162" s="8">
        <v>2.3999999999999998E-3</v>
      </c>
      <c r="U162" s="8">
        <v>4.0000000000000002E-4</v>
      </c>
    </row>
    <row r="163" spans="2:21">
      <c r="B163" s="6" t="s">
        <v>322</v>
      </c>
      <c r="C163" s="17">
        <v>7980162</v>
      </c>
      <c r="D163" s="6" t="s">
        <v>124</v>
      </c>
      <c r="E163" s="6"/>
      <c r="F163" s="18">
        <v>520032285</v>
      </c>
      <c r="G163" s="6" t="s">
        <v>247</v>
      </c>
      <c r="H163" s="6" t="s">
        <v>323</v>
      </c>
      <c r="I163" s="6" t="s">
        <v>155</v>
      </c>
      <c r="J163" s="6"/>
      <c r="K163" s="17">
        <v>0.92</v>
      </c>
      <c r="L163" s="6" t="s">
        <v>90</v>
      </c>
      <c r="M163" s="19">
        <v>6.6000000000000003E-2</v>
      </c>
      <c r="N163" s="8">
        <v>3.0099999999999998E-2</v>
      </c>
      <c r="O163" s="7">
        <v>14285.75</v>
      </c>
      <c r="P163" s="7">
        <v>106.92</v>
      </c>
      <c r="Q163" s="7">
        <v>0</v>
      </c>
      <c r="R163" s="7">
        <v>15.27</v>
      </c>
      <c r="S163" s="8">
        <v>1E-4</v>
      </c>
      <c r="T163" s="8">
        <v>1E-4</v>
      </c>
      <c r="U163" s="8">
        <v>0</v>
      </c>
    </row>
    <row r="164" spans="2:21">
      <c r="B164" s="6" t="s">
        <v>324</v>
      </c>
      <c r="C164" s="17">
        <v>7560154</v>
      </c>
      <c r="D164" s="6" t="s">
        <v>124</v>
      </c>
      <c r="E164" s="6"/>
      <c r="F164" s="18">
        <v>520029315</v>
      </c>
      <c r="G164" s="6" t="s">
        <v>325</v>
      </c>
      <c r="H164" s="6"/>
      <c r="I164" s="6" t="s">
        <v>1220</v>
      </c>
      <c r="J164" s="6"/>
      <c r="K164" s="17">
        <v>5.22</v>
      </c>
      <c r="L164" s="6" t="s">
        <v>90</v>
      </c>
      <c r="M164" s="19">
        <v>3.4516999999999999E-2</v>
      </c>
      <c r="N164" s="8">
        <v>0.24740000000000001</v>
      </c>
      <c r="O164" s="7">
        <v>5414.08</v>
      </c>
      <c r="P164" s="7">
        <v>35.83</v>
      </c>
      <c r="Q164" s="7">
        <v>0</v>
      </c>
      <c r="R164" s="7">
        <v>1.94</v>
      </c>
      <c r="S164" s="8">
        <v>0</v>
      </c>
      <c r="T164" s="8">
        <v>0</v>
      </c>
      <c r="U164" s="8">
        <v>0</v>
      </c>
    </row>
    <row r="165" spans="2:21">
      <c r="B165" s="6" t="s">
        <v>326</v>
      </c>
      <c r="C165" s="17">
        <v>1140284</v>
      </c>
      <c r="D165" s="6" t="s">
        <v>124</v>
      </c>
      <c r="E165" s="6"/>
      <c r="F165" s="18">
        <v>520042185</v>
      </c>
      <c r="G165" s="6" t="s">
        <v>282</v>
      </c>
      <c r="H165" s="6" t="s">
        <v>89</v>
      </c>
      <c r="I165" s="6" t="s">
        <v>172</v>
      </c>
      <c r="J165" s="6"/>
      <c r="K165" s="17">
        <v>8.34</v>
      </c>
      <c r="L165" s="6" t="s">
        <v>90</v>
      </c>
      <c r="M165" s="19">
        <v>3.3599999999999998E-2</v>
      </c>
      <c r="N165" s="8">
        <v>3.3599999999999998E-2</v>
      </c>
      <c r="O165" s="7">
        <v>1264000</v>
      </c>
      <c r="P165" s="7">
        <v>104.68</v>
      </c>
      <c r="Q165" s="7">
        <v>0</v>
      </c>
      <c r="R165" s="7">
        <v>1323.16</v>
      </c>
      <c r="T165" s="8">
        <v>6.4000000000000003E-3</v>
      </c>
      <c r="U165" s="8">
        <v>1.1000000000000001E-3</v>
      </c>
    </row>
    <row r="166" spans="2:21">
      <c r="B166" s="6" t="s">
        <v>327</v>
      </c>
      <c r="C166" s="17">
        <v>1139443</v>
      </c>
      <c r="D166" s="6" t="s">
        <v>124</v>
      </c>
      <c r="E166" s="6"/>
      <c r="F166" s="18">
        <v>515060044</v>
      </c>
      <c r="G166" s="6" t="s">
        <v>211</v>
      </c>
      <c r="H166" s="6"/>
      <c r="I166" s="6" t="s">
        <v>1220</v>
      </c>
      <c r="J166" s="6"/>
      <c r="K166" s="17">
        <v>4.84</v>
      </c>
      <c r="L166" s="6" t="s">
        <v>90</v>
      </c>
      <c r="M166" s="19">
        <v>0.03</v>
      </c>
      <c r="N166" s="8">
        <v>4.6600000000000003E-2</v>
      </c>
      <c r="O166" s="7">
        <v>10078</v>
      </c>
      <c r="P166" s="7">
        <v>115.88</v>
      </c>
      <c r="Q166" s="7">
        <v>0</v>
      </c>
      <c r="R166" s="7">
        <v>11.68</v>
      </c>
      <c r="S166" s="8">
        <v>0</v>
      </c>
      <c r="T166" s="8">
        <v>1E-4</v>
      </c>
      <c r="U166" s="8">
        <v>0</v>
      </c>
    </row>
    <row r="167" spans="2:21">
      <c r="B167" s="13" t="s">
        <v>328</v>
      </c>
      <c r="C167" s="14"/>
      <c r="D167" s="13"/>
      <c r="E167" s="13"/>
      <c r="F167" s="13"/>
      <c r="G167" s="13"/>
      <c r="H167" s="13"/>
      <c r="I167" s="13"/>
      <c r="J167" s="13"/>
      <c r="L167" s="13"/>
      <c r="O167" s="15">
        <v>0</v>
      </c>
      <c r="R167" s="15">
        <v>0</v>
      </c>
      <c r="T167" s="16">
        <v>0</v>
      </c>
      <c r="U167" s="16">
        <v>0</v>
      </c>
    </row>
    <row r="168" spans="2:21">
      <c r="B168" s="13" t="s">
        <v>329</v>
      </c>
      <c r="C168" s="14"/>
      <c r="D168" s="13"/>
      <c r="E168" s="13"/>
      <c r="F168" s="13"/>
      <c r="G168" s="13"/>
      <c r="H168" s="13"/>
      <c r="I168" s="13"/>
      <c r="J168" s="13"/>
      <c r="L168" s="13"/>
      <c r="O168" s="15">
        <v>0</v>
      </c>
      <c r="R168" s="15">
        <v>0</v>
      </c>
      <c r="T168" s="16">
        <v>0</v>
      </c>
      <c r="U168" s="16">
        <v>0</v>
      </c>
    </row>
    <row r="169" spans="2:21">
      <c r="B169" s="3" t="s">
        <v>330</v>
      </c>
      <c r="C169" s="12"/>
      <c r="D169" s="3"/>
      <c r="E169" s="3"/>
      <c r="F169" s="3"/>
      <c r="G169" s="3"/>
      <c r="H169" s="3"/>
      <c r="I169" s="3"/>
      <c r="J169" s="3"/>
      <c r="K169" s="12">
        <v>11.03</v>
      </c>
      <c r="L169" s="3"/>
      <c r="N169" s="10">
        <v>3.1300000000000001E-2</v>
      </c>
      <c r="O169" s="9">
        <v>9925000</v>
      </c>
      <c r="R169" s="9">
        <v>36623.339999999997</v>
      </c>
      <c r="T169" s="10">
        <v>0.17699999999999999</v>
      </c>
      <c r="U169" s="10">
        <v>3.0499999999999999E-2</v>
      </c>
    </row>
    <row r="170" spans="2:21">
      <c r="B170" s="13" t="s">
        <v>331</v>
      </c>
      <c r="C170" s="14"/>
      <c r="D170" s="13"/>
      <c r="E170" s="13"/>
      <c r="F170" s="13"/>
      <c r="G170" s="13"/>
      <c r="H170" s="13"/>
      <c r="I170" s="13"/>
      <c r="J170" s="13"/>
      <c r="L170" s="13"/>
      <c r="O170" s="15">
        <v>0</v>
      </c>
      <c r="R170" s="15">
        <v>0</v>
      </c>
      <c r="T170" s="16">
        <v>0</v>
      </c>
      <c r="U170" s="16">
        <v>0</v>
      </c>
    </row>
    <row r="171" spans="2:21">
      <c r="B171" s="13" t="s">
        <v>332</v>
      </c>
      <c r="C171" s="14"/>
      <c r="D171" s="13"/>
      <c r="E171" s="13"/>
      <c r="F171" s="13"/>
      <c r="G171" s="13"/>
      <c r="H171" s="13"/>
      <c r="I171" s="13"/>
      <c r="J171" s="13"/>
      <c r="K171" s="14">
        <v>11.03</v>
      </c>
      <c r="L171" s="13"/>
      <c r="N171" s="16">
        <v>3.1300000000000001E-2</v>
      </c>
      <c r="O171" s="15">
        <v>9925000</v>
      </c>
      <c r="R171" s="15">
        <v>36623.339999999997</v>
      </c>
      <c r="T171" s="16">
        <v>0.17699999999999999</v>
      </c>
      <c r="U171" s="16">
        <v>3.0499999999999999E-2</v>
      </c>
    </row>
    <row r="172" spans="2:21">
      <c r="B172" s="6" t="s">
        <v>333</v>
      </c>
      <c r="C172" s="17" t="s">
        <v>334</v>
      </c>
      <c r="D172" s="6" t="s">
        <v>282</v>
      </c>
      <c r="E172" s="6" t="s">
        <v>335</v>
      </c>
      <c r="F172" s="6"/>
      <c r="G172" s="6" t="s">
        <v>336</v>
      </c>
      <c r="H172" s="6" t="s">
        <v>258</v>
      </c>
      <c r="I172" s="6" t="s">
        <v>337</v>
      </c>
      <c r="J172" s="6"/>
      <c r="K172" s="17">
        <v>5.87</v>
      </c>
      <c r="L172" s="6" t="s">
        <v>41</v>
      </c>
      <c r="M172" s="19">
        <v>0.04</v>
      </c>
      <c r="N172" s="8">
        <v>3.2300000000000002E-2</v>
      </c>
      <c r="O172" s="7">
        <v>186000</v>
      </c>
      <c r="P172" s="7">
        <v>106.02</v>
      </c>
      <c r="Q172" s="7">
        <v>0</v>
      </c>
      <c r="R172" s="7">
        <v>689.42</v>
      </c>
      <c r="S172" s="8">
        <v>1E-4</v>
      </c>
      <c r="T172" s="8">
        <v>3.3E-3</v>
      </c>
      <c r="U172" s="8">
        <v>5.9999999999999995E-4</v>
      </c>
    </row>
    <row r="173" spans="2:21">
      <c r="B173" s="6" t="s">
        <v>338</v>
      </c>
      <c r="C173" s="17" t="s">
        <v>339</v>
      </c>
      <c r="D173" s="6" t="s">
        <v>282</v>
      </c>
      <c r="E173" s="6" t="s">
        <v>335</v>
      </c>
      <c r="F173" s="6"/>
      <c r="G173" s="6" t="s">
        <v>340</v>
      </c>
      <c r="H173" s="6" t="s">
        <v>258</v>
      </c>
      <c r="I173" s="6" t="s">
        <v>337</v>
      </c>
      <c r="J173" s="6"/>
      <c r="K173" s="17">
        <v>6.13</v>
      </c>
      <c r="L173" s="6" t="s">
        <v>41</v>
      </c>
      <c r="M173" s="19">
        <v>4.1250000000000002E-2</v>
      </c>
      <c r="N173" s="8">
        <v>4.5199999999999997E-2</v>
      </c>
      <c r="O173" s="7">
        <v>221000</v>
      </c>
      <c r="P173" s="7">
        <v>107.26</v>
      </c>
      <c r="Q173" s="7">
        <v>0</v>
      </c>
      <c r="R173" s="7">
        <v>828.71</v>
      </c>
      <c r="S173" s="8">
        <v>1E-4</v>
      </c>
      <c r="T173" s="8">
        <v>4.0000000000000001E-3</v>
      </c>
      <c r="U173" s="8">
        <v>6.9999999999999999E-4</v>
      </c>
    </row>
    <row r="174" spans="2:21">
      <c r="B174" s="6" t="s">
        <v>341</v>
      </c>
      <c r="C174" s="17" t="s">
        <v>342</v>
      </c>
      <c r="D174" s="6" t="s">
        <v>343</v>
      </c>
      <c r="E174" s="6" t="s">
        <v>335</v>
      </c>
      <c r="F174" s="6"/>
      <c r="G174" s="6" t="s">
        <v>154</v>
      </c>
      <c r="H174" s="6" t="s">
        <v>344</v>
      </c>
      <c r="I174" s="6" t="s">
        <v>337</v>
      </c>
      <c r="J174" s="6"/>
      <c r="K174" s="17">
        <v>5.26</v>
      </c>
      <c r="L174" s="6" t="s">
        <v>51</v>
      </c>
      <c r="M174" s="19">
        <v>4.555E-2</v>
      </c>
      <c r="N174" s="8">
        <v>4.41E-2</v>
      </c>
      <c r="O174" s="7">
        <v>295000</v>
      </c>
      <c r="P174" s="7">
        <v>101.25</v>
      </c>
      <c r="Q174" s="7">
        <v>0</v>
      </c>
      <c r="R174" s="7">
        <v>801.43</v>
      </c>
      <c r="S174" s="8">
        <v>4.0000000000000002E-4</v>
      </c>
      <c r="T174" s="8">
        <v>3.8999999999999998E-3</v>
      </c>
      <c r="U174" s="8">
        <v>6.9999999999999999E-4</v>
      </c>
    </row>
    <row r="175" spans="2:21">
      <c r="B175" s="6" t="s">
        <v>345</v>
      </c>
      <c r="C175" s="17" t="s">
        <v>346</v>
      </c>
      <c r="D175" s="6" t="s">
        <v>347</v>
      </c>
      <c r="E175" s="6" t="s">
        <v>335</v>
      </c>
      <c r="F175" s="6"/>
      <c r="G175" s="6" t="s">
        <v>340</v>
      </c>
      <c r="H175" s="6" t="s">
        <v>344</v>
      </c>
      <c r="I175" s="6" t="s">
        <v>337</v>
      </c>
      <c r="J175" s="6"/>
      <c r="K175" s="17">
        <v>5.32</v>
      </c>
      <c r="L175" s="6" t="s">
        <v>41</v>
      </c>
      <c r="M175" s="19">
        <v>3.3750000000000002E-2</v>
      </c>
      <c r="N175" s="8">
        <v>3.1E-2</v>
      </c>
      <c r="O175" s="7">
        <v>350000</v>
      </c>
      <c r="P175" s="7">
        <v>102.12</v>
      </c>
      <c r="Q175" s="7">
        <v>0</v>
      </c>
      <c r="R175" s="7">
        <v>1249.5</v>
      </c>
      <c r="S175" s="8">
        <v>2.0000000000000001E-4</v>
      </c>
      <c r="T175" s="8">
        <v>6.0000000000000001E-3</v>
      </c>
      <c r="U175" s="8">
        <v>1E-3</v>
      </c>
    </row>
    <row r="176" spans="2:21">
      <c r="B176" s="6" t="s">
        <v>348</v>
      </c>
      <c r="C176" s="17" t="s">
        <v>349</v>
      </c>
      <c r="D176" s="6" t="s">
        <v>282</v>
      </c>
      <c r="E176" s="6" t="s">
        <v>335</v>
      </c>
      <c r="F176" s="6"/>
      <c r="G176" s="6" t="s">
        <v>282</v>
      </c>
      <c r="H176" s="6" t="s">
        <v>344</v>
      </c>
      <c r="I176" s="6" t="s">
        <v>337</v>
      </c>
      <c r="J176" s="6"/>
      <c r="K176" s="17">
        <v>9.34</v>
      </c>
      <c r="L176" s="6" t="s">
        <v>41</v>
      </c>
      <c r="M176" s="19">
        <v>4.2500000000000003E-2</v>
      </c>
      <c r="N176" s="8">
        <v>4.2200000000000001E-2</v>
      </c>
      <c r="O176" s="7">
        <v>220000</v>
      </c>
      <c r="P176" s="7">
        <v>103.45</v>
      </c>
      <c r="Q176" s="7">
        <v>0</v>
      </c>
      <c r="R176" s="7">
        <v>795.64</v>
      </c>
      <c r="T176" s="8">
        <v>3.8E-3</v>
      </c>
      <c r="U176" s="8">
        <v>6.9999999999999999E-4</v>
      </c>
    </row>
    <row r="177" spans="2:21">
      <c r="B177" s="6" t="s">
        <v>350</v>
      </c>
      <c r="C177" s="17" t="s">
        <v>351</v>
      </c>
      <c r="D177" s="6" t="s">
        <v>352</v>
      </c>
      <c r="E177" s="6" t="s">
        <v>335</v>
      </c>
      <c r="F177" s="6"/>
      <c r="G177" s="6" t="s">
        <v>353</v>
      </c>
      <c r="H177" s="6" t="s">
        <v>344</v>
      </c>
      <c r="I177" s="6" t="s">
        <v>337</v>
      </c>
      <c r="J177" s="6"/>
      <c r="K177" s="17">
        <v>32</v>
      </c>
      <c r="L177" s="6" t="s">
        <v>41</v>
      </c>
      <c r="M177" s="19">
        <v>6.5000000000000002E-2</v>
      </c>
      <c r="N177" s="8">
        <v>7.0300000000000001E-2</v>
      </c>
      <c r="O177" s="7">
        <v>250000</v>
      </c>
      <c r="P177" s="7">
        <v>103.07</v>
      </c>
      <c r="Q177" s="7">
        <v>0</v>
      </c>
      <c r="R177" s="7">
        <v>900.8</v>
      </c>
      <c r="S177" s="8">
        <v>2.9999999999999997E-4</v>
      </c>
      <c r="T177" s="8">
        <v>4.4000000000000003E-3</v>
      </c>
      <c r="U177" s="8">
        <v>8.0000000000000004E-4</v>
      </c>
    </row>
    <row r="178" spans="2:21">
      <c r="B178" s="6" t="s">
        <v>354</v>
      </c>
      <c r="C178" s="17" t="s">
        <v>355</v>
      </c>
      <c r="D178" s="6" t="s">
        <v>347</v>
      </c>
      <c r="E178" s="6" t="s">
        <v>335</v>
      </c>
      <c r="F178" s="6"/>
      <c r="G178" s="6" t="s">
        <v>336</v>
      </c>
      <c r="H178" s="6" t="s">
        <v>344</v>
      </c>
      <c r="I178" s="6" t="s">
        <v>337</v>
      </c>
      <c r="J178" s="6"/>
      <c r="K178" s="17">
        <v>5.83</v>
      </c>
      <c r="L178" s="6" t="s">
        <v>41</v>
      </c>
      <c r="M178" s="19">
        <v>6.3750000000000001E-2</v>
      </c>
      <c r="N178" s="8">
        <v>4.7800000000000002E-2</v>
      </c>
      <c r="O178" s="7">
        <v>161000</v>
      </c>
      <c r="P178" s="7">
        <v>112.04</v>
      </c>
      <c r="Q178" s="7">
        <v>0</v>
      </c>
      <c r="R178" s="7">
        <v>630.6</v>
      </c>
      <c r="S178" s="8">
        <v>2.0000000000000001E-4</v>
      </c>
      <c r="T178" s="8">
        <v>3.0000000000000001E-3</v>
      </c>
      <c r="U178" s="8">
        <v>5.0000000000000001E-4</v>
      </c>
    </row>
    <row r="179" spans="2:21">
      <c r="B179" s="6" t="s">
        <v>356</v>
      </c>
      <c r="C179" s="17" t="s">
        <v>357</v>
      </c>
      <c r="D179" s="6" t="s">
        <v>282</v>
      </c>
      <c r="E179" s="6" t="s">
        <v>335</v>
      </c>
      <c r="F179" s="6"/>
      <c r="G179" s="6" t="s">
        <v>340</v>
      </c>
      <c r="H179" s="6" t="s">
        <v>344</v>
      </c>
      <c r="I179" s="6" t="s">
        <v>337</v>
      </c>
      <c r="J179" s="6"/>
      <c r="K179" s="17">
        <v>5.26</v>
      </c>
      <c r="L179" s="6" t="s">
        <v>41</v>
      </c>
      <c r="M179" s="19">
        <v>4.7500000000000001E-2</v>
      </c>
      <c r="N179" s="8">
        <v>4.3400000000000001E-2</v>
      </c>
      <c r="O179" s="7">
        <v>200000</v>
      </c>
      <c r="P179" s="7">
        <v>102.59</v>
      </c>
      <c r="Q179" s="7">
        <v>0</v>
      </c>
      <c r="R179" s="7">
        <v>717.29</v>
      </c>
      <c r="S179" s="8">
        <v>1E-4</v>
      </c>
      <c r="T179" s="8">
        <v>3.5000000000000001E-3</v>
      </c>
      <c r="U179" s="8">
        <v>5.9999999999999995E-4</v>
      </c>
    </row>
    <row r="180" spans="2:21">
      <c r="B180" s="6" t="s">
        <v>358</v>
      </c>
      <c r="C180" s="17" t="s">
        <v>359</v>
      </c>
      <c r="D180" s="6" t="s">
        <v>282</v>
      </c>
      <c r="E180" s="6" t="s">
        <v>335</v>
      </c>
      <c r="F180" s="6"/>
      <c r="G180" s="6" t="s">
        <v>154</v>
      </c>
      <c r="H180" s="6" t="s">
        <v>267</v>
      </c>
      <c r="I180" s="6" t="s">
        <v>337</v>
      </c>
      <c r="J180" s="6"/>
      <c r="K180" s="17">
        <v>7.71</v>
      </c>
      <c r="L180" s="6" t="s">
        <v>41</v>
      </c>
      <c r="M180" s="19">
        <v>4.3749999999999997E-2</v>
      </c>
      <c r="N180" s="8">
        <v>5.0200000000000002E-2</v>
      </c>
      <c r="O180" s="7">
        <v>220000</v>
      </c>
      <c r="P180" s="7">
        <v>105.14</v>
      </c>
      <c r="Q180" s="7">
        <v>0</v>
      </c>
      <c r="R180" s="7">
        <v>808.63</v>
      </c>
      <c r="S180" s="8">
        <v>0.1467</v>
      </c>
      <c r="T180" s="8">
        <v>3.8999999999999998E-3</v>
      </c>
      <c r="U180" s="8">
        <v>6.9999999999999999E-4</v>
      </c>
    </row>
    <row r="181" spans="2:21">
      <c r="B181" s="6" t="s">
        <v>360</v>
      </c>
      <c r="C181" s="17" t="s">
        <v>361</v>
      </c>
      <c r="D181" s="6" t="s">
        <v>282</v>
      </c>
      <c r="E181" s="6" t="s">
        <v>335</v>
      </c>
      <c r="F181" s="6"/>
      <c r="G181" s="6" t="s">
        <v>336</v>
      </c>
      <c r="H181" s="6" t="s">
        <v>267</v>
      </c>
      <c r="I181" s="6" t="s">
        <v>337</v>
      </c>
      <c r="J181" s="6"/>
      <c r="K181" s="17">
        <v>17.03</v>
      </c>
      <c r="L181" s="6" t="s">
        <v>41</v>
      </c>
      <c r="M181" s="19">
        <v>6.25E-2</v>
      </c>
      <c r="N181" s="8">
        <v>5.7799999999999997E-2</v>
      </c>
      <c r="O181" s="7">
        <v>180000</v>
      </c>
      <c r="P181" s="7">
        <v>110.44</v>
      </c>
      <c r="Q181" s="7">
        <v>0</v>
      </c>
      <c r="R181" s="7">
        <v>694.95</v>
      </c>
      <c r="S181" s="8">
        <v>2.0000000000000001E-4</v>
      </c>
      <c r="T181" s="8">
        <v>3.3999999999999998E-3</v>
      </c>
      <c r="U181" s="8">
        <v>5.9999999999999995E-4</v>
      </c>
    </row>
    <row r="182" spans="2:21">
      <c r="B182" s="6" t="s">
        <v>362</v>
      </c>
      <c r="C182" s="17" t="s">
        <v>363</v>
      </c>
      <c r="D182" s="6" t="s">
        <v>282</v>
      </c>
      <c r="E182" s="6" t="s">
        <v>335</v>
      </c>
      <c r="F182" s="6"/>
      <c r="G182" s="6" t="s">
        <v>364</v>
      </c>
      <c r="H182" s="6" t="s">
        <v>267</v>
      </c>
      <c r="I182" s="6" t="s">
        <v>337</v>
      </c>
      <c r="J182" s="6"/>
      <c r="K182" s="17">
        <v>5.88</v>
      </c>
      <c r="L182" s="6" t="s">
        <v>41</v>
      </c>
      <c r="M182" s="19">
        <v>4.1500000000000002E-2</v>
      </c>
      <c r="N182" s="8">
        <v>3.3000000000000002E-2</v>
      </c>
      <c r="O182" s="7">
        <v>235000</v>
      </c>
      <c r="P182" s="7">
        <v>106.42</v>
      </c>
      <c r="Q182" s="7">
        <v>0</v>
      </c>
      <c r="R182" s="7">
        <v>874.33</v>
      </c>
      <c r="S182" s="8">
        <v>2.9999999999999997E-4</v>
      </c>
      <c r="T182" s="8">
        <v>4.1999999999999997E-3</v>
      </c>
      <c r="U182" s="8">
        <v>6.9999999999999999E-4</v>
      </c>
    </row>
    <row r="183" spans="2:21">
      <c r="B183" s="6" t="s">
        <v>365</v>
      </c>
      <c r="C183" s="17" t="s">
        <v>366</v>
      </c>
      <c r="D183" s="6" t="s">
        <v>367</v>
      </c>
      <c r="E183" s="6" t="s">
        <v>335</v>
      </c>
      <c r="F183" s="6"/>
      <c r="G183" s="6" t="s">
        <v>368</v>
      </c>
      <c r="H183" s="6" t="s">
        <v>267</v>
      </c>
      <c r="I183" s="6" t="s">
        <v>337</v>
      </c>
      <c r="J183" s="6"/>
      <c r="K183" s="17">
        <v>6.96</v>
      </c>
      <c r="L183" s="6" t="s">
        <v>41</v>
      </c>
      <c r="M183" s="19">
        <v>3.5000000000000003E-2</v>
      </c>
      <c r="N183" s="8">
        <v>4.02E-2</v>
      </c>
      <c r="O183" s="7">
        <v>290000</v>
      </c>
      <c r="P183" s="7">
        <v>101.12</v>
      </c>
      <c r="Q183" s="7">
        <v>0</v>
      </c>
      <c r="R183" s="7">
        <v>1025.23</v>
      </c>
      <c r="S183" s="8">
        <v>2.9999999999999997E-4</v>
      </c>
      <c r="T183" s="8">
        <v>5.0000000000000001E-3</v>
      </c>
      <c r="U183" s="8">
        <v>8.9999999999999998E-4</v>
      </c>
    </row>
    <row r="184" spans="2:21">
      <c r="B184" s="6" t="s">
        <v>369</v>
      </c>
      <c r="C184" s="17" t="s">
        <v>370</v>
      </c>
      <c r="D184" s="6" t="s">
        <v>367</v>
      </c>
      <c r="E184" s="6" t="s">
        <v>335</v>
      </c>
      <c r="F184" s="6"/>
      <c r="G184" s="6" t="s">
        <v>371</v>
      </c>
      <c r="H184" s="6" t="s">
        <v>267</v>
      </c>
      <c r="I184" s="6" t="s">
        <v>337</v>
      </c>
      <c r="J184" s="6"/>
      <c r="K184" s="17">
        <v>5.27</v>
      </c>
      <c r="L184" s="6" t="s">
        <v>41</v>
      </c>
      <c r="M184" s="19">
        <v>3.5000000000000003E-2</v>
      </c>
      <c r="N184" s="8">
        <v>2.8799999999999999E-2</v>
      </c>
      <c r="O184" s="7">
        <v>190000</v>
      </c>
      <c r="P184" s="7">
        <v>104.1</v>
      </c>
      <c r="Q184" s="7">
        <v>0</v>
      </c>
      <c r="R184" s="7">
        <v>691.46</v>
      </c>
      <c r="S184" s="8">
        <v>2.0000000000000001E-4</v>
      </c>
      <c r="T184" s="8">
        <v>3.3E-3</v>
      </c>
      <c r="U184" s="8">
        <v>5.9999999999999995E-4</v>
      </c>
    </row>
    <row r="185" spans="2:21">
      <c r="B185" s="6" t="s">
        <v>372</v>
      </c>
      <c r="C185" s="17" t="s">
        <v>373</v>
      </c>
      <c r="D185" s="6" t="s">
        <v>282</v>
      </c>
      <c r="E185" s="6" t="s">
        <v>335</v>
      </c>
      <c r="F185" s="6"/>
      <c r="G185" s="6" t="s">
        <v>154</v>
      </c>
      <c r="H185" s="6" t="s">
        <v>267</v>
      </c>
      <c r="I185" s="6" t="s">
        <v>337</v>
      </c>
      <c r="J185" s="6"/>
      <c r="K185" s="17">
        <v>6.39</v>
      </c>
      <c r="L185" s="6" t="s">
        <v>41</v>
      </c>
      <c r="M185" s="19">
        <v>4.1250000000000002E-2</v>
      </c>
      <c r="N185" s="8">
        <v>4.9299999999999997E-2</v>
      </c>
      <c r="O185" s="7">
        <v>186000</v>
      </c>
      <c r="P185" s="7">
        <v>102.84</v>
      </c>
      <c r="Q185" s="7">
        <v>0</v>
      </c>
      <c r="R185" s="7">
        <v>668.75</v>
      </c>
      <c r="S185" s="8">
        <v>1E-4</v>
      </c>
      <c r="T185" s="8">
        <v>3.2000000000000002E-3</v>
      </c>
      <c r="U185" s="8">
        <v>5.9999999999999995E-4</v>
      </c>
    </row>
    <row r="186" spans="2:21">
      <c r="B186" s="6" t="s">
        <v>374</v>
      </c>
      <c r="C186" s="17" t="s">
        <v>375</v>
      </c>
      <c r="D186" s="6" t="s">
        <v>367</v>
      </c>
      <c r="E186" s="6" t="s">
        <v>335</v>
      </c>
      <c r="F186" s="6"/>
      <c r="G186" s="6" t="s">
        <v>282</v>
      </c>
      <c r="H186" s="6" t="s">
        <v>267</v>
      </c>
      <c r="I186" s="6" t="s">
        <v>337</v>
      </c>
      <c r="J186" s="6"/>
      <c r="K186" s="17">
        <v>6.21</v>
      </c>
      <c r="L186" s="6" t="s">
        <v>41</v>
      </c>
      <c r="N186" s="8">
        <v>-1.14E-2</v>
      </c>
      <c r="O186" s="7">
        <v>200000</v>
      </c>
      <c r="P186" s="7">
        <v>107.99</v>
      </c>
      <c r="Q186" s="7">
        <v>0</v>
      </c>
      <c r="R186" s="7">
        <v>755.05</v>
      </c>
      <c r="S186" s="8">
        <v>5.9999999999999995E-4</v>
      </c>
      <c r="T186" s="8">
        <v>3.5999999999999999E-3</v>
      </c>
      <c r="U186" s="8">
        <v>5.9999999999999995E-4</v>
      </c>
    </row>
    <row r="187" spans="2:21">
      <c r="B187" s="6" t="s">
        <v>376</v>
      </c>
      <c r="C187" s="17" t="s">
        <v>377</v>
      </c>
      <c r="D187" s="6" t="s">
        <v>347</v>
      </c>
      <c r="E187" s="6" t="s">
        <v>335</v>
      </c>
      <c r="F187" s="6"/>
      <c r="G187" s="6" t="s">
        <v>154</v>
      </c>
      <c r="H187" s="6" t="s">
        <v>267</v>
      </c>
      <c r="I187" s="6" t="s">
        <v>337</v>
      </c>
      <c r="J187" s="6"/>
      <c r="K187" s="17">
        <v>6.4</v>
      </c>
      <c r="L187" s="6" t="s">
        <v>43</v>
      </c>
      <c r="M187" s="19">
        <v>5.7500000000000002E-2</v>
      </c>
      <c r="N187" s="8">
        <v>4.2099999999999999E-2</v>
      </c>
      <c r="O187" s="7">
        <v>88000</v>
      </c>
      <c r="P187" s="7">
        <v>115.93</v>
      </c>
      <c r="Q187" s="7">
        <v>0</v>
      </c>
      <c r="R187" s="7">
        <v>463.38</v>
      </c>
      <c r="S187" s="8">
        <v>2.9999999999999997E-4</v>
      </c>
      <c r="T187" s="8">
        <v>2.2000000000000001E-3</v>
      </c>
      <c r="U187" s="8">
        <v>4.0000000000000002E-4</v>
      </c>
    </row>
    <row r="188" spans="2:21">
      <c r="B188" s="6" t="s">
        <v>378</v>
      </c>
      <c r="C188" s="17" t="s">
        <v>379</v>
      </c>
      <c r="D188" s="6" t="s">
        <v>343</v>
      </c>
      <c r="E188" s="6" t="s">
        <v>335</v>
      </c>
      <c r="F188" s="6"/>
      <c r="G188" s="6" t="s">
        <v>336</v>
      </c>
      <c r="H188" s="6" t="s">
        <v>267</v>
      </c>
      <c r="I188" s="6" t="s">
        <v>337</v>
      </c>
      <c r="J188" s="6"/>
      <c r="K188" s="17">
        <v>5.34</v>
      </c>
      <c r="L188" s="6" t="s">
        <v>41</v>
      </c>
      <c r="M188" s="19">
        <v>4.8750000000000002E-2</v>
      </c>
      <c r="N188" s="8">
        <v>7.3599999999999999E-2</v>
      </c>
      <c r="O188" s="7">
        <v>200000</v>
      </c>
      <c r="P188" s="7">
        <v>109.41</v>
      </c>
      <c r="Q188" s="7">
        <v>0</v>
      </c>
      <c r="R188" s="7">
        <v>764.98</v>
      </c>
      <c r="S188" s="8">
        <v>1E-4</v>
      </c>
      <c r="T188" s="8">
        <v>3.7000000000000002E-3</v>
      </c>
      <c r="U188" s="8">
        <v>5.9999999999999995E-4</v>
      </c>
    </row>
    <row r="189" spans="2:21">
      <c r="B189" s="6" t="s">
        <v>380</v>
      </c>
      <c r="C189" s="17" t="s">
        <v>381</v>
      </c>
      <c r="D189" s="6" t="s">
        <v>282</v>
      </c>
      <c r="E189" s="6" t="s">
        <v>335</v>
      </c>
      <c r="F189" s="6"/>
      <c r="G189" s="6" t="s">
        <v>336</v>
      </c>
      <c r="H189" s="6" t="s">
        <v>267</v>
      </c>
      <c r="I189" s="6" t="s">
        <v>337</v>
      </c>
      <c r="J189" s="6"/>
      <c r="K189" s="17">
        <v>5.29</v>
      </c>
      <c r="L189" s="6" t="s">
        <v>41</v>
      </c>
      <c r="M189" s="19">
        <v>4.1000000000000002E-2</v>
      </c>
      <c r="N189" s="8">
        <v>3.3099999999999997E-2</v>
      </c>
      <c r="O189" s="7">
        <v>218000</v>
      </c>
      <c r="P189" s="7">
        <v>104.78</v>
      </c>
      <c r="Q189" s="7">
        <v>0</v>
      </c>
      <c r="R189" s="7">
        <v>798.53</v>
      </c>
      <c r="S189" s="8">
        <v>1E-4</v>
      </c>
      <c r="T189" s="8">
        <v>3.8999999999999998E-3</v>
      </c>
      <c r="U189" s="8">
        <v>6.9999999999999999E-4</v>
      </c>
    </row>
    <row r="190" spans="2:21">
      <c r="B190" s="6" t="s">
        <v>382</v>
      </c>
      <c r="C190" s="17" t="s">
        <v>383</v>
      </c>
      <c r="D190" s="6" t="s">
        <v>282</v>
      </c>
      <c r="E190" s="6" t="s">
        <v>335</v>
      </c>
      <c r="F190" s="6"/>
      <c r="G190" s="6" t="s">
        <v>154</v>
      </c>
      <c r="H190" s="6" t="s">
        <v>267</v>
      </c>
      <c r="I190" s="6" t="s">
        <v>337</v>
      </c>
      <c r="J190" s="6"/>
      <c r="K190" s="17">
        <v>32.5</v>
      </c>
      <c r="L190" s="6" t="s">
        <v>41</v>
      </c>
      <c r="M190" s="19">
        <v>5.2499999999999998E-2</v>
      </c>
      <c r="N190" s="8">
        <v>5.5300000000000002E-2</v>
      </c>
      <c r="O190" s="7">
        <v>180000</v>
      </c>
      <c r="P190" s="7">
        <v>103.36</v>
      </c>
      <c r="Q190" s="7">
        <v>0</v>
      </c>
      <c r="R190" s="7">
        <v>650.41</v>
      </c>
      <c r="S190" s="8">
        <v>8.9999999999999998E-4</v>
      </c>
      <c r="T190" s="8">
        <v>3.0999999999999999E-3</v>
      </c>
      <c r="U190" s="8">
        <v>5.0000000000000001E-4</v>
      </c>
    </row>
    <row r="191" spans="2:21">
      <c r="B191" s="6" t="s">
        <v>384</v>
      </c>
      <c r="C191" s="17" t="s">
        <v>385</v>
      </c>
      <c r="D191" s="6" t="s">
        <v>367</v>
      </c>
      <c r="E191" s="6" t="s">
        <v>335</v>
      </c>
      <c r="F191" s="6"/>
      <c r="G191" s="6" t="s">
        <v>325</v>
      </c>
      <c r="H191" s="6" t="s">
        <v>267</v>
      </c>
      <c r="I191" s="6" t="s">
        <v>337</v>
      </c>
      <c r="J191" s="6"/>
      <c r="K191" s="17">
        <v>5.76</v>
      </c>
      <c r="L191" s="6" t="s">
        <v>41</v>
      </c>
      <c r="M191" s="19">
        <v>3.5000000000000003E-2</v>
      </c>
      <c r="N191" s="8">
        <v>3.95E-2</v>
      </c>
      <c r="O191" s="7">
        <v>198000</v>
      </c>
      <c r="P191" s="7">
        <v>102.08</v>
      </c>
      <c r="Q191" s="7">
        <v>0</v>
      </c>
      <c r="R191" s="7">
        <v>706.61</v>
      </c>
      <c r="S191" s="8">
        <v>5.0000000000000001E-4</v>
      </c>
      <c r="T191" s="8">
        <v>3.3999999999999998E-3</v>
      </c>
      <c r="U191" s="8">
        <v>5.9999999999999995E-4</v>
      </c>
    </row>
    <row r="192" spans="2:21">
      <c r="B192" s="6" t="s">
        <v>386</v>
      </c>
      <c r="C192" s="17" t="s">
        <v>387</v>
      </c>
      <c r="D192" s="6" t="s">
        <v>282</v>
      </c>
      <c r="E192" s="6" t="s">
        <v>335</v>
      </c>
      <c r="F192" s="6"/>
      <c r="G192" s="6" t="s">
        <v>282</v>
      </c>
      <c r="H192" s="6" t="s">
        <v>267</v>
      </c>
      <c r="I192" s="6" t="s">
        <v>337</v>
      </c>
      <c r="J192" s="6"/>
      <c r="K192" s="17">
        <v>33.130000000000003</v>
      </c>
      <c r="L192" s="6" t="s">
        <v>41</v>
      </c>
      <c r="M192" s="19">
        <v>5.7500000000000002E-2</v>
      </c>
      <c r="N192" s="8">
        <v>5.4300000000000001E-2</v>
      </c>
      <c r="O192" s="7">
        <v>93000</v>
      </c>
      <c r="P192" s="7">
        <v>113.4</v>
      </c>
      <c r="Q192" s="7">
        <v>0</v>
      </c>
      <c r="R192" s="7">
        <v>368.69</v>
      </c>
      <c r="T192" s="8">
        <v>1.8E-3</v>
      </c>
      <c r="U192" s="8">
        <v>2.9999999999999997E-4</v>
      </c>
    </row>
    <row r="193" spans="2:21">
      <c r="B193" s="6" t="s">
        <v>388</v>
      </c>
      <c r="C193" s="17" t="s">
        <v>389</v>
      </c>
      <c r="D193" s="6" t="s">
        <v>352</v>
      </c>
      <c r="E193" s="6" t="s">
        <v>335</v>
      </c>
      <c r="F193" s="6"/>
      <c r="G193" s="6" t="s">
        <v>390</v>
      </c>
      <c r="H193" s="6" t="s">
        <v>267</v>
      </c>
      <c r="I193" s="6" t="s">
        <v>337</v>
      </c>
      <c r="J193" s="6"/>
      <c r="K193" s="17">
        <v>32.5</v>
      </c>
      <c r="L193" s="6" t="s">
        <v>43</v>
      </c>
      <c r="M193" s="19">
        <v>3.875E-2</v>
      </c>
      <c r="N193" s="8">
        <v>3.9699999999999999E-2</v>
      </c>
      <c r="O193" s="7">
        <v>127000</v>
      </c>
      <c r="P193" s="7">
        <v>106.07</v>
      </c>
      <c r="Q193" s="7">
        <v>0</v>
      </c>
      <c r="R193" s="7">
        <v>611.88</v>
      </c>
      <c r="S193" s="8">
        <v>2.0000000000000001E-4</v>
      </c>
      <c r="T193" s="8">
        <v>3.0000000000000001E-3</v>
      </c>
      <c r="U193" s="8">
        <v>5.0000000000000001E-4</v>
      </c>
    </row>
    <row r="194" spans="2:21">
      <c r="B194" s="6" t="s">
        <v>391</v>
      </c>
      <c r="C194" s="17" t="s">
        <v>392</v>
      </c>
      <c r="D194" s="6" t="s">
        <v>343</v>
      </c>
      <c r="E194" s="6" t="s">
        <v>335</v>
      </c>
      <c r="F194" s="6"/>
      <c r="G194" s="6" t="s">
        <v>154</v>
      </c>
      <c r="H194" s="6" t="s">
        <v>267</v>
      </c>
      <c r="I194" s="6" t="s">
        <v>337</v>
      </c>
      <c r="J194" s="6"/>
      <c r="K194" s="17">
        <v>5.03</v>
      </c>
      <c r="L194" s="6" t="s">
        <v>41</v>
      </c>
      <c r="M194" s="19">
        <v>0.04</v>
      </c>
      <c r="N194" s="8">
        <v>6.0699999999999997E-2</v>
      </c>
      <c r="O194" s="7">
        <v>267000</v>
      </c>
      <c r="P194" s="7">
        <v>101.91</v>
      </c>
      <c r="Q194" s="7">
        <v>0</v>
      </c>
      <c r="R194" s="7">
        <v>951.28</v>
      </c>
      <c r="S194" s="8">
        <v>2.0000000000000001E-4</v>
      </c>
      <c r="T194" s="8">
        <v>4.5999999999999999E-3</v>
      </c>
      <c r="U194" s="8">
        <v>8.0000000000000004E-4</v>
      </c>
    </row>
    <row r="195" spans="2:21">
      <c r="B195" s="6" t="s">
        <v>393</v>
      </c>
      <c r="C195" s="17" t="s">
        <v>394</v>
      </c>
      <c r="D195" s="6" t="s">
        <v>282</v>
      </c>
      <c r="E195" s="6" t="s">
        <v>335</v>
      </c>
      <c r="F195" s="6"/>
      <c r="G195" s="6" t="s">
        <v>325</v>
      </c>
      <c r="H195" s="6" t="s">
        <v>267</v>
      </c>
      <c r="I195" s="6" t="s">
        <v>337</v>
      </c>
      <c r="J195" s="6"/>
      <c r="K195" s="17">
        <v>8</v>
      </c>
      <c r="L195" s="6" t="s">
        <v>41</v>
      </c>
      <c r="M195" s="19">
        <v>3.15E-2</v>
      </c>
      <c r="N195" s="8">
        <v>3.8100000000000002E-2</v>
      </c>
      <c r="O195" s="7">
        <v>118000</v>
      </c>
      <c r="P195" s="7">
        <v>95.94</v>
      </c>
      <c r="Q195" s="7">
        <v>0</v>
      </c>
      <c r="R195" s="7">
        <v>395.77</v>
      </c>
      <c r="S195" s="8">
        <v>3.3700000000000001E-2</v>
      </c>
      <c r="T195" s="8">
        <v>1.9E-3</v>
      </c>
      <c r="U195" s="8">
        <v>2.9999999999999997E-4</v>
      </c>
    </row>
    <row r="196" spans="2:21">
      <c r="B196" s="6" t="s">
        <v>395</v>
      </c>
      <c r="C196" s="17" t="s">
        <v>396</v>
      </c>
      <c r="D196" s="6" t="s">
        <v>282</v>
      </c>
      <c r="E196" s="6" t="s">
        <v>335</v>
      </c>
      <c r="F196" s="6"/>
      <c r="G196" s="6" t="s">
        <v>282</v>
      </c>
      <c r="H196" s="6" t="s">
        <v>267</v>
      </c>
      <c r="I196" s="6" t="s">
        <v>337</v>
      </c>
      <c r="J196" s="6"/>
      <c r="K196" s="17">
        <v>18.600000000000001</v>
      </c>
      <c r="L196" s="6" t="s">
        <v>41</v>
      </c>
      <c r="M196" s="19">
        <v>5.2999999999999999E-2</v>
      </c>
      <c r="N196" s="8">
        <v>5.2200000000000003E-2</v>
      </c>
      <c r="O196" s="7">
        <v>212000</v>
      </c>
      <c r="P196" s="7">
        <v>104.49</v>
      </c>
      <c r="Q196" s="7">
        <v>0</v>
      </c>
      <c r="R196" s="7">
        <v>774.43</v>
      </c>
      <c r="T196" s="8">
        <v>3.7000000000000002E-3</v>
      </c>
      <c r="U196" s="8">
        <v>5.9999999999999995E-4</v>
      </c>
    </row>
    <row r="197" spans="2:21">
      <c r="B197" s="6" t="s">
        <v>397</v>
      </c>
      <c r="C197" s="17" t="s">
        <v>398</v>
      </c>
      <c r="D197" s="6" t="s">
        <v>347</v>
      </c>
      <c r="E197" s="6" t="s">
        <v>335</v>
      </c>
      <c r="F197" s="6"/>
      <c r="G197" s="6" t="s">
        <v>399</v>
      </c>
      <c r="H197" s="6" t="s">
        <v>267</v>
      </c>
      <c r="I197" s="6" t="s">
        <v>337</v>
      </c>
      <c r="J197" s="6"/>
      <c r="K197" s="17">
        <v>5.0999999999999996</v>
      </c>
      <c r="L197" s="6" t="s">
        <v>41</v>
      </c>
      <c r="M197" s="19">
        <v>3.2500000000000001E-2</v>
      </c>
      <c r="N197" s="8">
        <v>2.75E-2</v>
      </c>
      <c r="O197" s="7">
        <v>125000</v>
      </c>
      <c r="P197" s="7">
        <v>103.99</v>
      </c>
      <c r="Q197" s="7">
        <v>0</v>
      </c>
      <c r="R197" s="7">
        <v>454.41</v>
      </c>
      <c r="S197" s="8">
        <v>1E-4</v>
      </c>
      <c r="T197" s="8">
        <v>2.2000000000000001E-3</v>
      </c>
      <c r="U197" s="8">
        <v>4.0000000000000002E-4</v>
      </c>
    </row>
    <row r="198" spans="2:21">
      <c r="B198" s="6" t="s">
        <v>400</v>
      </c>
      <c r="C198" s="17" t="s">
        <v>401</v>
      </c>
      <c r="D198" s="6" t="s">
        <v>347</v>
      </c>
      <c r="E198" s="6" t="s">
        <v>335</v>
      </c>
      <c r="F198" s="6"/>
      <c r="G198" s="6" t="s">
        <v>340</v>
      </c>
      <c r="H198" s="6" t="s">
        <v>402</v>
      </c>
      <c r="I198" s="6" t="s">
        <v>337</v>
      </c>
      <c r="J198" s="6"/>
      <c r="K198" s="17">
        <v>8.7899999999999991</v>
      </c>
      <c r="L198" s="6" t="s">
        <v>41</v>
      </c>
      <c r="M198" s="19">
        <v>1.0005999999999999E-2</v>
      </c>
      <c r="N198" s="8">
        <v>1.8200000000000001E-2</v>
      </c>
      <c r="O198" s="7">
        <v>111000</v>
      </c>
      <c r="P198" s="7">
        <v>93.23</v>
      </c>
      <c r="Q198" s="7">
        <v>0</v>
      </c>
      <c r="R198" s="7">
        <v>361.8</v>
      </c>
      <c r="S198" s="8">
        <v>2.9999999999999997E-4</v>
      </c>
      <c r="T198" s="8">
        <v>1.6999999999999999E-3</v>
      </c>
      <c r="U198" s="8">
        <v>2.9999999999999997E-4</v>
      </c>
    </row>
    <row r="199" spans="2:21">
      <c r="B199" s="6" t="s">
        <v>403</v>
      </c>
      <c r="C199" s="17" t="s">
        <v>404</v>
      </c>
      <c r="D199" s="6" t="s">
        <v>367</v>
      </c>
      <c r="E199" s="6" t="s">
        <v>335</v>
      </c>
      <c r="F199" s="6"/>
      <c r="G199" s="6" t="s">
        <v>154</v>
      </c>
      <c r="H199" s="6" t="s">
        <v>402</v>
      </c>
      <c r="I199" s="6" t="s">
        <v>337</v>
      </c>
      <c r="J199" s="6"/>
      <c r="K199" s="17">
        <v>6.17</v>
      </c>
      <c r="L199" s="6" t="s">
        <v>41</v>
      </c>
      <c r="M199" s="19">
        <v>4.2999999999999997E-2</v>
      </c>
      <c r="N199" s="8">
        <v>3.7400000000000003E-2</v>
      </c>
      <c r="O199" s="7">
        <v>350000</v>
      </c>
      <c r="P199" s="7">
        <v>105.18</v>
      </c>
      <c r="Q199" s="7">
        <v>0</v>
      </c>
      <c r="R199" s="7">
        <v>1286.94</v>
      </c>
      <c r="S199" s="8">
        <v>1E-4</v>
      </c>
      <c r="T199" s="8">
        <v>6.1999999999999998E-3</v>
      </c>
      <c r="U199" s="8">
        <v>1.1000000000000001E-3</v>
      </c>
    </row>
    <row r="200" spans="2:21">
      <c r="B200" s="6" t="s">
        <v>405</v>
      </c>
      <c r="C200" s="17" t="s">
        <v>406</v>
      </c>
      <c r="D200" s="6" t="s">
        <v>347</v>
      </c>
      <c r="E200" s="6" t="s">
        <v>335</v>
      </c>
      <c r="F200" s="6"/>
      <c r="G200" s="6" t="s">
        <v>340</v>
      </c>
      <c r="H200" s="6" t="s">
        <v>402</v>
      </c>
      <c r="I200" s="6" t="s">
        <v>337</v>
      </c>
      <c r="J200" s="6"/>
      <c r="K200" s="17">
        <v>1.66</v>
      </c>
      <c r="L200" s="6" t="s">
        <v>41</v>
      </c>
      <c r="M200" s="19">
        <v>7.8289999999999992E-3</v>
      </c>
      <c r="N200" s="8">
        <v>-0.13919999999999999</v>
      </c>
      <c r="O200" s="7">
        <v>260000</v>
      </c>
      <c r="P200" s="7">
        <v>85.29</v>
      </c>
      <c r="Q200" s="7">
        <v>0</v>
      </c>
      <c r="R200" s="7">
        <v>775.23</v>
      </c>
      <c r="S200" s="8">
        <v>5.0000000000000001E-4</v>
      </c>
      <c r="T200" s="8">
        <v>3.7000000000000002E-3</v>
      </c>
      <c r="U200" s="8">
        <v>5.9999999999999995E-4</v>
      </c>
    </row>
    <row r="201" spans="2:21">
      <c r="B201" s="6" t="s">
        <v>407</v>
      </c>
      <c r="C201" s="17" t="s">
        <v>408</v>
      </c>
      <c r="D201" s="6" t="s">
        <v>367</v>
      </c>
      <c r="E201" s="6" t="s">
        <v>335</v>
      </c>
      <c r="F201" s="6"/>
      <c r="G201" s="6" t="s">
        <v>340</v>
      </c>
      <c r="H201" s="6" t="s">
        <v>402</v>
      </c>
      <c r="I201" s="6" t="s">
        <v>337</v>
      </c>
      <c r="J201" s="6"/>
      <c r="K201" s="17">
        <v>6.17</v>
      </c>
      <c r="L201" s="6" t="s">
        <v>41</v>
      </c>
      <c r="M201" s="19">
        <v>0.04</v>
      </c>
      <c r="N201" s="8">
        <v>3.5700000000000003E-2</v>
      </c>
      <c r="O201" s="7">
        <v>350000</v>
      </c>
      <c r="P201" s="7">
        <v>104.49</v>
      </c>
      <c r="Q201" s="7">
        <v>0</v>
      </c>
      <c r="R201" s="7">
        <v>1278.5</v>
      </c>
      <c r="S201" s="8">
        <v>5.0000000000000001E-4</v>
      </c>
      <c r="T201" s="8">
        <v>6.1999999999999998E-3</v>
      </c>
      <c r="U201" s="8">
        <v>1.1000000000000001E-3</v>
      </c>
    </row>
    <row r="202" spans="2:21">
      <c r="B202" s="6" t="s">
        <v>409</v>
      </c>
      <c r="C202" s="17" t="s">
        <v>410</v>
      </c>
      <c r="D202" s="6" t="s">
        <v>282</v>
      </c>
      <c r="E202" s="6" t="s">
        <v>335</v>
      </c>
      <c r="F202" s="6"/>
      <c r="G202" s="6" t="s">
        <v>170</v>
      </c>
      <c r="H202" s="6" t="s">
        <v>402</v>
      </c>
      <c r="I202" s="6" t="s">
        <v>337</v>
      </c>
      <c r="J202" s="6"/>
      <c r="K202" s="17">
        <v>3.22</v>
      </c>
      <c r="L202" s="6" t="s">
        <v>41</v>
      </c>
      <c r="M202" s="19">
        <v>5.5E-2</v>
      </c>
      <c r="N202" s="8">
        <v>2.7099999999999999E-2</v>
      </c>
      <c r="O202" s="7">
        <v>200000</v>
      </c>
      <c r="P202" s="7">
        <v>111.89</v>
      </c>
      <c r="Q202" s="7">
        <v>0</v>
      </c>
      <c r="R202" s="7">
        <v>782.35</v>
      </c>
      <c r="S202" s="8">
        <v>2.9999999999999997E-4</v>
      </c>
      <c r="T202" s="8">
        <v>3.8E-3</v>
      </c>
      <c r="U202" s="8">
        <v>6.9999999999999999E-4</v>
      </c>
    </row>
    <row r="203" spans="2:21">
      <c r="B203" s="6" t="s">
        <v>411</v>
      </c>
      <c r="C203" s="17" t="s">
        <v>412</v>
      </c>
      <c r="D203" s="6" t="s">
        <v>282</v>
      </c>
      <c r="E203" s="6" t="s">
        <v>335</v>
      </c>
      <c r="F203" s="6"/>
      <c r="G203" s="6" t="s">
        <v>390</v>
      </c>
      <c r="H203" s="6" t="s">
        <v>402</v>
      </c>
      <c r="I203" s="6" t="s">
        <v>337</v>
      </c>
      <c r="J203" s="6"/>
      <c r="K203" s="17">
        <v>57.78</v>
      </c>
      <c r="L203" s="6" t="s">
        <v>43</v>
      </c>
      <c r="M203" s="19">
        <v>5.2499999999999998E-2</v>
      </c>
      <c r="N203" s="8">
        <v>5.28E-2</v>
      </c>
      <c r="O203" s="7">
        <v>119000</v>
      </c>
      <c r="P203" s="7">
        <v>109.34</v>
      </c>
      <c r="Q203" s="7">
        <v>0</v>
      </c>
      <c r="R203" s="7">
        <v>590.97</v>
      </c>
      <c r="S203" s="8">
        <v>2.9999999999999997E-4</v>
      </c>
      <c r="T203" s="8">
        <v>2.8999999999999998E-3</v>
      </c>
      <c r="U203" s="8">
        <v>5.0000000000000001E-4</v>
      </c>
    </row>
    <row r="204" spans="2:21">
      <c r="B204" s="6" t="s">
        <v>413</v>
      </c>
      <c r="C204" s="17" t="s">
        <v>414</v>
      </c>
      <c r="D204" s="6" t="s">
        <v>282</v>
      </c>
      <c r="E204" s="6" t="s">
        <v>335</v>
      </c>
      <c r="F204" s="6"/>
      <c r="G204" s="6" t="s">
        <v>415</v>
      </c>
      <c r="H204" s="6" t="s">
        <v>402</v>
      </c>
      <c r="I204" s="6" t="s">
        <v>337</v>
      </c>
      <c r="J204" s="6"/>
      <c r="K204" s="17">
        <v>6.64</v>
      </c>
      <c r="L204" s="6" t="s">
        <v>41</v>
      </c>
      <c r="M204" s="19">
        <v>4.2500000000000003E-2</v>
      </c>
      <c r="N204" s="8">
        <v>3.9399999999999998E-2</v>
      </c>
      <c r="O204" s="7">
        <v>180000</v>
      </c>
      <c r="P204" s="7">
        <v>103.38</v>
      </c>
      <c r="Q204" s="7">
        <v>0</v>
      </c>
      <c r="R204" s="7">
        <v>650.55999999999995</v>
      </c>
      <c r="S204" s="8">
        <v>2.9999999999999997E-4</v>
      </c>
      <c r="T204" s="8">
        <v>3.0999999999999999E-3</v>
      </c>
      <c r="U204" s="8">
        <v>5.0000000000000001E-4</v>
      </c>
    </row>
    <row r="205" spans="2:21">
      <c r="B205" s="6" t="s">
        <v>416</v>
      </c>
      <c r="C205" s="17" t="s">
        <v>417</v>
      </c>
      <c r="D205" s="6" t="s">
        <v>343</v>
      </c>
      <c r="E205" s="6" t="s">
        <v>335</v>
      </c>
      <c r="F205" s="6"/>
      <c r="G205" s="6" t="s">
        <v>336</v>
      </c>
      <c r="H205" s="6" t="s">
        <v>402</v>
      </c>
      <c r="I205" s="6" t="s">
        <v>337</v>
      </c>
      <c r="J205" s="6"/>
      <c r="K205" s="17">
        <v>4.6900000000000004</v>
      </c>
      <c r="L205" s="6" t="s">
        <v>41</v>
      </c>
      <c r="M205" s="19">
        <v>5.5E-2</v>
      </c>
      <c r="N205" s="8">
        <v>3.7400000000000003E-2</v>
      </c>
      <c r="O205" s="7">
        <v>200000</v>
      </c>
      <c r="P205" s="7">
        <v>109.51</v>
      </c>
      <c r="Q205" s="7">
        <v>0</v>
      </c>
      <c r="R205" s="7">
        <v>765.72</v>
      </c>
      <c r="S205" s="8">
        <v>4.0000000000000002E-4</v>
      </c>
      <c r="T205" s="8">
        <v>3.7000000000000002E-3</v>
      </c>
      <c r="U205" s="8">
        <v>5.9999999999999995E-4</v>
      </c>
    </row>
    <row r="206" spans="2:21">
      <c r="B206" s="6" t="s">
        <v>418</v>
      </c>
      <c r="C206" s="17" t="s">
        <v>419</v>
      </c>
      <c r="D206" s="6" t="s">
        <v>367</v>
      </c>
      <c r="E206" s="6" t="s">
        <v>335</v>
      </c>
      <c r="F206" s="6"/>
      <c r="G206" s="6" t="s">
        <v>154</v>
      </c>
      <c r="H206" s="6" t="s">
        <v>402</v>
      </c>
      <c r="I206" s="6" t="s">
        <v>337</v>
      </c>
      <c r="J206" s="6"/>
      <c r="K206" s="17">
        <v>32.5</v>
      </c>
      <c r="L206" s="6" t="s">
        <v>41</v>
      </c>
      <c r="M206" s="19">
        <v>5.6250000000000001E-2</v>
      </c>
      <c r="N206" s="8">
        <v>5.9700000000000003E-2</v>
      </c>
      <c r="O206" s="7">
        <v>193000</v>
      </c>
      <c r="P206" s="7">
        <v>104.9</v>
      </c>
      <c r="Q206" s="7">
        <v>0</v>
      </c>
      <c r="R206" s="7">
        <v>707.78</v>
      </c>
      <c r="S206" s="8">
        <v>1E-4</v>
      </c>
      <c r="T206" s="8">
        <v>3.3999999999999998E-3</v>
      </c>
      <c r="U206" s="8">
        <v>5.9999999999999995E-4</v>
      </c>
    </row>
    <row r="207" spans="2:21">
      <c r="B207" s="6" t="s">
        <v>420</v>
      </c>
      <c r="C207" s="17" t="s">
        <v>421</v>
      </c>
      <c r="D207" s="6" t="s">
        <v>347</v>
      </c>
      <c r="E207" s="6" t="s">
        <v>335</v>
      </c>
      <c r="F207" s="6"/>
      <c r="G207" s="6" t="s">
        <v>422</v>
      </c>
      <c r="H207" s="6" t="s">
        <v>402</v>
      </c>
      <c r="I207" s="6" t="s">
        <v>337</v>
      </c>
      <c r="J207" s="6"/>
      <c r="K207" s="17">
        <v>6.31</v>
      </c>
      <c r="L207" s="6" t="s">
        <v>41</v>
      </c>
      <c r="M207" s="19">
        <v>4.65E-2</v>
      </c>
      <c r="N207" s="8">
        <v>3.44E-2</v>
      </c>
      <c r="O207" s="7">
        <v>200000</v>
      </c>
      <c r="P207" s="7">
        <v>108.7</v>
      </c>
      <c r="Q207" s="7">
        <v>0</v>
      </c>
      <c r="R207" s="7">
        <v>760.04</v>
      </c>
      <c r="S207" s="8">
        <v>2.0000000000000001E-4</v>
      </c>
      <c r="T207" s="8">
        <v>3.7000000000000002E-3</v>
      </c>
      <c r="U207" s="8">
        <v>5.9999999999999995E-4</v>
      </c>
    </row>
    <row r="208" spans="2:21">
      <c r="B208" s="6" t="s">
        <v>423</v>
      </c>
      <c r="C208" s="17" t="s">
        <v>424</v>
      </c>
      <c r="D208" s="6" t="s">
        <v>282</v>
      </c>
      <c r="E208" s="6" t="s">
        <v>335</v>
      </c>
      <c r="F208" s="6"/>
      <c r="G208" s="6" t="s">
        <v>425</v>
      </c>
      <c r="H208" s="6" t="s">
        <v>402</v>
      </c>
      <c r="I208" s="6" t="s">
        <v>337</v>
      </c>
      <c r="J208" s="6"/>
      <c r="K208" s="17">
        <v>6.62</v>
      </c>
      <c r="L208" s="6" t="s">
        <v>41</v>
      </c>
      <c r="M208" s="19">
        <v>4.4499999999999998E-2</v>
      </c>
      <c r="N208" s="8">
        <v>3.4200000000000001E-2</v>
      </c>
      <c r="O208" s="7">
        <v>171000</v>
      </c>
      <c r="P208" s="7">
        <v>108.28</v>
      </c>
      <c r="Q208" s="7">
        <v>0</v>
      </c>
      <c r="R208" s="7">
        <v>647.29</v>
      </c>
      <c r="S208" s="8">
        <v>2.9999999999999997E-4</v>
      </c>
      <c r="T208" s="8">
        <v>3.0999999999999999E-3</v>
      </c>
      <c r="U208" s="8">
        <v>5.0000000000000001E-4</v>
      </c>
    </row>
    <row r="209" spans="2:21">
      <c r="B209" s="6" t="s">
        <v>426</v>
      </c>
      <c r="C209" s="17" t="s">
        <v>427</v>
      </c>
      <c r="D209" s="6" t="s">
        <v>367</v>
      </c>
      <c r="E209" s="6" t="s">
        <v>335</v>
      </c>
      <c r="F209" s="6"/>
      <c r="G209" s="6" t="s">
        <v>282</v>
      </c>
      <c r="H209" s="6" t="s">
        <v>402</v>
      </c>
      <c r="I209" s="6" t="s">
        <v>337</v>
      </c>
      <c r="J209" s="6"/>
      <c r="K209" s="17">
        <v>5.13</v>
      </c>
      <c r="L209" s="6" t="s">
        <v>41</v>
      </c>
      <c r="M209" s="19">
        <v>3.5000000000000003E-2</v>
      </c>
      <c r="N209" s="8">
        <v>3.44E-2</v>
      </c>
      <c r="O209" s="7">
        <v>249000</v>
      </c>
      <c r="P209" s="7">
        <v>101.63</v>
      </c>
      <c r="Q209" s="7">
        <v>0</v>
      </c>
      <c r="R209" s="7">
        <v>884.65</v>
      </c>
      <c r="S209" s="8">
        <v>4.0000000000000002E-4</v>
      </c>
      <c r="T209" s="8">
        <v>4.3E-3</v>
      </c>
      <c r="U209" s="8">
        <v>6.9999999999999999E-4</v>
      </c>
    </row>
    <row r="210" spans="2:21">
      <c r="B210" s="6" t="s">
        <v>428</v>
      </c>
      <c r="C210" s="17" t="s">
        <v>429</v>
      </c>
      <c r="D210" s="6" t="s">
        <v>282</v>
      </c>
      <c r="E210" s="6" t="s">
        <v>335</v>
      </c>
      <c r="F210" s="6"/>
      <c r="G210" s="6" t="s">
        <v>154</v>
      </c>
      <c r="H210" s="6" t="s">
        <v>402</v>
      </c>
      <c r="I210" s="6" t="s">
        <v>337</v>
      </c>
      <c r="J210" s="6"/>
      <c r="K210" s="17">
        <v>3.75</v>
      </c>
      <c r="L210" s="6" t="s">
        <v>41</v>
      </c>
      <c r="M210" s="19">
        <v>3.15E-2</v>
      </c>
      <c r="N210" s="8">
        <v>2.63E-2</v>
      </c>
      <c r="O210" s="7">
        <v>146000</v>
      </c>
      <c r="P210" s="7">
        <v>102.15</v>
      </c>
      <c r="Q210" s="7">
        <v>0</v>
      </c>
      <c r="R210" s="7">
        <v>521.37</v>
      </c>
      <c r="T210" s="8">
        <v>2.5000000000000001E-3</v>
      </c>
      <c r="U210" s="8">
        <v>4.0000000000000002E-4</v>
      </c>
    </row>
    <row r="211" spans="2:21">
      <c r="B211" s="6" t="s">
        <v>430</v>
      </c>
      <c r="C211" s="17" t="s">
        <v>431</v>
      </c>
      <c r="D211" s="6" t="s">
        <v>367</v>
      </c>
      <c r="E211" s="6" t="s">
        <v>335</v>
      </c>
      <c r="F211" s="6"/>
      <c r="G211" s="6" t="s">
        <v>353</v>
      </c>
      <c r="H211" s="6" t="s">
        <v>402</v>
      </c>
      <c r="I211" s="6" t="s">
        <v>337</v>
      </c>
      <c r="J211" s="6"/>
      <c r="K211" s="17">
        <v>32.04</v>
      </c>
      <c r="L211" s="6" t="s">
        <v>46</v>
      </c>
      <c r="M211" s="19">
        <v>4.4999999999999998E-2</v>
      </c>
      <c r="N211" s="8">
        <v>4.5999999999999999E-2</v>
      </c>
      <c r="O211" s="7">
        <v>200000</v>
      </c>
      <c r="P211" s="7">
        <v>110.4</v>
      </c>
      <c r="Q211" s="7">
        <v>0</v>
      </c>
      <c r="R211" s="7">
        <v>880.06</v>
      </c>
      <c r="S211" s="8">
        <v>2.0000000000000001E-4</v>
      </c>
      <c r="T211" s="8">
        <v>4.3E-3</v>
      </c>
      <c r="U211" s="8">
        <v>6.9999999999999999E-4</v>
      </c>
    </row>
    <row r="212" spans="2:21">
      <c r="B212" s="6" t="s">
        <v>432</v>
      </c>
      <c r="C212" s="17" t="s">
        <v>433</v>
      </c>
      <c r="D212" s="6" t="s">
        <v>282</v>
      </c>
      <c r="E212" s="6" t="s">
        <v>335</v>
      </c>
      <c r="F212" s="6"/>
      <c r="G212" s="6" t="s">
        <v>183</v>
      </c>
      <c r="H212" s="6" t="s">
        <v>402</v>
      </c>
      <c r="I212" s="6" t="s">
        <v>337</v>
      </c>
      <c r="J212" s="6"/>
      <c r="K212" s="17">
        <v>0.46</v>
      </c>
      <c r="L212" s="6" t="s">
        <v>41</v>
      </c>
      <c r="M212" s="19">
        <v>4.7696000000000002E-2</v>
      </c>
      <c r="N212" s="8">
        <v>-0.4395</v>
      </c>
      <c r="O212" s="7">
        <v>151000</v>
      </c>
      <c r="P212" s="7">
        <v>108.16</v>
      </c>
      <c r="Q212" s="7">
        <v>0</v>
      </c>
      <c r="R212" s="7">
        <v>570.97</v>
      </c>
      <c r="T212" s="8">
        <v>2.8E-3</v>
      </c>
      <c r="U212" s="8">
        <v>5.0000000000000001E-4</v>
      </c>
    </row>
    <row r="213" spans="2:21">
      <c r="B213" s="6" t="s">
        <v>434</v>
      </c>
      <c r="C213" s="17" t="s">
        <v>435</v>
      </c>
      <c r="D213" s="6" t="s">
        <v>367</v>
      </c>
      <c r="E213" s="6" t="s">
        <v>335</v>
      </c>
      <c r="F213" s="6"/>
      <c r="G213" s="6" t="s">
        <v>282</v>
      </c>
      <c r="H213" s="6" t="s">
        <v>402</v>
      </c>
      <c r="I213" s="6" t="s">
        <v>337</v>
      </c>
      <c r="J213" s="6"/>
      <c r="K213" s="17">
        <v>5.92</v>
      </c>
      <c r="L213" s="6" t="s">
        <v>41</v>
      </c>
      <c r="M213" s="19">
        <v>4.7500000000000001E-2</v>
      </c>
      <c r="N213" s="8">
        <v>6.5199999999999994E-2</v>
      </c>
      <c r="O213" s="7">
        <v>314000</v>
      </c>
      <c r="P213" s="7">
        <v>104.19</v>
      </c>
      <c r="Q213" s="7">
        <v>0</v>
      </c>
      <c r="R213" s="7">
        <v>1143.71</v>
      </c>
      <c r="S213" s="8">
        <v>2.9999999999999997E-4</v>
      </c>
      <c r="T213" s="8">
        <v>5.4999999999999997E-3</v>
      </c>
      <c r="U213" s="8">
        <v>1E-3</v>
      </c>
    </row>
    <row r="214" spans="2:21">
      <c r="B214" s="6" t="s">
        <v>436</v>
      </c>
      <c r="C214" s="17" t="s">
        <v>437</v>
      </c>
      <c r="D214" s="6" t="s">
        <v>282</v>
      </c>
      <c r="E214" s="6" t="s">
        <v>335</v>
      </c>
      <c r="F214" s="6"/>
      <c r="G214" s="6" t="s">
        <v>371</v>
      </c>
      <c r="H214" s="6" t="s">
        <v>402</v>
      </c>
      <c r="I214" s="6" t="s">
        <v>337</v>
      </c>
      <c r="J214" s="6"/>
      <c r="K214" s="17">
        <v>5.92</v>
      </c>
      <c r="L214" s="6" t="s">
        <v>41</v>
      </c>
      <c r="M214" s="19">
        <v>3.7499999999999999E-2</v>
      </c>
      <c r="N214" s="8">
        <v>4.9500000000000002E-2</v>
      </c>
      <c r="O214" s="7">
        <v>226000</v>
      </c>
      <c r="P214" s="7">
        <v>104.24</v>
      </c>
      <c r="Q214" s="7">
        <v>0</v>
      </c>
      <c r="R214" s="7">
        <v>823.57</v>
      </c>
      <c r="S214" s="8">
        <v>4.0000000000000002E-4</v>
      </c>
      <c r="T214" s="8">
        <v>4.0000000000000001E-3</v>
      </c>
      <c r="U214" s="8">
        <v>6.9999999999999999E-4</v>
      </c>
    </row>
    <row r="215" spans="2:21">
      <c r="B215" s="6" t="s">
        <v>438</v>
      </c>
      <c r="C215" s="17" t="s">
        <v>439</v>
      </c>
      <c r="D215" s="6" t="s">
        <v>282</v>
      </c>
      <c r="E215" s="6" t="s">
        <v>335</v>
      </c>
      <c r="F215" s="6"/>
      <c r="G215" s="6" t="s">
        <v>170</v>
      </c>
      <c r="H215" s="6" t="s">
        <v>440</v>
      </c>
      <c r="I215" s="6" t="s">
        <v>337</v>
      </c>
      <c r="J215" s="6"/>
      <c r="K215" s="17">
        <v>32.5</v>
      </c>
      <c r="L215" s="6" t="s">
        <v>46</v>
      </c>
      <c r="M215" s="19">
        <v>3.7499999999999999E-2</v>
      </c>
      <c r="N215" s="8">
        <v>3.8399999999999997E-2</v>
      </c>
      <c r="O215" s="7">
        <v>200000</v>
      </c>
      <c r="P215" s="7">
        <v>106.58</v>
      </c>
      <c r="Q215" s="7">
        <v>0</v>
      </c>
      <c r="R215" s="7">
        <v>849.6</v>
      </c>
      <c r="S215" s="8">
        <v>4.0000000000000002E-4</v>
      </c>
      <c r="T215" s="8">
        <v>4.1000000000000003E-3</v>
      </c>
      <c r="U215" s="8">
        <v>6.9999999999999999E-4</v>
      </c>
    </row>
    <row r="216" spans="2:21">
      <c r="B216" s="6" t="s">
        <v>441</v>
      </c>
      <c r="C216" s="17" t="s">
        <v>442</v>
      </c>
      <c r="D216" s="6" t="s">
        <v>367</v>
      </c>
      <c r="E216" s="6" t="s">
        <v>335</v>
      </c>
      <c r="F216" s="6"/>
      <c r="G216" s="6" t="s">
        <v>443</v>
      </c>
      <c r="H216" s="6" t="s">
        <v>440</v>
      </c>
      <c r="I216" s="6" t="s">
        <v>337</v>
      </c>
      <c r="J216" s="6"/>
      <c r="K216" s="17">
        <v>5.9</v>
      </c>
      <c r="L216" s="6" t="s">
        <v>41</v>
      </c>
      <c r="M216" s="19">
        <v>5.3030000000000001E-2</v>
      </c>
      <c r="N216" s="8">
        <v>4.0599999999999997E-2</v>
      </c>
      <c r="O216" s="7">
        <v>126000</v>
      </c>
      <c r="P216" s="7">
        <v>108.14</v>
      </c>
      <c r="Q216" s="7">
        <v>0</v>
      </c>
      <c r="R216" s="7">
        <v>476.35</v>
      </c>
      <c r="S216" s="8">
        <v>1E-4</v>
      </c>
      <c r="T216" s="8">
        <v>2.3E-3</v>
      </c>
      <c r="U216" s="8">
        <v>4.0000000000000002E-4</v>
      </c>
    </row>
    <row r="217" spans="2:21">
      <c r="B217" s="6" t="s">
        <v>444</v>
      </c>
      <c r="C217" s="17" t="s">
        <v>445</v>
      </c>
      <c r="D217" s="6" t="s">
        <v>347</v>
      </c>
      <c r="E217" s="6" t="s">
        <v>335</v>
      </c>
      <c r="F217" s="6"/>
      <c r="G217" s="6" t="s">
        <v>336</v>
      </c>
      <c r="H217" s="6" t="s">
        <v>323</v>
      </c>
      <c r="I217" s="6" t="s">
        <v>337</v>
      </c>
      <c r="J217" s="6"/>
      <c r="K217" s="17">
        <v>10.9</v>
      </c>
      <c r="L217" s="6" t="s">
        <v>41</v>
      </c>
      <c r="M217" s="19">
        <v>4.2959999999999998E-2</v>
      </c>
      <c r="N217" s="8">
        <v>5.5899999999999998E-2</v>
      </c>
      <c r="O217" s="7">
        <v>292000</v>
      </c>
      <c r="P217" s="7">
        <v>99.29</v>
      </c>
      <c r="Q217" s="7">
        <v>0</v>
      </c>
      <c r="R217" s="7">
        <v>1013.61</v>
      </c>
      <c r="S217" s="8">
        <v>2.0000000000000001E-4</v>
      </c>
      <c r="T217" s="8">
        <v>4.8999999999999998E-3</v>
      </c>
      <c r="U217" s="8">
        <v>8.0000000000000004E-4</v>
      </c>
    </row>
    <row r="218" spans="2:21">
      <c r="B218" s="6" t="s">
        <v>446</v>
      </c>
      <c r="C218" s="17" t="s">
        <v>447</v>
      </c>
      <c r="D218" s="6" t="s">
        <v>347</v>
      </c>
      <c r="E218" s="6" t="s">
        <v>335</v>
      </c>
      <c r="F218" s="6"/>
      <c r="G218" s="6" t="s">
        <v>390</v>
      </c>
      <c r="H218" s="6" t="s">
        <v>323</v>
      </c>
      <c r="I218" s="6" t="s">
        <v>337</v>
      </c>
      <c r="J218" s="6"/>
      <c r="K218" s="17">
        <v>15.6</v>
      </c>
      <c r="L218" s="6" t="s">
        <v>41</v>
      </c>
      <c r="M218" s="19">
        <v>5.2499999999999998E-2</v>
      </c>
      <c r="N218" s="8">
        <v>5.1499999999999997E-2</v>
      </c>
      <c r="O218" s="7">
        <v>179000</v>
      </c>
      <c r="P218" s="7">
        <v>104.7</v>
      </c>
      <c r="Q218" s="7">
        <v>0</v>
      </c>
      <c r="R218" s="7">
        <v>655.22</v>
      </c>
      <c r="S218" s="8">
        <v>1E-4</v>
      </c>
      <c r="T218" s="8">
        <v>3.2000000000000002E-3</v>
      </c>
      <c r="U218" s="8">
        <v>5.0000000000000001E-4</v>
      </c>
    </row>
    <row r="219" spans="2:21">
      <c r="B219" s="6" t="s">
        <v>448</v>
      </c>
      <c r="C219" s="17" t="s">
        <v>449</v>
      </c>
      <c r="D219" s="6" t="s">
        <v>282</v>
      </c>
      <c r="E219" s="6" t="s">
        <v>335</v>
      </c>
      <c r="F219" s="6"/>
      <c r="G219" s="6" t="s">
        <v>450</v>
      </c>
      <c r="H219" s="23"/>
      <c r="I219" s="23" t="s">
        <v>1220</v>
      </c>
      <c r="J219" s="6"/>
      <c r="K219" s="17">
        <v>9.98</v>
      </c>
      <c r="L219" s="6" t="s">
        <v>41</v>
      </c>
      <c r="M219" s="19">
        <v>0.05</v>
      </c>
      <c r="N219" s="8">
        <v>5.11E-2</v>
      </c>
      <c r="O219" s="7">
        <v>227000</v>
      </c>
      <c r="P219" s="7">
        <v>99.07</v>
      </c>
      <c r="Q219" s="7">
        <v>0</v>
      </c>
      <c r="R219" s="7">
        <v>786.22</v>
      </c>
      <c r="T219" s="8">
        <v>3.8E-3</v>
      </c>
      <c r="U219" s="8">
        <v>6.9999999999999999E-4</v>
      </c>
    </row>
    <row r="220" spans="2:21">
      <c r="B220" s="6" t="s">
        <v>451</v>
      </c>
      <c r="C220" s="17" t="s">
        <v>452</v>
      </c>
      <c r="D220" s="6" t="s">
        <v>352</v>
      </c>
      <c r="E220" s="6" t="s">
        <v>335</v>
      </c>
      <c r="F220" s="6"/>
      <c r="G220" s="6" t="s">
        <v>450</v>
      </c>
      <c r="H220" s="23"/>
      <c r="I220" s="23" t="s">
        <v>1220</v>
      </c>
      <c r="J220" s="6"/>
      <c r="K220" s="17">
        <v>2.68</v>
      </c>
      <c r="L220" s="6" t="s">
        <v>43</v>
      </c>
      <c r="M220" s="19">
        <v>0.02</v>
      </c>
      <c r="N220" s="8">
        <v>3.5000000000000001E-3</v>
      </c>
      <c r="O220" s="7">
        <v>71000</v>
      </c>
      <c r="P220" s="7">
        <v>105.01</v>
      </c>
      <c r="Q220" s="7">
        <v>0</v>
      </c>
      <c r="R220" s="7">
        <v>338.65</v>
      </c>
      <c r="S220" s="8">
        <v>5.9999999999999995E-4</v>
      </c>
      <c r="T220" s="8">
        <v>1.6000000000000001E-3</v>
      </c>
      <c r="U220" s="8">
        <v>2.9999999999999997E-4</v>
      </c>
    </row>
    <row r="223" spans="2:21">
      <c r="B223" s="6" t="s">
        <v>107</v>
      </c>
      <c r="C223" s="17"/>
      <c r="D223" s="6"/>
      <c r="E223" s="6"/>
      <c r="F223" s="6"/>
      <c r="G223" s="6"/>
      <c r="H223" s="6"/>
      <c r="I223" s="6"/>
      <c r="J223" s="6"/>
      <c r="L223" s="6"/>
    </row>
    <row r="227" spans="2:2">
      <c r="B227" s="5"/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2"/>
  <sheetViews>
    <sheetView rightToLeft="1" workbookViewId="0">
      <selection activeCell="B2" sqref="B2:B3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5.7109375" customWidth="1"/>
    <col min="9" max="9" width="16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1222</v>
      </c>
    </row>
    <row r="3" spans="2:14" ht="15.75">
      <c r="B3" s="1" t="s">
        <v>1221</v>
      </c>
    </row>
    <row r="4" spans="2:14" ht="15.75">
      <c r="B4" s="1" t="s">
        <v>1</v>
      </c>
    </row>
    <row r="6" spans="2:14" ht="15.75">
      <c r="B6" s="2" t="s">
        <v>108</v>
      </c>
    </row>
    <row r="7" spans="2:14" ht="15.75">
      <c r="B7" s="2" t="s">
        <v>453</v>
      </c>
    </row>
    <row r="8" spans="2:14">
      <c r="B8" s="3" t="s">
        <v>72</v>
      </c>
      <c r="C8" s="3" t="s">
        <v>73</v>
      </c>
      <c r="D8" s="3" t="s">
        <v>110</v>
      </c>
      <c r="E8" s="3" t="s">
        <v>137</v>
      </c>
      <c r="F8" s="3" t="s">
        <v>74</v>
      </c>
      <c r="G8" s="3" t="s">
        <v>138</v>
      </c>
      <c r="H8" s="3" t="s">
        <v>77</v>
      </c>
      <c r="I8" s="3" t="s">
        <v>113</v>
      </c>
      <c r="J8" s="3" t="s">
        <v>40</v>
      </c>
      <c r="K8" s="3" t="s">
        <v>80</v>
      </c>
      <c r="L8" s="3" t="s">
        <v>114</v>
      </c>
      <c r="M8" s="3" t="s">
        <v>115</v>
      </c>
      <c r="N8" s="3" t="s">
        <v>82</v>
      </c>
    </row>
    <row r="9" spans="2:14">
      <c r="B9" s="4"/>
      <c r="C9" s="4"/>
      <c r="D9" s="4"/>
      <c r="E9" s="4"/>
      <c r="F9" s="4"/>
      <c r="G9" s="4"/>
      <c r="H9" s="4"/>
      <c r="I9" s="4" t="s">
        <v>118</v>
      </c>
      <c r="J9" s="4" t="s">
        <v>119</v>
      </c>
      <c r="K9" s="4" t="s">
        <v>84</v>
      </c>
      <c r="L9" s="4" t="s">
        <v>83</v>
      </c>
      <c r="M9" s="4" t="s">
        <v>83</v>
      </c>
      <c r="N9" s="4" t="s">
        <v>83</v>
      </c>
    </row>
    <row r="11" spans="2:14">
      <c r="B11" s="3" t="s">
        <v>454</v>
      </c>
      <c r="C11" s="12"/>
      <c r="D11" s="3"/>
      <c r="E11" s="3"/>
      <c r="F11" s="3"/>
      <c r="G11" s="3"/>
      <c r="H11" s="3"/>
      <c r="I11" s="9">
        <v>15351557.98</v>
      </c>
      <c r="K11" s="9">
        <v>168520.84</v>
      </c>
      <c r="M11" s="10">
        <v>1</v>
      </c>
      <c r="N11" s="10">
        <v>0.1404</v>
      </c>
    </row>
    <row r="12" spans="2:14">
      <c r="B12" s="3" t="s">
        <v>455</v>
      </c>
      <c r="C12" s="12"/>
      <c r="D12" s="3"/>
      <c r="E12" s="3"/>
      <c r="F12" s="3"/>
      <c r="G12" s="3"/>
      <c r="H12" s="3"/>
      <c r="I12" s="9">
        <v>15047842.91</v>
      </c>
      <c r="K12" s="9">
        <v>160885.62</v>
      </c>
      <c r="M12" s="10">
        <v>0.95469999999999999</v>
      </c>
      <c r="N12" s="10">
        <v>0.1341</v>
      </c>
    </row>
    <row r="13" spans="2:14">
      <c r="B13" s="13" t="s">
        <v>456</v>
      </c>
      <c r="C13" s="14"/>
      <c r="D13" s="13"/>
      <c r="E13" s="13"/>
      <c r="F13" s="13"/>
      <c r="G13" s="13"/>
      <c r="H13" s="13"/>
      <c r="I13" s="15">
        <v>13319807.060000001</v>
      </c>
      <c r="K13" s="15">
        <v>117572.53</v>
      </c>
      <c r="M13" s="16">
        <v>0.69769999999999999</v>
      </c>
      <c r="N13" s="16">
        <v>9.8000000000000004E-2</v>
      </c>
    </row>
    <row r="14" spans="2:14">
      <c r="B14" s="6" t="s">
        <v>457</v>
      </c>
      <c r="C14" s="17">
        <v>593038</v>
      </c>
      <c r="D14" s="6" t="s">
        <v>124</v>
      </c>
      <c r="E14" s="6"/>
      <c r="F14" s="18">
        <v>520029083</v>
      </c>
      <c r="G14" s="6" t="s">
        <v>154</v>
      </c>
      <c r="H14" s="6" t="s">
        <v>90</v>
      </c>
      <c r="I14" s="7">
        <v>50871</v>
      </c>
      <c r="J14" s="7">
        <v>6326</v>
      </c>
      <c r="K14" s="7">
        <v>3218.1</v>
      </c>
      <c r="L14" s="8">
        <v>5.0000000000000001E-4</v>
      </c>
      <c r="M14" s="8">
        <v>1.9099999999999999E-2</v>
      </c>
      <c r="N14" s="8">
        <v>2.7000000000000001E-3</v>
      </c>
    </row>
    <row r="15" spans="2:14">
      <c r="B15" s="6" t="s">
        <v>458</v>
      </c>
      <c r="C15" s="17">
        <v>691212</v>
      </c>
      <c r="D15" s="6" t="s">
        <v>124</v>
      </c>
      <c r="E15" s="6"/>
      <c r="F15" s="18">
        <v>520007030</v>
      </c>
      <c r="G15" s="6" t="s">
        <v>154</v>
      </c>
      <c r="H15" s="6" t="s">
        <v>90</v>
      </c>
      <c r="I15" s="7">
        <v>552568</v>
      </c>
      <c r="J15" s="7">
        <v>919.9</v>
      </c>
      <c r="K15" s="7">
        <v>5083.07</v>
      </c>
      <c r="L15" s="8">
        <v>5.0000000000000001E-4</v>
      </c>
      <c r="M15" s="8">
        <v>3.0200000000000001E-2</v>
      </c>
      <c r="N15" s="8">
        <v>4.1999999999999997E-3</v>
      </c>
    </row>
    <row r="16" spans="2:14">
      <c r="B16" s="6" t="s">
        <v>459</v>
      </c>
      <c r="C16" s="17">
        <v>604611</v>
      </c>
      <c r="D16" s="6" t="s">
        <v>124</v>
      </c>
      <c r="E16" s="6"/>
      <c r="F16" s="18">
        <v>520018078</v>
      </c>
      <c r="G16" s="6" t="s">
        <v>154</v>
      </c>
      <c r="H16" s="6" t="s">
        <v>90</v>
      </c>
      <c r="I16" s="7">
        <v>703022</v>
      </c>
      <c r="J16" s="7">
        <v>1697</v>
      </c>
      <c r="K16" s="7">
        <v>11930.28</v>
      </c>
      <c r="L16" s="8">
        <v>5.0000000000000001E-4</v>
      </c>
      <c r="M16" s="8">
        <v>7.0800000000000002E-2</v>
      </c>
      <c r="N16" s="8">
        <v>9.9000000000000008E-3</v>
      </c>
    </row>
    <row r="17" spans="2:14">
      <c r="B17" s="6" t="s">
        <v>460</v>
      </c>
      <c r="C17" s="17">
        <v>695437</v>
      </c>
      <c r="D17" s="6" t="s">
        <v>124</v>
      </c>
      <c r="E17" s="6"/>
      <c r="F17" s="18">
        <v>520000522</v>
      </c>
      <c r="G17" s="6" t="s">
        <v>154</v>
      </c>
      <c r="H17" s="6" t="s">
        <v>90</v>
      </c>
      <c r="I17" s="7">
        <v>59780</v>
      </c>
      <c r="J17" s="7">
        <v>6350</v>
      </c>
      <c r="K17" s="7">
        <v>3796.03</v>
      </c>
      <c r="L17" s="8">
        <v>2.9999999999999997E-4</v>
      </c>
      <c r="M17" s="8">
        <v>2.2499999999999999E-2</v>
      </c>
      <c r="N17" s="8">
        <v>3.2000000000000002E-3</v>
      </c>
    </row>
    <row r="18" spans="2:14">
      <c r="B18" s="6" t="s">
        <v>461</v>
      </c>
      <c r="C18" s="17">
        <v>662577</v>
      </c>
      <c r="D18" s="6" t="s">
        <v>124</v>
      </c>
      <c r="E18" s="6"/>
      <c r="F18" s="18">
        <v>520000118</v>
      </c>
      <c r="G18" s="6" t="s">
        <v>154</v>
      </c>
      <c r="H18" s="6" t="s">
        <v>90</v>
      </c>
      <c r="I18" s="7">
        <v>500304</v>
      </c>
      <c r="J18" s="7">
        <v>2354</v>
      </c>
      <c r="K18" s="7">
        <v>11777.16</v>
      </c>
      <c r="L18" s="8">
        <v>4.0000000000000002E-4</v>
      </c>
      <c r="M18" s="8">
        <v>6.9900000000000004E-2</v>
      </c>
      <c r="N18" s="8">
        <v>9.7999999999999997E-3</v>
      </c>
    </row>
    <row r="19" spans="2:14">
      <c r="B19" s="6" t="s">
        <v>462</v>
      </c>
      <c r="C19" s="17">
        <v>585018</v>
      </c>
      <c r="D19" s="6" t="s">
        <v>124</v>
      </c>
      <c r="E19" s="6"/>
      <c r="F19" s="18">
        <v>520033986</v>
      </c>
      <c r="G19" s="6" t="s">
        <v>183</v>
      </c>
      <c r="H19" s="6" t="s">
        <v>90</v>
      </c>
      <c r="I19" s="7">
        <v>89200</v>
      </c>
      <c r="J19" s="7">
        <v>2067</v>
      </c>
      <c r="K19" s="7">
        <v>1906.2</v>
      </c>
      <c r="L19" s="8">
        <v>4.0000000000000002E-4</v>
      </c>
      <c r="M19" s="8">
        <v>1.1299999999999999E-2</v>
      </c>
      <c r="N19" s="8">
        <v>1.6000000000000001E-3</v>
      </c>
    </row>
    <row r="20" spans="2:14">
      <c r="B20" s="6" t="s">
        <v>463</v>
      </c>
      <c r="C20" s="17">
        <v>390013</v>
      </c>
      <c r="D20" s="6" t="s">
        <v>124</v>
      </c>
      <c r="E20" s="6"/>
      <c r="F20" s="18">
        <v>520038506</v>
      </c>
      <c r="G20" s="6" t="s">
        <v>170</v>
      </c>
      <c r="H20" s="6" t="s">
        <v>90</v>
      </c>
      <c r="I20" s="7">
        <v>54652</v>
      </c>
      <c r="J20" s="7">
        <v>3529</v>
      </c>
      <c r="K20" s="7">
        <v>1928.67</v>
      </c>
      <c r="L20" s="8">
        <v>2.9999999999999997E-4</v>
      </c>
      <c r="M20" s="8">
        <v>1.14E-2</v>
      </c>
      <c r="N20" s="8">
        <v>1.6000000000000001E-3</v>
      </c>
    </row>
    <row r="21" spans="2:14">
      <c r="B21" s="6" t="s">
        <v>464</v>
      </c>
      <c r="C21" s="17">
        <v>1095835</v>
      </c>
      <c r="D21" s="6" t="s">
        <v>124</v>
      </c>
      <c r="E21" s="6"/>
      <c r="F21" s="18">
        <v>511659401</v>
      </c>
      <c r="G21" s="6" t="s">
        <v>170</v>
      </c>
      <c r="H21" s="6" t="s">
        <v>90</v>
      </c>
      <c r="I21" s="7">
        <v>94282.98</v>
      </c>
      <c r="J21" s="7">
        <v>4830</v>
      </c>
      <c r="K21" s="7">
        <v>4553.87</v>
      </c>
      <c r="L21" s="8">
        <v>8.9999999999999998E-4</v>
      </c>
      <c r="M21" s="8">
        <v>2.7E-2</v>
      </c>
      <c r="N21" s="8">
        <v>3.8E-3</v>
      </c>
    </row>
    <row r="22" spans="2:14">
      <c r="B22" s="6" t="s">
        <v>465</v>
      </c>
      <c r="C22" s="17">
        <v>126011</v>
      </c>
      <c r="D22" s="6" t="s">
        <v>124</v>
      </c>
      <c r="E22" s="6"/>
      <c r="F22" s="18">
        <v>520033234</v>
      </c>
      <c r="G22" s="6" t="s">
        <v>170</v>
      </c>
      <c r="H22" s="6" t="s">
        <v>90</v>
      </c>
      <c r="I22" s="7">
        <v>46861</v>
      </c>
      <c r="J22" s="7">
        <v>3372</v>
      </c>
      <c r="K22" s="7">
        <v>1596.55</v>
      </c>
      <c r="L22" s="8">
        <v>2.0000000000000001E-4</v>
      </c>
      <c r="M22" s="8">
        <v>9.4999999999999998E-3</v>
      </c>
      <c r="N22" s="8">
        <v>1.2999999999999999E-3</v>
      </c>
    </row>
    <row r="23" spans="2:14">
      <c r="B23" s="6" t="s">
        <v>466</v>
      </c>
      <c r="C23" s="17">
        <v>1119478</v>
      </c>
      <c r="D23" s="6" t="s">
        <v>124</v>
      </c>
      <c r="E23" s="6"/>
      <c r="F23" s="18">
        <v>510960719</v>
      </c>
      <c r="G23" s="6" t="s">
        <v>170</v>
      </c>
      <c r="H23" s="6" t="s">
        <v>90</v>
      </c>
      <c r="I23" s="7">
        <v>30636</v>
      </c>
      <c r="J23" s="7">
        <v>19400</v>
      </c>
      <c r="K23" s="7">
        <v>5943.38</v>
      </c>
      <c r="L23" s="8">
        <v>2.9999999999999997E-4</v>
      </c>
      <c r="M23" s="8">
        <v>3.5299999999999998E-2</v>
      </c>
      <c r="N23" s="8">
        <v>5.0000000000000001E-3</v>
      </c>
    </row>
    <row r="24" spans="2:14">
      <c r="B24" s="6" t="s">
        <v>467</v>
      </c>
      <c r="C24" s="17">
        <v>1081082</v>
      </c>
      <c r="D24" s="6" t="s">
        <v>124</v>
      </c>
      <c r="E24" s="6"/>
      <c r="F24" s="18">
        <v>520042805</v>
      </c>
      <c r="G24" s="6" t="s">
        <v>234</v>
      </c>
      <c r="H24" s="6" t="s">
        <v>90</v>
      </c>
      <c r="I24" s="7">
        <v>12444</v>
      </c>
      <c r="J24" s="7">
        <v>24410</v>
      </c>
      <c r="K24" s="7">
        <v>3037.58</v>
      </c>
      <c r="L24" s="8">
        <v>2.0000000000000001E-4</v>
      </c>
      <c r="M24" s="8">
        <v>1.7999999999999999E-2</v>
      </c>
      <c r="N24" s="8">
        <v>2.5000000000000001E-3</v>
      </c>
    </row>
    <row r="25" spans="2:14">
      <c r="B25" s="6" t="s">
        <v>468</v>
      </c>
      <c r="C25" s="17">
        <v>746016</v>
      </c>
      <c r="D25" s="6" t="s">
        <v>124</v>
      </c>
      <c r="E25" s="6"/>
      <c r="F25" s="18">
        <v>520003781</v>
      </c>
      <c r="G25" s="6" t="s">
        <v>234</v>
      </c>
      <c r="H25" s="6" t="s">
        <v>90</v>
      </c>
      <c r="I25" s="7">
        <v>17813</v>
      </c>
      <c r="J25" s="7">
        <v>6833</v>
      </c>
      <c r="K25" s="7">
        <v>1217.1600000000001</v>
      </c>
      <c r="L25" s="8">
        <v>2.0000000000000001E-4</v>
      </c>
      <c r="M25" s="8">
        <v>7.1999999999999998E-3</v>
      </c>
      <c r="N25" s="8">
        <v>1E-3</v>
      </c>
    </row>
    <row r="26" spans="2:14">
      <c r="B26" s="6" t="s">
        <v>469</v>
      </c>
      <c r="C26" s="17">
        <v>7460161</v>
      </c>
      <c r="D26" s="6" t="s">
        <v>124</v>
      </c>
      <c r="E26" s="6"/>
      <c r="F26" s="18">
        <v>520003781</v>
      </c>
      <c r="G26" s="6" t="s">
        <v>234</v>
      </c>
      <c r="H26" s="6" t="s">
        <v>90</v>
      </c>
      <c r="I26" s="7">
        <v>7416</v>
      </c>
      <c r="J26" s="7">
        <v>6833</v>
      </c>
      <c r="K26" s="7">
        <v>506.74</v>
      </c>
      <c r="M26" s="8">
        <v>3.0000000000000001E-3</v>
      </c>
      <c r="N26" s="8">
        <v>4.0000000000000002E-4</v>
      </c>
    </row>
    <row r="27" spans="2:14">
      <c r="B27" s="6" t="s">
        <v>470</v>
      </c>
      <c r="C27" s="17">
        <v>2590248</v>
      </c>
      <c r="D27" s="6" t="s">
        <v>124</v>
      </c>
      <c r="E27" s="6"/>
      <c r="F27" s="18">
        <v>520036658</v>
      </c>
      <c r="G27" s="6" t="s">
        <v>325</v>
      </c>
      <c r="H27" s="6" t="s">
        <v>90</v>
      </c>
      <c r="I27" s="7">
        <v>1734316.48</v>
      </c>
      <c r="J27" s="7">
        <v>153.6</v>
      </c>
      <c r="K27" s="7">
        <v>2663.91</v>
      </c>
      <c r="L27" s="8">
        <v>5.0000000000000001E-4</v>
      </c>
      <c r="M27" s="8">
        <v>1.5800000000000002E-2</v>
      </c>
      <c r="N27" s="8">
        <v>2.2000000000000001E-3</v>
      </c>
    </row>
    <row r="28" spans="2:14">
      <c r="B28" s="6" t="s">
        <v>471</v>
      </c>
      <c r="C28" s="17">
        <v>629014</v>
      </c>
      <c r="D28" s="6" t="s">
        <v>124</v>
      </c>
      <c r="E28" s="6"/>
      <c r="F28" s="18">
        <v>520013954</v>
      </c>
      <c r="G28" s="6" t="s">
        <v>325</v>
      </c>
      <c r="H28" s="6" t="s">
        <v>90</v>
      </c>
      <c r="I28" s="7">
        <v>63292</v>
      </c>
      <c r="J28" s="7">
        <v>11540</v>
      </c>
      <c r="K28" s="7">
        <v>7303.9</v>
      </c>
      <c r="L28" s="8">
        <v>1E-4</v>
      </c>
      <c r="M28" s="8">
        <v>4.3299999999999998E-2</v>
      </c>
      <c r="N28" s="8">
        <v>6.1000000000000004E-3</v>
      </c>
    </row>
    <row r="29" spans="2:14">
      <c r="B29" s="6" t="s">
        <v>472</v>
      </c>
      <c r="C29" s="17">
        <v>281014</v>
      </c>
      <c r="D29" s="6" t="s">
        <v>124</v>
      </c>
      <c r="E29" s="6"/>
      <c r="F29" s="18">
        <v>520027830</v>
      </c>
      <c r="G29" s="6" t="s">
        <v>325</v>
      </c>
      <c r="H29" s="6" t="s">
        <v>90</v>
      </c>
      <c r="I29" s="7">
        <v>340361</v>
      </c>
      <c r="J29" s="7">
        <v>1647</v>
      </c>
      <c r="K29" s="7">
        <v>5605.75</v>
      </c>
      <c r="L29" s="8">
        <v>2.9999999999999997E-4</v>
      </c>
      <c r="M29" s="8">
        <v>3.3300000000000003E-2</v>
      </c>
      <c r="N29" s="8">
        <v>4.7000000000000002E-3</v>
      </c>
    </row>
    <row r="30" spans="2:14">
      <c r="B30" s="6" t="s">
        <v>473</v>
      </c>
      <c r="C30" s="17">
        <v>1136704</v>
      </c>
      <c r="D30" s="6" t="s">
        <v>124</v>
      </c>
      <c r="E30" s="6"/>
      <c r="F30" s="23">
        <v>1655</v>
      </c>
      <c r="G30" s="6" t="s">
        <v>325</v>
      </c>
      <c r="H30" s="6" t="s">
        <v>90</v>
      </c>
      <c r="I30" s="7">
        <v>23954</v>
      </c>
      <c r="J30" s="7">
        <v>13590</v>
      </c>
      <c r="K30" s="7">
        <v>3255.35</v>
      </c>
      <c r="L30" s="8">
        <v>0</v>
      </c>
      <c r="M30" s="8">
        <v>1.9300000000000001E-2</v>
      </c>
      <c r="N30" s="8">
        <v>2.7000000000000001E-3</v>
      </c>
    </row>
    <row r="31" spans="2:14">
      <c r="B31" s="6" t="s">
        <v>474</v>
      </c>
      <c r="C31" s="17">
        <v>1130699</v>
      </c>
      <c r="D31" s="6" t="s">
        <v>124</v>
      </c>
      <c r="E31" s="6"/>
      <c r="F31" s="23">
        <v>1612</v>
      </c>
      <c r="G31" s="6" t="s">
        <v>325</v>
      </c>
      <c r="H31" s="6" t="s">
        <v>90</v>
      </c>
      <c r="I31" s="7">
        <v>23624</v>
      </c>
      <c r="J31" s="7">
        <v>26580</v>
      </c>
      <c r="K31" s="7">
        <v>6279.26</v>
      </c>
      <c r="L31" s="8">
        <v>2.0000000000000001E-4</v>
      </c>
      <c r="M31" s="8">
        <v>3.73E-2</v>
      </c>
      <c r="N31" s="8">
        <v>5.1999999999999998E-3</v>
      </c>
    </row>
    <row r="32" spans="2:14">
      <c r="B32" s="6" t="s">
        <v>475</v>
      </c>
      <c r="C32" s="17">
        <v>1129543</v>
      </c>
      <c r="D32" s="6" t="s">
        <v>124</v>
      </c>
      <c r="E32" s="6"/>
      <c r="F32" s="18">
        <v>2279206</v>
      </c>
      <c r="G32" s="6" t="s">
        <v>282</v>
      </c>
      <c r="H32" s="6" t="s">
        <v>90</v>
      </c>
      <c r="I32" s="7">
        <v>15375</v>
      </c>
      <c r="J32" s="7">
        <v>2346</v>
      </c>
      <c r="K32" s="7">
        <v>360.7</v>
      </c>
      <c r="L32" s="8">
        <v>0</v>
      </c>
      <c r="M32" s="8">
        <v>2.0999999999999999E-3</v>
      </c>
      <c r="N32" s="8">
        <v>2.9999999999999997E-4</v>
      </c>
    </row>
    <row r="33" spans="2:14">
      <c r="B33" s="6" t="s">
        <v>300</v>
      </c>
      <c r="C33" s="17">
        <v>576017</v>
      </c>
      <c r="D33" s="6" t="s">
        <v>124</v>
      </c>
      <c r="E33" s="6"/>
      <c r="F33" s="18">
        <v>520028010</v>
      </c>
      <c r="G33" s="6" t="s">
        <v>247</v>
      </c>
      <c r="H33" s="6" t="s">
        <v>90</v>
      </c>
      <c r="I33" s="7">
        <v>3444</v>
      </c>
      <c r="J33" s="7">
        <v>74200</v>
      </c>
      <c r="K33" s="7">
        <v>2555.4499999999998</v>
      </c>
      <c r="L33" s="8">
        <v>4.0000000000000002E-4</v>
      </c>
      <c r="M33" s="8">
        <v>1.52E-2</v>
      </c>
      <c r="N33" s="8">
        <v>2.0999999999999999E-3</v>
      </c>
    </row>
    <row r="34" spans="2:14">
      <c r="B34" s="6" t="s">
        <v>476</v>
      </c>
      <c r="C34" s="17">
        <v>1100007</v>
      </c>
      <c r="D34" s="6" t="s">
        <v>124</v>
      </c>
      <c r="E34" s="6"/>
      <c r="F34" s="18">
        <v>510216054</v>
      </c>
      <c r="G34" s="6" t="s">
        <v>247</v>
      </c>
      <c r="H34" s="6" t="s">
        <v>90</v>
      </c>
      <c r="I34" s="7">
        <v>6477</v>
      </c>
      <c r="J34" s="7">
        <v>59610</v>
      </c>
      <c r="K34" s="7">
        <v>3860.94</v>
      </c>
      <c r="L34" s="8">
        <v>5.0000000000000001E-4</v>
      </c>
      <c r="M34" s="8">
        <v>2.29E-2</v>
      </c>
      <c r="N34" s="8">
        <v>3.2000000000000002E-3</v>
      </c>
    </row>
    <row r="35" spans="2:14">
      <c r="B35" s="6" t="s">
        <v>477</v>
      </c>
      <c r="C35" s="17">
        <v>1084128</v>
      </c>
      <c r="D35" s="6" t="s">
        <v>124</v>
      </c>
      <c r="E35" s="6"/>
      <c r="F35" s="18">
        <v>520044322</v>
      </c>
      <c r="G35" s="6" t="s">
        <v>247</v>
      </c>
      <c r="H35" s="6" t="s">
        <v>90</v>
      </c>
      <c r="I35" s="7">
        <v>5188</v>
      </c>
      <c r="J35" s="7">
        <v>76310</v>
      </c>
      <c r="K35" s="7">
        <v>3958.96</v>
      </c>
      <c r="L35" s="8">
        <v>4.0000000000000002E-4</v>
      </c>
      <c r="M35" s="8">
        <v>2.35E-2</v>
      </c>
      <c r="N35" s="8">
        <v>3.3E-3</v>
      </c>
    </row>
    <row r="36" spans="2:14">
      <c r="B36" s="6" t="s">
        <v>478</v>
      </c>
      <c r="C36" s="17">
        <v>475020</v>
      </c>
      <c r="D36" s="6" t="s">
        <v>124</v>
      </c>
      <c r="E36" s="6"/>
      <c r="F36" s="18">
        <v>550013098</v>
      </c>
      <c r="G36" s="6" t="s">
        <v>211</v>
      </c>
      <c r="H36" s="6" t="s">
        <v>90</v>
      </c>
      <c r="I36" s="7">
        <v>173965.1</v>
      </c>
      <c r="J36" s="7">
        <v>1383</v>
      </c>
      <c r="K36" s="7">
        <v>2405.94</v>
      </c>
      <c r="L36" s="8">
        <v>1E-4</v>
      </c>
      <c r="M36" s="8">
        <v>1.43E-2</v>
      </c>
      <c r="N36" s="8">
        <v>2E-3</v>
      </c>
    </row>
    <row r="37" spans="2:14">
      <c r="B37" s="6" t="s">
        <v>479</v>
      </c>
      <c r="C37" s="17">
        <v>232017</v>
      </c>
      <c r="D37" s="6" t="s">
        <v>124</v>
      </c>
      <c r="E37" s="6"/>
      <c r="F37" s="18">
        <v>550010003</v>
      </c>
      <c r="G37" s="6" t="s">
        <v>211</v>
      </c>
      <c r="H37" s="6" t="s">
        <v>90</v>
      </c>
      <c r="I37" s="7">
        <v>7916800</v>
      </c>
      <c r="J37" s="7">
        <v>52.5</v>
      </c>
      <c r="K37" s="7">
        <v>4156.32</v>
      </c>
      <c r="L37" s="8">
        <v>5.9999999999999995E-4</v>
      </c>
      <c r="M37" s="8">
        <v>2.47E-2</v>
      </c>
      <c r="N37" s="8">
        <v>3.5000000000000001E-3</v>
      </c>
    </row>
    <row r="38" spans="2:14">
      <c r="B38" s="6" t="s">
        <v>480</v>
      </c>
      <c r="C38" s="17">
        <v>230011</v>
      </c>
      <c r="D38" s="6" t="s">
        <v>124</v>
      </c>
      <c r="E38" s="6"/>
      <c r="F38" s="18">
        <v>520031931</v>
      </c>
      <c r="G38" s="6" t="s">
        <v>231</v>
      </c>
      <c r="H38" s="6" t="s">
        <v>90</v>
      </c>
      <c r="I38" s="7">
        <v>576614</v>
      </c>
      <c r="J38" s="7">
        <v>579.5</v>
      </c>
      <c r="K38" s="7">
        <v>3341.48</v>
      </c>
      <c r="L38" s="8">
        <v>2.0000000000000001E-4</v>
      </c>
      <c r="M38" s="8">
        <v>1.9800000000000002E-2</v>
      </c>
      <c r="N38" s="8">
        <v>2.8E-3</v>
      </c>
    </row>
    <row r="39" spans="2:14">
      <c r="B39" s="6" t="s">
        <v>481</v>
      </c>
      <c r="C39" s="17">
        <v>1101534</v>
      </c>
      <c r="D39" s="6" t="s">
        <v>124</v>
      </c>
      <c r="E39" s="6"/>
      <c r="F39" s="18">
        <v>511930125</v>
      </c>
      <c r="G39" s="6" t="s">
        <v>231</v>
      </c>
      <c r="H39" s="6" t="s">
        <v>90</v>
      </c>
      <c r="I39" s="7">
        <v>40970</v>
      </c>
      <c r="J39" s="7">
        <v>3361</v>
      </c>
      <c r="K39" s="7">
        <v>1377</v>
      </c>
      <c r="L39" s="8">
        <v>4.0000000000000002E-4</v>
      </c>
      <c r="M39" s="8">
        <v>8.2000000000000007E-3</v>
      </c>
      <c r="N39" s="8">
        <v>1.1000000000000001E-3</v>
      </c>
    </row>
    <row r="40" spans="2:14">
      <c r="B40" s="6" t="s">
        <v>482</v>
      </c>
      <c r="C40" s="17">
        <v>1083484</v>
      </c>
      <c r="D40" s="6" t="s">
        <v>124</v>
      </c>
      <c r="E40" s="6"/>
      <c r="F40" s="18">
        <v>520044314</v>
      </c>
      <c r="G40" s="6" t="s">
        <v>231</v>
      </c>
      <c r="H40" s="6" t="s">
        <v>90</v>
      </c>
      <c r="I40" s="7">
        <v>127117</v>
      </c>
      <c r="J40" s="7">
        <v>1853</v>
      </c>
      <c r="K40" s="7">
        <v>2355.48</v>
      </c>
      <c r="L40" s="8">
        <v>6.9999999999999999E-4</v>
      </c>
      <c r="M40" s="8">
        <v>1.4E-2</v>
      </c>
      <c r="N40" s="8">
        <v>2E-3</v>
      </c>
    </row>
    <row r="41" spans="2:14">
      <c r="B41" s="6" t="s">
        <v>483</v>
      </c>
      <c r="C41" s="17">
        <v>1081124</v>
      </c>
      <c r="D41" s="6" t="s">
        <v>124</v>
      </c>
      <c r="E41" s="6"/>
      <c r="F41" s="18">
        <v>520043027</v>
      </c>
      <c r="G41" s="6" t="s">
        <v>282</v>
      </c>
      <c r="H41" s="6" t="s">
        <v>90</v>
      </c>
      <c r="I41" s="7">
        <v>7230</v>
      </c>
      <c r="J41" s="7">
        <v>43030</v>
      </c>
      <c r="K41" s="7">
        <v>3111.07</v>
      </c>
      <c r="L41" s="8">
        <v>2.0000000000000001E-4</v>
      </c>
      <c r="M41" s="8">
        <v>1.8499999999999999E-2</v>
      </c>
      <c r="N41" s="8">
        <v>2.5999999999999999E-3</v>
      </c>
    </row>
    <row r="42" spans="2:14">
      <c r="B42" s="6" t="s">
        <v>484</v>
      </c>
      <c r="C42" s="17">
        <v>273011</v>
      </c>
      <c r="D42" s="6" t="s">
        <v>124</v>
      </c>
      <c r="E42" s="6"/>
      <c r="F42" s="18">
        <v>520036872</v>
      </c>
      <c r="G42" s="6" t="s">
        <v>485</v>
      </c>
      <c r="H42" s="6" t="s">
        <v>90</v>
      </c>
      <c r="I42" s="7">
        <v>15010</v>
      </c>
      <c r="J42" s="7">
        <v>27980</v>
      </c>
      <c r="K42" s="7">
        <v>4199.8</v>
      </c>
      <c r="L42" s="8">
        <v>2.0000000000000001E-4</v>
      </c>
      <c r="M42" s="8">
        <v>2.4899999999999999E-2</v>
      </c>
      <c r="N42" s="8">
        <v>3.5000000000000001E-3</v>
      </c>
    </row>
    <row r="43" spans="2:14">
      <c r="B43" s="6" t="s">
        <v>486</v>
      </c>
      <c r="C43" s="17">
        <v>1082379</v>
      </c>
      <c r="D43" s="6" t="s">
        <v>124</v>
      </c>
      <c r="E43" s="6"/>
      <c r="F43" s="18">
        <v>520041997</v>
      </c>
      <c r="G43" s="6" t="s">
        <v>487</v>
      </c>
      <c r="H43" s="6" t="s">
        <v>90</v>
      </c>
      <c r="I43" s="7">
        <v>9065</v>
      </c>
      <c r="J43" s="7">
        <v>8416</v>
      </c>
      <c r="K43" s="7">
        <v>762.91</v>
      </c>
      <c r="L43" s="8">
        <v>1E-4</v>
      </c>
      <c r="M43" s="8">
        <v>4.4999999999999997E-3</v>
      </c>
      <c r="N43" s="8">
        <v>5.9999999999999995E-4</v>
      </c>
    </row>
    <row r="44" spans="2:14">
      <c r="B44" s="6" t="s">
        <v>488</v>
      </c>
      <c r="C44" s="17">
        <v>1134402</v>
      </c>
      <c r="D44" s="6" t="s">
        <v>124</v>
      </c>
      <c r="E44" s="6"/>
      <c r="F44" s="18">
        <v>2250</v>
      </c>
      <c r="G44" s="6" t="s">
        <v>489</v>
      </c>
      <c r="H44" s="6" t="s">
        <v>90</v>
      </c>
      <c r="I44" s="7">
        <v>17154.5</v>
      </c>
      <c r="J44" s="7">
        <v>20540</v>
      </c>
      <c r="K44" s="7">
        <v>3523.53</v>
      </c>
      <c r="L44" s="8">
        <v>2.9999999999999997E-4</v>
      </c>
      <c r="M44" s="8">
        <v>2.0899999999999998E-2</v>
      </c>
      <c r="N44" s="8">
        <v>2.8999999999999998E-3</v>
      </c>
    </row>
    <row r="45" spans="2:14">
      <c r="B45" s="13" t="s">
        <v>490</v>
      </c>
      <c r="C45" s="14"/>
      <c r="D45" s="13"/>
      <c r="E45" s="13"/>
      <c r="F45" s="13"/>
      <c r="G45" s="13"/>
      <c r="H45" s="13"/>
      <c r="I45" s="15">
        <v>1326878.8999999999</v>
      </c>
      <c r="K45" s="15">
        <v>34774.92</v>
      </c>
      <c r="M45" s="16">
        <v>0.2064</v>
      </c>
      <c r="N45" s="16">
        <v>2.9000000000000001E-2</v>
      </c>
    </row>
    <row r="46" spans="2:14">
      <c r="B46" s="6" t="s">
        <v>491</v>
      </c>
      <c r="C46" s="17">
        <v>722314</v>
      </c>
      <c r="D46" s="6" t="s">
        <v>124</v>
      </c>
      <c r="E46" s="6"/>
      <c r="F46" s="18">
        <v>520018649</v>
      </c>
      <c r="G46" s="6" t="s">
        <v>154</v>
      </c>
      <c r="H46" s="6" t="s">
        <v>90</v>
      </c>
      <c r="I46" s="7">
        <v>6340</v>
      </c>
      <c r="J46" s="7">
        <v>1661</v>
      </c>
      <c r="K46" s="7">
        <v>105.31</v>
      </c>
      <c r="L46" s="8">
        <v>1E-4</v>
      </c>
      <c r="M46" s="8">
        <v>5.9999999999999995E-4</v>
      </c>
      <c r="N46" s="8">
        <v>1E-4</v>
      </c>
    </row>
    <row r="47" spans="2:14">
      <c r="B47" s="6" t="s">
        <v>492</v>
      </c>
      <c r="C47" s="17">
        <v>763011</v>
      </c>
      <c r="D47" s="6" t="s">
        <v>124</v>
      </c>
      <c r="E47" s="6"/>
      <c r="F47" s="18">
        <v>520029026</v>
      </c>
      <c r="G47" s="6" t="s">
        <v>154</v>
      </c>
      <c r="H47" s="6" t="s">
        <v>90</v>
      </c>
      <c r="I47" s="7">
        <v>26858.39</v>
      </c>
      <c r="J47" s="7">
        <v>8125</v>
      </c>
      <c r="K47" s="7">
        <v>2182.2399999999998</v>
      </c>
      <c r="L47" s="8">
        <v>8.0000000000000004E-4</v>
      </c>
      <c r="M47" s="8">
        <v>1.29E-2</v>
      </c>
      <c r="N47" s="8">
        <v>1.8E-3</v>
      </c>
    </row>
    <row r="48" spans="2:14">
      <c r="B48" s="6" t="s">
        <v>493</v>
      </c>
      <c r="C48" s="17">
        <v>1129501</v>
      </c>
      <c r="D48" s="6" t="s">
        <v>124</v>
      </c>
      <c r="E48" s="6"/>
      <c r="F48" s="18">
        <v>513910703</v>
      </c>
      <c r="G48" s="6" t="s">
        <v>183</v>
      </c>
      <c r="H48" s="6" t="s">
        <v>90</v>
      </c>
      <c r="I48" s="7">
        <v>4850</v>
      </c>
      <c r="J48" s="7">
        <v>20350</v>
      </c>
      <c r="K48" s="7">
        <v>986.98</v>
      </c>
      <c r="L48" s="8">
        <v>2.9999999999999997E-4</v>
      </c>
      <c r="M48" s="8">
        <v>5.8999999999999999E-3</v>
      </c>
      <c r="N48" s="8">
        <v>8.0000000000000004E-4</v>
      </c>
    </row>
    <row r="49" spans="2:14">
      <c r="B49" s="6" t="s">
        <v>494</v>
      </c>
      <c r="C49" s="17">
        <v>767012</v>
      </c>
      <c r="D49" s="6" t="s">
        <v>124</v>
      </c>
      <c r="E49" s="6"/>
      <c r="F49" s="18">
        <v>520017450</v>
      </c>
      <c r="G49" s="6" t="s">
        <v>183</v>
      </c>
      <c r="H49" s="6" t="s">
        <v>90</v>
      </c>
      <c r="I49" s="7">
        <v>9159</v>
      </c>
      <c r="J49" s="7">
        <v>1484</v>
      </c>
      <c r="K49" s="7">
        <v>135.91999999999999</v>
      </c>
      <c r="L49" s="8">
        <v>0</v>
      </c>
      <c r="M49" s="8">
        <v>8.0000000000000004E-4</v>
      </c>
      <c r="N49" s="8">
        <v>1E-4</v>
      </c>
    </row>
    <row r="50" spans="2:14">
      <c r="B50" s="6" t="s">
        <v>495</v>
      </c>
      <c r="C50" s="17">
        <v>224014</v>
      </c>
      <c r="D50" s="6" t="s">
        <v>124</v>
      </c>
      <c r="E50" s="6"/>
      <c r="F50" s="18">
        <v>520036120</v>
      </c>
      <c r="G50" s="6" t="s">
        <v>183</v>
      </c>
      <c r="H50" s="6" t="s">
        <v>90</v>
      </c>
      <c r="I50" s="7">
        <v>34570</v>
      </c>
      <c r="J50" s="7">
        <v>5900</v>
      </c>
      <c r="K50" s="7">
        <v>2039.63</v>
      </c>
      <c r="L50" s="8">
        <v>5.9999999999999995E-4</v>
      </c>
      <c r="M50" s="8">
        <v>1.21E-2</v>
      </c>
      <c r="N50" s="8">
        <v>1.6999999999999999E-3</v>
      </c>
    </row>
    <row r="51" spans="2:14">
      <c r="B51" s="6" t="s">
        <v>496</v>
      </c>
      <c r="C51" s="17">
        <v>1081165</v>
      </c>
      <c r="D51" s="6" t="s">
        <v>124</v>
      </c>
      <c r="E51" s="6"/>
      <c r="F51" s="18">
        <v>520029984</v>
      </c>
      <c r="G51" s="6" t="s">
        <v>183</v>
      </c>
      <c r="H51" s="6" t="s">
        <v>90</v>
      </c>
      <c r="I51" s="7">
        <v>281560</v>
      </c>
      <c r="J51" s="7">
        <v>373</v>
      </c>
      <c r="K51" s="7">
        <v>1050.22</v>
      </c>
      <c r="L51" s="8">
        <v>2.9999999999999997E-4</v>
      </c>
      <c r="M51" s="8">
        <v>6.1999999999999998E-3</v>
      </c>
      <c r="N51" s="8">
        <v>8.9999999999999998E-4</v>
      </c>
    </row>
    <row r="52" spans="2:14">
      <c r="B52" s="6" t="s">
        <v>497</v>
      </c>
      <c r="C52" s="17">
        <v>566018</v>
      </c>
      <c r="D52" s="6" t="s">
        <v>124</v>
      </c>
      <c r="E52" s="6"/>
      <c r="F52" s="18">
        <v>520007469</v>
      </c>
      <c r="G52" s="6" t="s">
        <v>183</v>
      </c>
      <c r="H52" s="6" t="s">
        <v>90</v>
      </c>
      <c r="I52" s="7">
        <v>24550</v>
      </c>
      <c r="J52" s="7">
        <v>4395</v>
      </c>
      <c r="K52" s="7">
        <v>1078.97</v>
      </c>
      <c r="L52" s="8">
        <v>4.0000000000000002E-4</v>
      </c>
      <c r="M52" s="8">
        <v>6.4000000000000003E-3</v>
      </c>
      <c r="N52" s="8">
        <v>8.9999999999999998E-4</v>
      </c>
    </row>
    <row r="53" spans="2:14">
      <c r="B53" s="6" t="s">
        <v>498</v>
      </c>
      <c r="C53" s="17">
        <v>829010</v>
      </c>
      <c r="D53" s="6" t="s">
        <v>124</v>
      </c>
      <c r="E53" s="6"/>
      <c r="F53" s="18">
        <v>520033291</v>
      </c>
      <c r="G53" s="6" t="s">
        <v>220</v>
      </c>
      <c r="H53" s="6" t="s">
        <v>90</v>
      </c>
      <c r="I53" s="7">
        <v>9292</v>
      </c>
      <c r="J53" s="7">
        <v>2839</v>
      </c>
      <c r="K53" s="7">
        <v>274.95</v>
      </c>
      <c r="L53" s="8">
        <v>1E-4</v>
      </c>
      <c r="M53" s="8">
        <v>1.6000000000000001E-3</v>
      </c>
      <c r="N53" s="8">
        <v>2.0000000000000001E-4</v>
      </c>
    </row>
    <row r="54" spans="2:14">
      <c r="B54" s="6" t="s">
        <v>499</v>
      </c>
      <c r="C54" s="17">
        <v>1104249</v>
      </c>
      <c r="D54" s="6" t="s">
        <v>124</v>
      </c>
      <c r="E54" s="6"/>
      <c r="F54" s="18">
        <v>513770669</v>
      </c>
      <c r="G54" s="6" t="s">
        <v>220</v>
      </c>
      <c r="H54" s="6" t="s">
        <v>90</v>
      </c>
      <c r="I54" s="7">
        <v>3643</v>
      </c>
      <c r="J54" s="7">
        <v>17140</v>
      </c>
      <c r="K54" s="7">
        <v>624.41</v>
      </c>
      <c r="L54" s="8">
        <v>2.9999999999999997E-4</v>
      </c>
      <c r="M54" s="8">
        <v>3.7000000000000002E-3</v>
      </c>
      <c r="N54" s="8">
        <v>5.0000000000000001E-4</v>
      </c>
    </row>
    <row r="55" spans="2:14">
      <c r="B55" s="6" t="s">
        <v>500</v>
      </c>
      <c r="C55" s="17">
        <v>777037</v>
      </c>
      <c r="D55" s="6" t="s">
        <v>124</v>
      </c>
      <c r="E55" s="6"/>
      <c r="F55" s="18">
        <v>520022732</v>
      </c>
      <c r="G55" s="6" t="s">
        <v>220</v>
      </c>
      <c r="H55" s="6" t="s">
        <v>90</v>
      </c>
      <c r="I55" s="7">
        <v>65125</v>
      </c>
      <c r="J55" s="7">
        <v>1830</v>
      </c>
      <c r="K55" s="7">
        <v>1191.79</v>
      </c>
      <c r="L55" s="8">
        <v>2.9999999999999997E-4</v>
      </c>
      <c r="M55" s="8">
        <v>7.1000000000000004E-3</v>
      </c>
      <c r="N55" s="8">
        <v>1E-3</v>
      </c>
    </row>
    <row r="56" spans="2:14">
      <c r="B56" s="6" t="s">
        <v>501</v>
      </c>
      <c r="C56" s="17">
        <v>314013</v>
      </c>
      <c r="D56" s="6" t="s">
        <v>124</v>
      </c>
      <c r="E56" s="6"/>
      <c r="F56" s="18">
        <v>520037565</v>
      </c>
      <c r="G56" s="6" t="s">
        <v>261</v>
      </c>
      <c r="H56" s="6" t="s">
        <v>90</v>
      </c>
      <c r="I56" s="7">
        <v>1812</v>
      </c>
      <c r="J56" s="7">
        <v>16570</v>
      </c>
      <c r="K56" s="7">
        <v>300.25</v>
      </c>
      <c r="L56" s="8">
        <v>2.9999999999999997E-4</v>
      </c>
      <c r="M56" s="8">
        <v>1.8E-3</v>
      </c>
      <c r="N56" s="8">
        <v>2.9999999999999997E-4</v>
      </c>
    </row>
    <row r="57" spans="2:14">
      <c r="B57" s="6" t="s">
        <v>502</v>
      </c>
      <c r="C57" s="17">
        <v>1091354</v>
      </c>
      <c r="D57" s="6" t="s">
        <v>124</v>
      </c>
      <c r="E57" s="6"/>
      <c r="F57" s="18">
        <v>510560188</v>
      </c>
      <c r="G57" s="6" t="s">
        <v>170</v>
      </c>
      <c r="H57" s="6" t="s">
        <v>90</v>
      </c>
      <c r="I57" s="7">
        <v>22487</v>
      </c>
      <c r="J57" s="7">
        <v>7393</v>
      </c>
      <c r="K57" s="7">
        <v>1662.46</v>
      </c>
      <c r="L57" s="8">
        <v>8.0000000000000004E-4</v>
      </c>
      <c r="M57" s="8">
        <v>9.9000000000000008E-3</v>
      </c>
      <c r="N57" s="8">
        <v>1.4E-3</v>
      </c>
    </row>
    <row r="58" spans="2:14">
      <c r="B58" s="6" t="s">
        <v>503</v>
      </c>
      <c r="C58" s="17">
        <v>251017</v>
      </c>
      <c r="D58" s="6" t="s">
        <v>124</v>
      </c>
      <c r="E58" s="6"/>
      <c r="F58" s="18">
        <v>520036617</v>
      </c>
      <c r="G58" s="6" t="s">
        <v>170</v>
      </c>
      <c r="H58" s="6" t="s">
        <v>90</v>
      </c>
      <c r="I58" s="7">
        <v>38630</v>
      </c>
      <c r="J58" s="7">
        <v>1612</v>
      </c>
      <c r="K58" s="7">
        <v>622.72</v>
      </c>
      <c r="L58" s="8">
        <v>5.0000000000000001E-4</v>
      </c>
      <c r="M58" s="8">
        <v>3.7000000000000002E-3</v>
      </c>
      <c r="N58" s="8">
        <v>5.0000000000000001E-4</v>
      </c>
    </row>
    <row r="59" spans="2:14">
      <c r="B59" s="6" t="s">
        <v>504</v>
      </c>
      <c r="C59" s="17">
        <v>1121607</v>
      </c>
      <c r="D59" s="6" t="s">
        <v>124</v>
      </c>
      <c r="E59" s="6"/>
      <c r="F59" s="23">
        <v>1560</v>
      </c>
      <c r="G59" s="6" t="s">
        <v>170</v>
      </c>
      <c r="H59" s="6" t="s">
        <v>90</v>
      </c>
      <c r="I59" s="7">
        <v>3694</v>
      </c>
      <c r="J59" s="7">
        <v>35370</v>
      </c>
      <c r="K59" s="7">
        <v>1306.57</v>
      </c>
      <c r="L59" s="8">
        <v>5.0000000000000001E-4</v>
      </c>
      <c r="M59" s="8">
        <v>7.7999999999999996E-3</v>
      </c>
      <c r="N59" s="8">
        <v>1.1000000000000001E-3</v>
      </c>
    </row>
    <row r="60" spans="2:14">
      <c r="B60" s="6" t="s">
        <v>505</v>
      </c>
      <c r="C60" s="17">
        <v>759019</v>
      </c>
      <c r="D60" s="6" t="s">
        <v>124</v>
      </c>
      <c r="E60" s="6"/>
      <c r="F60" s="18">
        <v>520001736</v>
      </c>
      <c r="G60" s="6" t="s">
        <v>170</v>
      </c>
      <c r="H60" s="6" t="s">
        <v>90</v>
      </c>
      <c r="I60" s="7">
        <v>642</v>
      </c>
      <c r="J60" s="7">
        <v>155500</v>
      </c>
      <c r="K60" s="7">
        <v>998.31</v>
      </c>
      <c r="L60" s="8">
        <v>2.9999999999999997E-4</v>
      </c>
      <c r="M60" s="8">
        <v>5.8999999999999999E-3</v>
      </c>
      <c r="N60" s="8">
        <v>8.0000000000000004E-4</v>
      </c>
    </row>
    <row r="61" spans="2:14">
      <c r="B61" s="6" t="s">
        <v>506</v>
      </c>
      <c r="C61" s="17">
        <v>198010</v>
      </c>
      <c r="D61" s="6" t="s">
        <v>124</v>
      </c>
      <c r="E61" s="6"/>
      <c r="F61" s="18">
        <v>520017070</v>
      </c>
      <c r="G61" s="6" t="s">
        <v>170</v>
      </c>
      <c r="H61" s="6" t="s">
        <v>90</v>
      </c>
      <c r="I61" s="7">
        <v>218179</v>
      </c>
      <c r="J61" s="7">
        <v>886.7</v>
      </c>
      <c r="K61" s="7">
        <v>1934.59</v>
      </c>
      <c r="L61" s="8">
        <v>8.0000000000000004E-4</v>
      </c>
      <c r="M61" s="8">
        <v>1.15E-2</v>
      </c>
      <c r="N61" s="8">
        <v>1.6000000000000001E-3</v>
      </c>
    </row>
    <row r="62" spans="2:14">
      <c r="B62" s="6" t="s">
        <v>507</v>
      </c>
      <c r="C62" s="17">
        <v>699017</v>
      </c>
      <c r="D62" s="6" t="s">
        <v>124</v>
      </c>
      <c r="E62" s="6"/>
      <c r="F62" s="18">
        <v>520025438</v>
      </c>
      <c r="G62" s="6" t="s">
        <v>170</v>
      </c>
      <c r="H62" s="6" t="s">
        <v>90</v>
      </c>
      <c r="I62" s="7">
        <v>7560</v>
      </c>
      <c r="J62" s="7">
        <v>34800</v>
      </c>
      <c r="K62" s="7">
        <v>2630.88</v>
      </c>
      <c r="L62" s="8">
        <v>1.1999999999999999E-3</v>
      </c>
      <c r="M62" s="8">
        <v>1.5599999999999999E-2</v>
      </c>
      <c r="N62" s="8">
        <v>2.2000000000000001E-3</v>
      </c>
    </row>
    <row r="63" spans="2:14">
      <c r="B63" s="6" t="s">
        <v>508</v>
      </c>
      <c r="C63" s="17">
        <v>1081686</v>
      </c>
      <c r="D63" s="6" t="s">
        <v>124</v>
      </c>
      <c r="E63" s="6"/>
      <c r="F63" s="18">
        <v>520043720</v>
      </c>
      <c r="G63" s="6" t="s">
        <v>170</v>
      </c>
      <c r="H63" s="6" t="s">
        <v>90</v>
      </c>
      <c r="I63" s="7">
        <v>24528</v>
      </c>
      <c r="J63" s="7">
        <v>2484</v>
      </c>
      <c r="K63" s="7">
        <v>609.28</v>
      </c>
      <c r="L63" s="8">
        <v>4.0000000000000002E-4</v>
      </c>
      <c r="M63" s="8">
        <v>3.5999999999999999E-3</v>
      </c>
      <c r="N63" s="8">
        <v>5.0000000000000001E-4</v>
      </c>
    </row>
    <row r="64" spans="2:14">
      <c r="B64" s="6" t="s">
        <v>509</v>
      </c>
      <c r="C64" s="17">
        <v>1109644</v>
      </c>
      <c r="D64" s="6" t="s">
        <v>124</v>
      </c>
      <c r="E64" s="6"/>
      <c r="F64" s="18">
        <v>513992529</v>
      </c>
      <c r="G64" s="6" t="s">
        <v>170</v>
      </c>
      <c r="H64" s="6" t="s">
        <v>90</v>
      </c>
      <c r="I64" s="7">
        <v>40000</v>
      </c>
      <c r="J64" s="7">
        <v>676.2</v>
      </c>
      <c r="K64" s="7">
        <v>270.48</v>
      </c>
      <c r="L64" s="8">
        <v>2.0000000000000001E-4</v>
      </c>
      <c r="M64" s="8">
        <v>1.6000000000000001E-3</v>
      </c>
      <c r="N64" s="8">
        <v>2.0000000000000001E-4</v>
      </c>
    </row>
    <row r="65" spans="2:14">
      <c r="B65" s="6" t="s">
        <v>510</v>
      </c>
      <c r="C65" s="17">
        <v>1098565</v>
      </c>
      <c r="D65" s="6" t="s">
        <v>124</v>
      </c>
      <c r="E65" s="6"/>
      <c r="F65" s="18">
        <v>513765859</v>
      </c>
      <c r="G65" s="6" t="s">
        <v>170</v>
      </c>
      <c r="H65" s="6" t="s">
        <v>90</v>
      </c>
      <c r="I65" s="7">
        <v>3128</v>
      </c>
      <c r="J65" s="7">
        <v>15960</v>
      </c>
      <c r="K65" s="7">
        <v>499.23</v>
      </c>
      <c r="L65" s="8">
        <v>2.0000000000000001E-4</v>
      </c>
      <c r="M65" s="8">
        <v>3.0000000000000001E-3</v>
      </c>
      <c r="N65" s="8">
        <v>4.0000000000000002E-4</v>
      </c>
    </row>
    <row r="66" spans="2:14">
      <c r="B66" s="6" t="s">
        <v>511</v>
      </c>
      <c r="C66" s="17">
        <v>1098920</v>
      </c>
      <c r="D66" s="6" t="s">
        <v>124</v>
      </c>
      <c r="E66" s="6"/>
      <c r="F66" s="18">
        <v>513821488</v>
      </c>
      <c r="G66" s="6" t="s">
        <v>170</v>
      </c>
      <c r="H66" s="6" t="s">
        <v>90</v>
      </c>
      <c r="I66" s="7">
        <v>133850</v>
      </c>
      <c r="J66" s="7">
        <v>1305</v>
      </c>
      <c r="K66" s="7">
        <v>1746.74</v>
      </c>
      <c r="L66" s="8">
        <v>8.0000000000000004E-4</v>
      </c>
      <c r="M66" s="8">
        <v>1.04E-2</v>
      </c>
      <c r="N66" s="8">
        <v>1.5E-3</v>
      </c>
    </row>
    <row r="67" spans="2:14">
      <c r="B67" s="6" t="s">
        <v>512</v>
      </c>
      <c r="C67" s="17">
        <v>1081942</v>
      </c>
      <c r="D67" s="6" t="s">
        <v>124</v>
      </c>
      <c r="E67" s="6"/>
      <c r="F67" s="18">
        <v>520036104</v>
      </c>
      <c r="G67" s="6" t="s">
        <v>170</v>
      </c>
      <c r="H67" s="6" t="s">
        <v>90</v>
      </c>
      <c r="I67" s="7">
        <v>53339</v>
      </c>
      <c r="J67" s="7">
        <v>906.8</v>
      </c>
      <c r="K67" s="7">
        <v>483.68</v>
      </c>
      <c r="L67" s="8">
        <v>1E-4</v>
      </c>
      <c r="M67" s="8">
        <v>2.8999999999999998E-3</v>
      </c>
      <c r="N67" s="8">
        <v>4.0000000000000002E-4</v>
      </c>
    </row>
    <row r="68" spans="2:14">
      <c r="B68" s="6" t="s">
        <v>513</v>
      </c>
      <c r="C68" s="17">
        <v>168013</v>
      </c>
      <c r="D68" s="6" t="s">
        <v>124</v>
      </c>
      <c r="E68" s="6"/>
      <c r="F68" s="18">
        <v>520034109</v>
      </c>
      <c r="G68" s="6" t="s">
        <v>234</v>
      </c>
      <c r="H68" s="6" t="s">
        <v>90</v>
      </c>
      <c r="I68" s="7">
        <v>1450</v>
      </c>
      <c r="J68" s="7">
        <v>40180</v>
      </c>
      <c r="K68" s="7">
        <v>582.61</v>
      </c>
      <c r="L68" s="8">
        <v>4.0000000000000002E-4</v>
      </c>
      <c r="M68" s="8">
        <v>3.5000000000000001E-3</v>
      </c>
      <c r="N68" s="8">
        <v>5.0000000000000001E-4</v>
      </c>
    </row>
    <row r="69" spans="2:14">
      <c r="B69" s="6" t="s">
        <v>514</v>
      </c>
      <c r="C69" s="17">
        <v>627034</v>
      </c>
      <c r="D69" s="6" t="s">
        <v>124</v>
      </c>
      <c r="E69" s="6"/>
      <c r="F69" s="18">
        <v>520025602</v>
      </c>
      <c r="G69" s="6" t="s">
        <v>515</v>
      </c>
      <c r="H69" s="6" t="s">
        <v>90</v>
      </c>
      <c r="I69" s="7">
        <v>2693</v>
      </c>
      <c r="J69" s="7">
        <v>10300</v>
      </c>
      <c r="K69" s="7">
        <v>277.38</v>
      </c>
      <c r="L69" s="8">
        <v>1E-4</v>
      </c>
      <c r="M69" s="8">
        <v>1.6000000000000001E-3</v>
      </c>
      <c r="N69" s="8">
        <v>2.0000000000000001E-4</v>
      </c>
    </row>
    <row r="70" spans="2:14">
      <c r="B70" s="6" t="s">
        <v>516</v>
      </c>
      <c r="C70" s="17">
        <v>315010</v>
      </c>
      <c r="D70" s="6" t="s">
        <v>124</v>
      </c>
      <c r="E70" s="6"/>
      <c r="F70" s="18">
        <v>520037284</v>
      </c>
      <c r="G70" s="6" t="s">
        <v>515</v>
      </c>
      <c r="H70" s="6" t="s">
        <v>90</v>
      </c>
      <c r="I70" s="7">
        <v>8050</v>
      </c>
      <c r="J70" s="7">
        <v>14680</v>
      </c>
      <c r="K70" s="7">
        <v>1181.74</v>
      </c>
      <c r="L70" s="8">
        <v>8.9999999999999998E-4</v>
      </c>
      <c r="M70" s="8">
        <v>7.0000000000000001E-3</v>
      </c>
      <c r="N70" s="8">
        <v>1E-3</v>
      </c>
    </row>
    <row r="71" spans="2:14">
      <c r="B71" s="6" t="s">
        <v>517</v>
      </c>
      <c r="C71" s="17">
        <v>1080324</v>
      </c>
      <c r="D71" s="6" t="s">
        <v>124</v>
      </c>
      <c r="E71" s="6"/>
      <c r="F71" s="18">
        <v>520041575</v>
      </c>
      <c r="G71" s="6" t="s">
        <v>518</v>
      </c>
      <c r="H71" s="6" t="s">
        <v>90</v>
      </c>
      <c r="I71" s="7">
        <v>22908</v>
      </c>
      <c r="J71" s="7">
        <v>5513</v>
      </c>
      <c r="K71" s="7">
        <v>1262.92</v>
      </c>
      <c r="L71" s="8">
        <v>1.6000000000000001E-3</v>
      </c>
      <c r="M71" s="8">
        <v>7.4999999999999997E-3</v>
      </c>
      <c r="N71" s="8">
        <v>1.1000000000000001E-3</v>
      </c>
    </row>
    <row r="72" spans="2:14">
      <c r="B72" s="6" t="s">
        <v>519</v>
      </c>
      <c r="C72" s="17">
        <v>797035</v>
      </c>
      <c r="D72" s="6" t="s">
        <v>124</v>
      </c>
      <c r="E72" s="6"/>
      <c r="F72" s="18">
        <v>520032442</v>
      </c>
      <c r="G72" s="6" t="s">
        <v>518</v>
      </c>
      <c r="H72" s="6" t="s">
        <v>90</v>
      </c>
      <c r="I72" s="7">
        <v>3420</v>
      </c>
      <c r="J72" s="7">
        <v>39810</v>
      </c>
      <c r="K72" s="7">
        <v>1361.5</v>
      </c>
      <c r="L72" s="8">
        <v>1.1999999999999999E-3</v>
      </c>
      <c r="M72" s="8">
        <v>8.0999999999999996E-3</v>
      </c>
      <c r="N72" s="8">
        <v>1.1000000000000001E-3</v>
      </c>
    </row>
    <row r="73" spans="2:14">
      <c r="B73" s="6" t="s">
        <v>520</v>
      </c>
      <c r="C73" s="17">
        <v>1091651</v>
      </c>
      <c r="D73" s="6" t="s">
        <v>124</v>
      </c>
      <c r="E73" s="6"/>
      <c r="F73" s="18">
        <v>510007800</v>
      </c>
      <c r="G73" s="6" t="s">
        <v>521</v>
      </c>
      <c r="H73" s="6" t="s">
        <v>90</v>
      </c>
      <c r="I73" s="7">
        <v>5000</v>
      </c>
      <c r="J73" s="7">
        <v>3860</v>
      </c>
      <c r="K73" s="7">
        <v>193</v>
      </c>
      <c r="L73" s="8">
        <v>2.0000000000000001E-4</v>
      </c>
      <c r="M73" s="8">
        <v>1.1000000000000001E-3</v>
      </c>
      <c r="N73" s="8">
        <v>2.0000000000000001E-4</v>
      </c>
    </row>
    <row r="74" spans="2:14">
      <c r="B74" s="6" t="s">
        <v>522</v>
      </c>
      <c r="C74" s="17">
        <v>1081603</v>
      </c>
      <c r="D74" s="6" t="s">
        <v>124</v>
      </c>
      <c r="E74" s="6"/>
      <c r="F74" s="18">
        <v>520042912</v>
      </c>
      <c r="G74" s="6" t="s">
        <v>325</v>
      </c>
      <c r="H74" s="6" t="s">
        <v>90</v>
      </c>
      <c r="I74" s="7">
        <v>5600</v>
      </c>
      <c r="J74" s="7">
        <v>13420</v>
      </c>
      <c r="K74" s="7">
        <v>751.52</v>
      </c>
      <c r="L74" s="8">
        <v>5.9999999999999995E-4</v>
      </c>
      <c r="M74" s="8">
        <v>4.4999999999999997E-3</v>
      </c>
      <c r="N74" s="8">
        <v>5.9999999999999995E-4</v>
      </c>
    </row>
    <row r="75" spans="2:14">
      <c r="B75" s="6" t="s">
        <v>523</v>
      </c>
      <c r="C75" s="17">
        <v>1090117</v>
      </c>
      <c r="D75" s="6" t="s">
        <v>124</v>
      </c>
      <c r="E75" s="6"/>
      <c r="F75" s="18">
        <v>512288713</v>
      </c>
      <c r="G75" s="6" t="s">
        <v>305</v>
      </c>
      <c r="H75" s="6" t="s">
        <v>90</v>
      </c>
      <c r="I75" s="7">
        <v>9825</v>
      </c>
      <c r="J75" s="7">
        <v>1053</v>
      </c>
      <c r="K75" s="7">
        <v>103.46</v>
      </c>
      <c r="L75" s="8">
        <v>1E-4</v>
      </c>
      <c r="M75" s="8">
        <v>5.9999999999999995E-4</v>
      </c>
      <c r="N75" s="8">
        <v>1E-4</v>
      </c>
    </row>
    <row r="76" spans="2:14">
      <c r="B76" s="6" t="s">
        <v>524</v>
      </c>
      <c r="C76" s="17">
        <v>1123355</v>
      </c>
      <c r="D76" s="6" t="s">
        <v>124</v>
      </c>
      <c r="E76" s="6"/>
      <c r="F76" s="18">
        <v>513901371</v>
      </c>
      <c r="G76" s="6" t="s">
        <v>247</v>
      </c>
      <c r="H76" s="6" t="s">
        <v>90</v>
      </c>
      <c r="I76" s="7">
        <v>53665.51</v>
      </c>
      <c r="J76" s="7">
        <v>293.60000000000002</v>
      </c>
      <c r="K76" s="7">
        <v>157.56</v>
      </c>
      <c r="L76" s="8">
        <v>2.0000000000000001E-4</v>
      </c>
      <c r="M76" s="8">
        <v>8.9999999999999998E-4</v>
      </c>
      <c r="N76" s="8">
        <v>1E-4</v>
      </c>
    </row>
    <row r="77" spans="2:14">
      <c r="B77" s="6" t="s">
        <v>525</v>
      </c>
      <c r="C77" s="17">
        <v>694034</v>
      </c>
      <c r="D77" s="6" t="s">
        <v>124</v>
      </c>
      <c r="E77" s="6"/>
      <c r="F77" s="18">
        <v>520025370</v>
      </c>
      <c r="G77" s="6" t="s">
        <v>247</v>
      </c>
      <c r="H77" s="6" t="s">
        <v>90</v>
      </c>
      <c r="I77" s="7">
        <v>8300</v>
      </c>
      <c r="J77" s="7">
        <v>6650</v>
      </c>
      <c r="K77" s="7">
        <v>551.95000000000005</v>
      </c>
      <c r="L77" s="8">
        <v>2.0000000000000001E-4</v>
      </c>
      <c r="M77" s="8">
        <v>3.3E-3</v>
      </c>
      <c r="N77" s="8">
        <v>5.0000000000000001E-4</v>
      </c>
    </row>
    <row r="78" spans="2:14">
      <c r="B78" s="6" t="s">
        <v>526</v>
      </c>
      <c r="C78" s="17">
        <v>739037</v>
      </c>
      <c r="D78" s="6" t="s">
        <v>124</v>
      </c>
      <c r="E78" s="6"/>
      <c r="F78" s="18">
        <v>520028911</v>
      </c>
      <c r="G78" s="6" t="s">
        <v>247</v>
      </c>
      <c r="H78" s="6" t="s">
        <v>90</v>
      </c>
      <c r="I78" s="7">
        <v>129</v>
      </c>
      <c r="J78" s="7">
        <v>69970</v>
      </c>
      <c r="K78" s="7">
        <v>90.26</v>
      </c>
      <c r="L78" s="8">
        <v>0</v>
      </c>
      <c r="M78" s="8">
        <v>5.0000000000000001E-4</v>
      </c>
      <c r="N78" s="8">
        <v>1E-4</v>
      </c>
    </row>
    <row r="79" spans="2:14">
      <c r="B79" s="6" t="s">
        <v>527</v>
      </c>
      <c r="C79" s="17">
        <v>755017</v>
      </c>
      <c r="D79" s="6" t="s">
        <v>124</v>
      </c>
      <c r="E79" s="6"/>
      <c r="F79" s="18">
        <v>520030859</v>
      </c>
      <c r="G79" s="6" t="s">
        <v>247</v>
      </c>
      <c r="H79" s="6" t="s">
        <v>90</v>
      </c>
      <c r="I79" s="7">
        <v>15458</v>
      </c>
      <c r="J79" s="7">
        <v>9133</v>
      </c>
      <c r="K79" s="7">
        <v>1411.78</v>
      </c>
      <c r="L79" s="8">
        <v>8.9999999999999998E-4</v>
      </c>
      <c r="M79" s="8">
        <v>8.3999999999999995E-3</v>
      </c>
      <c r="N79" s="8">
        <v>1.1999999999999999E-3</v>
      </c>
    </row>
    <row r="80" spans="2:14">
      <c r="B80" s="6" t="s">
        <v>528</v>
      </c>
      <c r="C80" s="17">
        <v>1134139</v>
      </c>
      <c r="D80" s="6" t="s">
        <v>124</v>
      </c>
      <c r="E80" s="6"/>
      <c r="F80" s="23">
        <v>1635</v>
      </c>
      <c r="G80" s="6" t="s">
        <v>247</v>
      </c>
      <c r="H80" s="6" t="s">
        <v>90</v>
      </c>
      <c r="I80" s="7">
        <v>8130</v>
      </c>
      <c r="J80" s="7">
        <v>4701</v>
      </c>
      <c r="K80" s="7">
        <v>382.19</v>
      </c>
      <c r="L80" s="8">
        <v>2.0000000000000001E-4</v>
      </c>
      <c r="M80" s="8">
        <v>2.3E-3</v>
      </c>
      <c r="N80" s="8">
        <v>2.9999999999999997E-4</v>
      </c>
    </row>
    <row r="81" spans="2:14">
      <c r="B81" s="6" t="s">
        <v>529</v>
      </c>
      <c r="C81" s="17">
        <v>394015</v>
      </c>
      <c r="D81" s="6" t="s">
        <v>124</v>
      </c>
      <c r="E81" s="6"/>
      <c r="F81" s="18">
        <v>550012777</v>
      </c>
      <c r="G81" s="6" t="s">
        <v>211</v>
      </c>
      <c r="H81" s="6" t="s">
        <v>90</v>
      </c>
      <c r="I81" s="7">
        <v>109250</v>
      </c>
      <c r="J81" s="7">
        <v>245.2</v>
      </c>
      <c r="K81" s="7">
        <v>267.88</v>
      </c>
      <c r="L81" s="8">
        <v>1E-4</v>
      </c>
      <c r="M81" s="8">
        <v>1.6000000000000001E-3</v>
      </c>
      <c r="N81" s="8">
        <v>2.0000000000000001E-4</v>
      </c>
    </row>
    <row r="82" spans="2:14">
      <c r="B82" s="6" t="s">
        <v>530</v>
      </c>
      <c r="C82" s="17">
        <v>1084698</v>
      </c>
      <c r="D82" s="6" t="s">
        <v>124</v>
      </c>
      <c r="E82" s="6"/>
      <c r="F82" s="18">
        <v>520039942</v>
      </c>
      <c r="G82" s="6" t="s">
        <v>282</v>
      </c>
      <c r="H82" s="6" t="s">
        <v>90</v>
      </c>
      <c r="I82" s="7">
        <v>16589</v>
      </c>
      <c r="J82" s="7">
        <v>6338</v>
      </c>
      <c r="K82" s="7">
        <v>1051.4100000000001</v>
      </c>
      <c r="L82" s="8">
        <v>6.9999999999999999E-4</v>
      </c>
      <c r="M82" s="8">
        <v>6.1999999999999998E-3</v>
      </c>
      <c r="N82" s="8">
        <v>8.9999999999999998E-4</v>
      </c>
    </row>
    <row r="83" spans="2:14">
      <c r="B83" s="6" t="s">
        <v>531</v>
      </c>
      <c r="C83" s="17">
        <v>445015</v>
      </c>
      <c r="D83" s="6" t="s">
        <v>124</v>
      </c>
      <c r="E83" s="6"/>
      <c r="F83" s="18">
        <v>520039413</v>
      </c>
      <c r="G83" s="6" t="s">
        <v>282</v>
      </c>
      <c r="H83" s="6" t="s">
        <v>90</v>
      </c>
      <c r="I83" s="7">
        <v>35615</v>
      </c>
      <c r="J83" s="7">
        <v>3579</v>
      </c>
      <c r="K83" s="7">
        <v>1274.6600000000001</v>
      </c>
      <c r="L83" s="8">
        <v>5.9999999999999995E-4</v>
      </c>
      <c r="M83" s="8">
        <v>7.6E-3</v>
      </c>
      <c r="N83" s="8">
        <v>1.1000000000000001E-3</v>
      </c>
    </row>
    <row r="84" spans="2:14">
      <c r="B84" s="6" t="s">
        <v>532</v>
      </c>
      <c r="C84" s="17">
        <v>578013</v>
      </c>
      <c r="D84" s="6" t="s">
        <v>124</v>
      </c>
      <c r="E84" s="6"/>
      <c r="F84" s="18">
        <v>520033473</v>
      </c>
      <c r="G84" s="6" t="s">
        <v>533</v>
      </c>
      <c r="H84" s="6" t="s">
        <v>90</v>
      </c>
      <c r="I84" s="7">
        <v>7000</v>
      </c>
      <c r="J84" s="7">
        <v>16250</v>
      </c>
      <c r="K84" s="7">
        <v>1137.5</v>
      </c>
      <c r="L84" s="8">
        <v>1.5E-3</v>
      </c>
      <c r="M84" s="8">
        <v>6.7000000000000002E-3</v>
      </c>
      <c r="N84" s="8">
        <v>8.9999999999999998E-4</v>
      </c>
    </row>
    <row r="85" spans="2:14">
      <c r="B85" s="13" t="s">
        <v>534</v>
      </c>
      <c r="C85" s="14"/>
      <c r="D85" s="13"/>
      <c r="E85" s="13"/>
      <c r="F85" s="13"/>
      <c r="G85" s="13"/>
      <c r="H85" s="13"/>
      <c r="I85" s="15">
        <v>401156.95</v>
      </c>
      <c r="K85" s="15">
        <v>8538.17</v>
      </c>
      <c r="M85" s="16">
        <v>5.0700000000000002E-2</v>
      </c>
      <c r="N85" s="16">
        <v>7.1000000000000004E-3</v>
      </c>
    </row>
    <row r="86" spans="2:14">
      <c r="B86" s="6" t="s">
        <v>535</v>
      </c>
      <c r="C86" s="17">
        <v>1080753</v>
      </c>
      <c r="D86" s="6" t="s">
        <v>124</v>
      </c>
      <c r="E86" s="6"/>
      <c r="F86" s="18">
        <v>520042219</v>
      </c>
      <c r="G86" s="6" t="s">
        <v>220</v>
      </c>
      <c r="H86" s="6" t="s">
        <v>90</v>
      </c>
      <c r="I86" s="7">
        <v>26000</v>
      </c>
      <c r="J86" s="7">
        <v>4326</v>
      </c>
      <c r="K86" s="7">
        <v>1124.76</v>
      </c>
      <c r="L86" s="8">
        <v>2.5999999999999999E-3</v>
      </c>
      <c r="M86" s="8">
        <v>6.7000000000000002E-3</v>
      </c>
      <c r="N86" s="8">
        <v>8.9999999999999998E-4</v>
      </c>
    </row>
    <row r="87" spans="2:14">
      <c r="B87" s="6" t="s">
        <v>536</v>
      </c>
      <c r="C87" s="17">
        <v>1094283</v>
      </c>
      <c r="D87" s="6" t="s">
        <v>124</v>
      </c>
      <c r="E87" s="6"/>
      <c r="F87" s="18">
        <v>511786378</v>
      </c>
      <c r="G87" s="6" t="s">
        <v>220</v>
      </c>
      <c r="H87" s="6" t="s">
        <v>90</v>
      </c>
      <c r="I87" s="7">
        <v>3499</v>
      </c>
      <c r="J87" s="7">
        <v>2153</v>
      </c>
      <c r="K87" s="7">
        <v>75.33</v>
      </c>
      <c r="L87" s="8">
        <v>2.9999999999999997E-4</v>
      </c>
      <c r="M87" s="8">
        <v>4.0000000000000002E-4</v>
      </c>
      <c r="N87" s="8">
        <v>1E-4</v>
      </c>
    </row>
    <row r="88" spans="2:14">
      <c r="B88" s="6" t="s">
        <v>537</v>
      </c>
      <c r="C88" s="17">
        <v>354019</v>
      </c>
      <c r="D88" s="6" t="s">
        <v>124</v>
      </c>
      <c r="E88" s="6"/>
      <c r="F88" s="18">
        <v>520038100</v>
      </c>
      <c r="G88" s="6" t="s">
        <v>220</v>
      </c>
      <c r="H88" s="6" t="s">
        <v>90</v>
      </c>
      <c r="I88" s="7">
        <v>3790</v>
      </c>
      <c r="J88" s="7">
        <v>4206</v>
      </c>
      <c r="K88" s="7">
        <v>159.41</v>
      </c>
      <c r="L88" s="8">
        <v>5.0000000000000001E-4</v>
      </c>
      <c r="M88" s="8">
        <v>8.9999999999999998E-4</v>
      </c>
      <c r="N88" s="8">
        <v>1E-4</v>
      </c>
    </row>
    <row r="89" spans="2:14">
      <c r="B89" s="6" t="s">
        <v>538</v>
      </c>
      <c r="C89" s="17">
        <v>1123850</v>
      </c>
      <c r="D89" s="6" t="s">
        <v>124</v>
      </c>
      <c r="E89" s="6"/>
      <c r="F89" s="18">
        <v>514065283</v>
      </c>
      <c r="G89" s="6" t="s">
        <v>220</v>
      </c>
      <c r="H89" s="6" t="s">
        <v>90</v>
      </c>
      <c r="I89" s="7">
        <v>12596</v>
      </c>
      <c r="J89" s="7">
        <v>3484</v>
      </c>
      <c r="K89" s="7">
        <v>438.84</v>
      </c>
      <c r="L89" s="8">
        <v>2.0000000000000001E-4</v>
      </c>
      <c r="M89" s="8">
        <v>2.5999999999999999E-3</v>
      </c>
      <c r="N89" s="8">
        <v>4.0000000000000002E-4</v>
      </c>
    </row>
    <row r="90" spans="2:14">
      <c r="B90" s="6" t="s">
        <v>539</v>
      </c>
      <c r="C90" s="17">
        <v>1141043</v>
      </c>
      <c r="D90" s="6" t="s">
        <v>124</v>
      </c>
      <c r="E90" s="6"/>
      <c r="F90" s="18">
        <v>511659401</v>
      </c>
      <c r="G90" s="6" t="s">
        <v>170</v>
      </c>
      <c r="H90" s="6" t="s">
        <v>90</v>
      </c>
      <c r="I90" s="7">
        <v>6285.53</v>
      </c>
      <c r="J90" s="7">
        <v>1230</v>
      </c>
      <c r="K90" s="7">
        <v>77.31</v>
      </c>
      <c r="M90" s="8">
        <v>5.0000000000000001E-4</v>
      </c>
      <c r="N90" s="8">
        <v>1E-4</v>
      </c>
    </row>
    <row r="91" spans="2:14">
      <c r="B91" s="6" t="s">
        <v>540</v>
      </c>
      <c r="C91" s="17">
        <v>1109966</v>
      </c>
      <c r="D91" s="6" t="s">
        <v>124</v>
      </c>
      <c r="E91" s="6"/>
      <c r="F91" s="18">
        <v>512096793</v>
      </c>
      <c r="G91" s="6" t="s">
        <v>170</v>
      </c>
      <c r="H91" s="6" t="s">
        <v>90</v>
      </c>
      <c r="I91" s="7">
        <v>70000</v>
      </c>
      <c r="J91" s="7">
        <v>1205</v>
      </c>
      <c r="K91" s="7">
        <v>843.5</v>
      </c>
      <c r="L91" s="8">
        <v>1.5E-3</v>
      </c>
      <c r="M91" s="8">
        <v>5.0000000000000001E-3</v>
      </c>
      <c r="N91" s="8">
        <v>6.9999999999999999E-4</v>
      </c>
    </row>
    <row r="92" spans="2:14">
      <c r="B92" s="6" t="s">
        <v>541</v>
      </c>
      <c r="C92" s="17">
        <v>415018</v>
      </c>
      <c r="D92" s="6" t="s">
        <v>124</v>
      </c>
      <c r="E92" s="6"/>
      <c r="F92" s="18">
        <v>520039017</v>
      </c>
      <c r="G92" s="6" t="s">
        <v>170</v>
      </c>
      <c r="H92" s="6" t="s">
        <v>90</v>
      </c>
      <c r="I92" s="7">
        <v>7988</v>
      </c>
      <c r="J92" s="7">
        <v>0</v>
      </c>
      <c r="K92" s="7">
        <v>0</v>
      </c>
      <c r="L92" s="8">
        <v>2.0000000000000001E-4</v>
      </c>
      <c r="M92" s="8">
        <v>0</v>
      </c>
      <c r="N92" s="8">
        <v>0</v>
      </c>
    </row>
    <row r="93" spans="2:14">
      <c r="B93" s="6" t="s">
        <v>542</v>
      </c>
      <c r="C93" s="17">
        <v>1109917</v>
      </c>
      <c r="D93" s="6" t="s">
        <v>124</v>
      </c>
      <c r="E93" s="6"/>
      <c r="F93" s="23">
        <v>1476</v>
      </c>
      <c r="G93" s="6" t="s">
        <v>170</v>
      </c>
      <c r="H93" s="6" t="s">
        <v>90</v>
      </c>
      <c r="I93" s="7">
        <v>18070.47</v>
      </c>
      <c r="J93" s="7">
        <v>5.7</v>
      </c>
      <c r="K93" s="7">
        <v>1.03</v>
      </c>
      <c r="L93" s="8">
        <v>2.5999999999999999E-3</v>
      </c>
      <c r="M93" s="8">
        <v>0</v>
      </c>
      <c r="N93" s="8">
        <v>0</v>
      </c>
    </row>
    <row r="94" spans="2:14">
      <c r="B94" s="6" t="s">
        <v>543</v>
      </c>
      <c r="C94" s="17">
        <v>528018</v>
      </c>
      <c r="D94" s="6" t="s">
        <v>124</v>
      </c>
      <c r="E94" s="6"/>
      <c r="F94" s="18">
        <v>520039488</v>
      </c>
      <c r="G94" s="6" t="s">
        <v>234</v>
      </c>
      <c r="H94" s="6" t="s">
        <v>90</v>
      </c>
      <c r="I94" s="7">
        <v>8840</v>
      </c>
      <c r="J94" s="7">
        <v>6501</v>
      </c>
      <c r="K94" s="7">
        <v>574.69000000000005</v>
      </c>
      <c r="L94" s="8">
        <v>8.9999999999999998E-4</v>
      </c>
      <c r="M94" s="8">
        <v>3.3999999999999998E-3</v>
      </c>
      <c r="N94" s="8">
        <v>5.0000000000000001E-4</v>
      </c>
    </row>
    <row r="95" spans="2:14">
      <c r="B95" s="6" t="s">
        <v>544</v>
      </c>
      <c r="C95" s="17">
        <v>399014</v>
      </c>
      <c r="D95" s="6" t="s">
        <v>124</v>
      </c>
      <c r="E95" s="6"/>
      <c r="F95" s="18">
        <v>520038647</v>
      </c>
      <c r="G95" s="6" t="s">
        <v>515</v>
      </c>
      <c r="H95" s="6" t="s">
        <v>90</v>
      </c>
      <c r="I95" s="7">
        <v>18845</v>
      </c>
      <c r="J95" s="7">
        <v>1176</v>
      </c>
      <c r="K95" s="7">
        <v>221.62</v>
      </c>
      <c r="L95" s="8">
        <v>2.8E-3</v>
      </c>
      <c r="M95" s="8">
        <v>1.2999999999999999E-3</v>
      </c>
      <c r="N95" s="8">
        <v>2.0000000000000001E-4</v>
      </c>
    </row>
    <row r="96" spans="2:14">
      <c r="B96" s="6" t="s">
        <v>545</v>
      </c>
      <c r="C96" s="17">
        <v>384016</v>
      </c>
      <c r="D96" s="6" t="s">
        <v>124</v>
      </c>
      <c r="E96" s="6"/>
      <c r="F96" s="18">
        <v>520038530</v>
      </c>
      <c r="G96" s="6" t="s">
        <v>518</v>
      </c>
      <c r="H96" s="6" t="s">
        <v>90</v>
      </c>
      <c r="I96" s="7">
        <v>62028</v>
      </c>
      <c r="J96" s="7">
        <v>1577</v>
      </c>
      <c r="K96" s="7">
        <v>978.18</v>
      </c>
      <c r="L96" s="8">
        <v>2E-3</v>
      </c>
      <c r="M96" s="8">
        <v>5.7999999999999996E-3</v>
      </c>
      <c r="N96" s="8">
        <v>8.0000000000000004E-4</v>
      </c>
    </row>
    <row r="97" spans="2:14">
      <c r="B97" s="6" t="s">
        <v>546</v>
      </c>
      <c r="C97" s="17">
        <v>813014</v>
      </c>
      <c r="D97" s="6" t="s">
        <v>124</v>
      </c>
      <c r="E97" s="6"/>
      <c r="F97" s="18">
        <v>520032988</v>
      </c>
      <c r="G97" s="6" t="s">
        <v>325</v>
      </c>
      <c r="H97" s="6" t="s">
        <v>90</v>
      </c>
      <c r="I97" s="7">
        <v>4663</v>
      </c>
      <c r="J97" s="7">
        <v>20140</v>
      </c>
      <c r="K97" s="7">
        <v>939.13</v>
      </c>
      <c r="L97" s="8">
        <v>4.0000000000000002E-4</v>
      </c>
      <c r="M97" s="8">
        <v>5.5999999999999999E-3</v>
      </c>
      <c r="N97" s="8">
        <v>8.0000000000000004E-4</v>
      </c>
    </row>
    <row r="98" spans="2:14">
      <c r="B98" s="6" t="s">
        <v>547</v>
      </c>
      <c r="C98" s="17">
        <v>756015</v>
      </c>
      <c r="D98" s="6" t="s">
        <v>124</v>
      </c>
      <c r="E98" s="6"/>
      <c r="F98" s="18">
        <v>520029315</v>
      </c>
      <c r="G98" s="6" t="s">
        <v>325</v>
      </c>
      <c r="H98" s="6" t="s">
        <v>90</v>
      </c>
      <c r="I98" s="7">
        <v>617.95000000000005</v>
      </c>
      <c r="J98" s="7">
        <v>434.3</v>
      </c>
      <c r="K98" s="7">
        <v>2.68</v>
      </c>
      <c r="L98" s="8">
        <v>1E-4</v>
      </c>
      <c r="M98" s="8">
        <v>0</v>
      </c>
      <c r="N98" s="8">
        <v>0</v>
      </c>
    </row>
    <row r="99" spans="2:14">
      <c r="B99" s="6" t="s">
        <v>548</v>
      </c>
      <c r="C99" s="17">
        <v>1080456</v>
      </c>
      <c r="D99" s="6" t="s">
        <v>124</v>
      </c>
      <c r="E99" s="6"/>
      <c r="F99" s="18">
        <v>520041823</v>
      </c>
      <c r="G99" s="6" t="s">
        <v>325</v>
      </c>
      <c r="H99" s="6" t="s">
        <v>90</v>
      </c>
      <c r="I99" s="7">
        <v>14992</v>
      </c>
      <c r="J99" s="7">
        <v>5337</v>
      </c>
      <c r="K99" s="7">
        <v>800.12</v>
      </c>
      <c r="L99" s="8">
        <v>1.9E-3</v>
      </c>
      <c r="M99" s="8">
        <v>4.7000000000000002E-3</v>
      </c>
      <c r="N99" s="8">
        <v>6.9999999999999999E-4</v>
      </c>
    </row>
    <row r="100" spans="2:14">
      <c r="B100" s="6" t="s">
        <v>549</v>
      </c>
      <c r="C100" s="17">
        <v>1105055</v>
      </c>
      <c r="D100" s="6" t="s">
        <v>124</v>
      </c>
      <c r="E100" s="6"/>
      <c r="F100" s="18">
        <v>512838723</v>
      </c>
      <c r="G100" s="6" t="s">
        <v>282</v>
      </c>
      <c r="H100" s="6" t="s">
        <v>90</v>
      </c>
      <c r="I100" s="7">
        <v>15300</v>
      </c>
      <c r="J100" s="7">
        <v>1752</v>
      </c>
      <c r="K100" s="7">
        <v>268.06</v>
      </c>
      <c r="L100" s="8">
        <v>5.9999999999999995E-4</v>
      </c>
      <c r="M100" s="8">
        <v>1.6000000000000001E-3</v>
      </c>
      <c r="N100" s="8">
        <v>2.0000000000000001E-4</v>
      </c>
    </row>
    <row r="101" spans="2:14">
      <c r="B101" s="6" t="s">
        <v>550</v>
      </c>
      <c r="C101" s="17">
        <v>382010</v>
      </c>
      <c r="D101" s="6" t="s">
        <v>124</v>
      </c>
      <c r="E101" s="6"/>
      <c r="F101" s="18">
        <v>520038514</v>
      </c>
      <c r="G101" s="6" t="s">
        <v>282</v>
      </c>
      <c r="H101" s="6" t="s">
        <v>90</v>
      </c>
      <c r="I101" s="7">
        <v>80008</v>
      </c>
      <c r="J101" s="7">
        <v>1273</v>
      </c>
      <c r="K101" s="7">
        <v>1026.9000000000001</v>
      </c>
      <c r="L101" s="8">
        <v>1.5E-3</v>
      </c>
      <c r="M101" s="8">
        <v>6.1000000000000004E-3</v>
      </c>
      <c r="N101" s="8">
        <v>8.9999999999999998E-4</v>
      </c>
    </row>
    <row r="102" spans="2:14">
      <c r="B102" s="6" t="s">
        <v>551</v>
      </c>
      <c r="C102" s="17">
        <v>477018</v>
      </c>
      <c r="D102" s="6" t="s">
        <v>124</v>
      </c>
      <c r="E102" s="6"/>
      <c r="F102" s="18">
        <v>520039710</v>
      </c>
      <c r="G102" s="6" t="s">
        <v>282</v>
      </c>
      <c r="H102" s="6" t="s">
        <v>90</v>
      </c>
      <c r="I102" s="7">
        <v>12434</v>
      </c>
      <c r="J102" s="7">
        <v>2980</v>
      </c>
      <c r="K102" s="7">
        <v>370.53</v>
      </c>
      <c r="L102" s="8">
        <v>1.1000000000000001E-3</v>
      </c>
      <c r="M102" s="8">
        <v>2.2000000000000001E-3</v>
      </c>
      <c r="N102" s="8">
        <v>2.9999999999999997E-4</v>
      </c>
    </row>
    <row r="103" spans="2:14">
      <c r="B103" s="6" t="s">
        <v>552</v>
      </c>
      <c r="C103" s="17">
        <v>1141142</v>
      </c>
      <c r="D103" s="6" t="s">
        <v>124</v>
      </c>
      <c r="E103" s="6"/>
      <c r="F103" s="23">
        <v>1684</v>
      </c>
      <c r="G103" s="6" t="s">
        <v>553</v>
      </c>
      <c r="H103" s="6" t="s">
        <v>90</v>
      </c>
      <c r="I103" s="7">
        <v>35200</v>
      </c>
      <c r="J103" s="7">
        <v>1807</v>
      </c>
      <c r="K103" s="7">
        <v>636.05999999999995</v>
      </c>
      <c r="L103" s="8">
        <v>6.9999999999999999E-4</v>
      </c>
      <c r="M103" s="8">
        <v>3.8E-3</v>
      </c>
      <c r="N103" s="8">
        <v>5.0000000000000001E-4</v>
      </c>
    </row>
    <row r="104" spans="2:14">
      <c r="B104" s="13" t="s">
        <v>554</v>
      </c>
      <c r="C104" s="14"/>
      <c r="D104" s="13"/>
      <c r="E104" s="13"/>
      <c r="F104" s="13"/>
      <c r="G104" s="13"/>
      <c r="H104" s="13"/>
      <c r="I104" s="15">
        <v>0</v>
      </c>
      <c r="K104" s="15">
        <v>0</v>
      </c>
      <c r="M104" s="16">
        <v>0</v>
      </c>
      <c r="N104" s="16">
        <v>0</v>
      </c>
    </row>
    <row r="105" spans="2:14">
      <c r="B105" s="13" t="s">
        <v>555</v>
      </c>
      <c r="C105" s="14"/>
      <c r="D105" s="13"/>
      <c r="E105" s="13"/>
      <c r="F105" s="13"/>
      <c r="G105" s="13"/>
      <c r="H105" s="13"/>
      <c r="I105" s="15">
        <v>0</v>
      </c>
      <c r="K105" s="15">
        <v>0</v>
      </c>
      <c r="M105" s="16">
        <v>0</v>
      </c>
      <c r="N105" s="16">
        <v>0</v>
      </c>
    </row>
    <row r="106" spans="2:14">
      <c r="B106" s="3" t="s">
        <v>556</v>
      </c>
      <c r="C106" s="12"/>
      <c r="D106" s="3"/>
      <c r="E106" s="3"/>
      <c r="F106" s="3"/>
      <c r="G106" s="3"/>
      <c r="H106" s="3"/>
      <c r="I106" s="9">
        <v>303715.07</v>
      </c>
      <c r="K106" s="9">
        <v>7635.21</v>
      </c>
      <c r="M106" s="10">
        <v>4.53E-2</v>
      </c>
      <c r="N106" s="10">
        <v>6.4000000000000003E-3</v>
      </c>
    </row>
    <row r="107" spans="2:14">
      <c r="B107" s="13" t="s">
        <v>557</v>
      </c>
      <c r="C107" s="14"/>
      <c r="D107" s="13"/>
      <c r="E107" s="13"/>
      <c r="F107" s="13"/>
      <c r="G107" s="13"/>
      <c r="H107" s="13"/>
      <c r="I107" s="15">
        <v>303715.07</v>
      </c>
      <c r="K107" s="15">
        <v>7635.21</v>
      </c>
      <c r="M107" s="16">
        <v>4.53E-2</v>
      </c>
      <c r="N107" s="16">
        <v>6.4000000000000003E-3</v>
      </c>
    </row>
    <row r="108" spans="2:14">
      <c r="B108" s="6" t="s">
        <v>558</v>
      </c>
      <c r="C108" s="17" t="s">
        <v>559</v>
      </c>
      <c r="D108" s="6" t="s">
        <v>282</v>
      </c>
      <c r="E108" s="6" t="s">
        <v>335</v>
      </c>
      <c r="F108" s="6"/>
      <c r="G108" s="6" t="s">
        <v>282</v>
      </c>
      <c r="H108" s="6" t="s">
        <v>45</v>
      </c>
      <c r="I108" s="7">
        <v>10291</v>
      </c>
      <c r="J108" s="7">
        <v>3065</v>
      </c>
      <c r="K108" s="7">
        <v>848.73</v>
      </c>
      <c r="M108" s="8">
        <v>5.0000000000000001E-3</v>
      </c>
      <c r="N108" s="8">
        <v>6.9999999999999999E-4</v>
      </c>
    </row>
    <row r="109" spans="2:14">
      <c r="B109" s="6" t="s">
        <v>560</v>
      </c>
      <c r="C109" s="17" t="s">
        <v>561</v>
      </c>
      <c r="D109" s="6" t="s">
        <v>282</v>
      </c>
      <c r="E109" s="6" t="s">
        <v>335</v>
      </c>
      <c r="F109" s="6"/>
      <c r="G109" s="6" t="s">
        <v>170</v>
      </c>
      <c r="H109" s="6" t="s">
        <v>46</v>
      </c>
      <c r="I109" s="7">
        <v>184373.33</v>
      </c>
      <c r="J109" s="7">
        <v>473</v>
      </c>
      <c r="K109" s="7">
        <v>3476.05</v>
      </c>
      <c r="L109" s="8">
        <v>2.9999999999999997E-4</v>
      </c>
      <c r="M109" s="8">
        <v>2.06E-2</v>
      </c>
      <c r="N109" s="8">
        <v>2.8999999999999998E-3</v>
      </c>
    </row>
    <row r="110" spans="2:14">
      <c r="B110" s="6" t="s">
        <v>562</v>
      </c>
      <c r="C110" s="17" t="s">
        <v>563</v>
      </c>
      <c r="D110" s="6" t="s">
        <v>347</v>
      </c>
      <c r="E110" s="6" t="s">
        <v>335</v>
      </c>
      <c r="F110" s="6"/>
      <c r="G110" s="6" t="s">
        <v>564</v>
      </c>
      <c r="H110" s="6" t="s">
        <v>41</v>
      </c>
      <c r="I110" s="7">
        <v>11067</v>
      </c>
      <c r="J110" s="7">
        <v>910</v>
      </c>
      <c r="K110" s="7">
        <v>354.61</v>
      </c>
      <c r="L110" s="8">
        <v>0</v>
      </c>
      <c r="M110" s="8">
        <v>2.0999999999999999E-3</v>
      </c>
      <c r="N110" s="8">
        <v>2.9999999999999997E-4</v>
      </c>
    </row>
    <row r="111" spans="2:14">
      <c r="B111" s="6" t="s">
        <v>565</v>
      </c>
      <c r="C111" s="17" t="s">
        <v>566</v>
      </c>
      <c r="D111" s="6" t="s">
        <v>347</v>
      </c>
      <c r="E111" s="6" t="s">
        <v>335</v>
      </c>
      <c r="F111" s="6"/>
      <c r="G111" s="6" t="s">
        <v>567</v>
      </c>
      <c r="H111" s="6" t="s">
        <v>41</v>
      </c>
      <c r="I111" s="7">
        <v>13925</v>
      </c>
      <c r="J111" s="7">
        <v>473</v>
      </c>
      <c r="K111" s="7">
        <v>230.26</v>
      </c>
      <c r="L111" s="8">
        <v>0</v>
      </c>
      <c r="M111" s="8">
        <v>1.4E-3</v>
      </c>
      <c r="N111" s="8">
        <v>2.0000000000000001E-4</v>
      </c>
    </row>
    <row r="112" spans="2:14">
      <c r="B112" s="6" t="s">
        <v>568</v>
      </c>
      <c r="C112" s="17" t="s">
        <v>569</v>
      </c>
      <c r="D112" s="6" t="s">
        <v>352</v>
      </c>
      <c r="E112" s="6" t="s">
        <v>335</v>
      </c>
      <c r="F112" s="6"/>
      <c r="G112" s="6" t="s">
        <v>570</v>
      </c>
      <c r="H112" s="6" t="s">
        <v>43</v>
      </c>
      <c r="I112" s="7">
        <v>44146.74</v>
      </c>
      <c r="J112" s="7">
        <v>255.25</v>
      </c>
      <c r="K112" s="7">
        <v>511.82</v>
      </c>
      <c r="L112" s="8">
        <v>1E-4</v>
      </c>
      <c r="M112" s="8">
        <v>3.0000000000000001E-3</v>
      </c>
      <c r="N112" s="8">
        <v>4.0000000000000002E-4</v>
      </c>
    </row>
    <row r="113" spans="2:14">
      <c r="B113" s="6" t="s">
        <v>571</v>
      </c>
      <c r="C113" s="17" t="s">
        <v>572</v>
      </c>
      <c r="D113" s="6" t="s">
        <v>367</v>
      </c>
      <c r="E113" s="6" t="s">
        <v>335</v>
      </c>
      <c r="F113" s="6"/>
      <c r="G113" s="6" t="s">
        <v>399</v>
      </c>
      <c r="H113" s="6" t="s">
        <v>41</v>
      </c>
      <c r="I113" s="7">
        <v>13066</v>
      </c>
      <c r="J113" s="7">
        <v>3882</v>
      </c>
      <c r="K113" s="7">
        <v>1773.25</v>
      </c>
      <c r="L113" s="8">
        <v>0</v>
      </c>
      <c r="M113" s="8">
        <v>1.0500000000000001E-2</v>
      </c>
      <c r="N113" s="8">
        <v>1.5E-3</v>
      </c>
    </row>
    <row r="114" spans="2:14">
      <c r="B114" s="6" t="s">
        <v>573</v>
      </c>
      <c r="C114" s="17" t="s">
        <v>574</v>
      </c>
      <c r="D114" s="6" t="s">
        <v>282</v>
      </c>
      <c r="E114" s="6" t="s">
        <v>335</v>
      </c>
      <c r="F114" s="6"/>
      <c r="G114" s="6" t="s">
        <v>450</v>
      </c>
      <c r="H114" s="6" t="s">
        <v>46</v>
      </c>
      <c r="I114" s="7">
        <v>26846</v>
      </c>
      <c r="J114" s="7">
        <v>390.9</v>
      </c>
      <c r="K114" s="7">
        <v>440.49</v>
      </c>
      <c r="M114" s="8">
        <v>2.5999999999999999E-3</v>
      </c>
      <c r="N114" s="8">
        <v>4.0000000000000002E-4</v>
      </c>
    </row>
    <row r="115" spans="2:14">
      <c r="B115" s="13" t="s">
        <v>575</v>
      </c>
      <c r="C115" s="14"/>
      <c r="D115" s="13"/>
      <c r="E115" s="13"/>
      <c r="F115" s="13"/>
      <c r="G115" s="13"/>
      <c r="H115" s="13"/>
      <c r="I115" s="15">
        <v>0</v>
      </c>
      <c r="K115" s="15">
        <v>0</v>
      </c>
      <c r="M115" s="16">
        <v>0</v>
      </c>
      <c r="N115" s="16">
        <v>0</v>
      </c>
    </row>
    <row r="118" spans="2:14">
      <c r="B118" s="6" t="s">
        <v>107</v>
      </c>
      <c r="C118" s="17"/>
      <c r="D118" s="6"/>
      <c r="E118" s="6"/>
      <c r="F118" s="6"/>
      <c r="G118" s="6"/>
      <c r="H118" s="6"/>
    </row>
    <row r="122" spans="2:14">
      <c r="B122" s="5"/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0"/>
  <sheetViews>
    <sheetView rightToLeft="1" workbookViewId="0">
      <selection activeCell="B2" sqref="B2:B3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21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1222</v>
      </c>
    </row>
    <row r="3" spans="2:14" ht="15.75">
      <c r="B3" s="1" t="s">
        <v>1221</v>
      </c>
    </row>
    <row r="4" spans="2:14" ht="15.75">
      <c r="B4" s="1" t="s">
        <v>1</v>
      </c>
    </row>
    <row r="6" spans="2:14" ht="15.75">
      <c r="B6" s="2" t="s">
        <v>108</v>
      </c>
    </row>
    <row r="7" spans="2:14" ht="15.75">
      <c r="B7" s="2" t="s">
        <v>576</v>
      </c>
    </row>
    <row r="8" spans="2:14">
      <c r="B8" s="3" t="s">
        <v>72</v>
      </c>
      <c r="C8" s="3" t="s">
        <v>73</v>
      </c>
      <c r="D8" s="3" t="s">
        <v>110</v>
      </c>
      <c r="E8" s="3" t="s">
        <v>74</v>
      </c>
      <c r="F8" s="3" t="s">
        <v>138</v>
      </c>
      <c r="G8" s="3" t="s">
        <v>77</v>
      </c>
      <c r="H8" s="3" t="s">
        <v>113</v>
      </c>
      <c r="I8" s="3" t="s">
        <v>40</v>
      </c>
      <c r="J8" s="3" t="s">
        <v>149</v>
      </c>
      <c r="K8" s="3" t="s">
        <v>80</v>
      </c>
      <c r="L8" s="3" t="s">
        <v>114</v>
      </c>
      <c r="M8" s="3" t="s">
        <v>115</v>
      </c>
      <c r="N8" s="3" t="s">
        <v>82</v>
      </c>
    </row>
    <row r="9" spans="2:14">
      <c r="B9" s="4"/>
      <c r="C9" s="4"/>
      <c r="D9" s="4"/>
      <c r="E9" s="4"/>
      <c r="F9" s="4"/>
      <c r="G9" s="4"/>
      <c r="H9" s="4" t="s">
        <v>118</v>
      </c>
      <c r="I9" s="4" t="s">
        <v>119</v>
      </c>
      <c r="J9" s="4" t="s">
        <v>84</v>
      </c>
      <c r="K9" s="4" t="s">
        <v>84</v>
      </c>
      <c r="L9" s="4" t="s">
        <v>83</v>
      </c>
      <c r="M9" s="4" t="s">
        <v>83</v>
      </c>
      <c r="N9" s="4" t="s">
        <v>83</v>
      </c>
    </row>
    <row r="11" spans="2:14">
      <c r="B11" s="3" t="s">
        <v>577</v>
      </c>
      <c r="C11" s="12"/>
      <c r="D11" s="3"/>
      <c r="E11" s="3"/>
      <c r="F11" s="3"/>
      <c r="G11" s="3"/>
      <c r="H11" s="9">
        <v>8807433.5</v>
      </c>
      <c r="K11" s="9">
        <v>297165.36</v>
      </c>
      <c r="M11" s="10">
        <v>1</v>
      </c>
      <c r="N11" s="10">
        <v>0.2477</v>
      </c>
    </row>
    <row r="12" spans="2:14">
      <c r="B12" s="3" t="s">
        <v>578</v>
      </c>
      <c r="C12" s="12"/>
      <c r="D12" s="3"/>
      <c r="E12" s="3"/>
      <c r="F12" s="3"/>
      <c r="G12" s="3"/>
      <c r="H12" s="9">
        <v>7543314</v>
      </c>
      <c r="K12" s="9">
        <v>128304.5</v>
      </c>
      <c r="M12" s="10">
        <v>0.43180000000000002</v>
      </c>
      <c r="N12" s="10">
        <v>0.1069</v>
      </c>
    </row>
    <row r="13" spans="2:14">
      <c r="B13" s="13" t="s">
        <v>579</v>
      </c>
      <c r="C13" s="14"/>
      <c r="D13" s="13"/>
      <c r="E13" s="13"/>
      <c r="F13" s="13"/>
      <c r="G13" s="13"/>
      <c r="H13" s="15">
        <v>2226390</v>
      </c>
      <c r="K13" s="15">
        <v>22733.33</v>
      </c>
      <c r="M13" s="16">
        <v>7.6499999999999999E-2</v>
      </c>
      <c r="N13" s="16">
        <v>1.89E-2</v>
      </c>
    </row>
    <row r="14" spans="2:14">
      <c r="B14" s="6" t="s">
        <v>580</v>
      </c>
      <c r="C14" s="17">
        <v>1097815</v>
      </c>
      <c r="D14" s="6" t="s">
        <v>124</v>
      </c>
      <c r="E14" s="18">
        <v>513801605</v>
      </c>
      <c r="F14" s="6" t="s">
        <v>581</v>
      </c>
      <c r="G14" s="6" t="s">
        <v>90</v>
      </c>
      <c r="H14" s="7">
        <v>69401</v>
      </c>
      <c r="I14" s="7">
        <v>1284</v>
      </c>
      <c r="J14" s="7">
        <v>0</v>
      </c>
      <c r="K14" s="7">
        <v>891.11</v>
      </c>
      <c r="L14" s="8">
        <v>5.9999999999999995E-4</v>
      </c>
      <c r="M14" s="8">
        <v>3.0000000000000001E-3</v>
      </c>
      <c r="N14" s="8">
        <v>6.9999999999999999E-4</v>
      </c>
    </row>
    <row r="15" spans="2:14">
      <c r="B15" s="6" t="s">
        <v>582</v>
      </c>
      <c r="C15" s="17">
        <v>1113745</v>
      </c>
      <c r="D15" s="6" t="s">
        <v>124</v>
      </c>
      <c r="E15" s="18">
        <v>514103811</v>
      </c>
      <c r="F15" s="6" t="s">
        <v>581</v>
      </c>
      <c r="G15" s="6" t="s">
        <v>90</v>
      </c>
      <c r="H15" s="7">
        <v>338050</v>
      </c>
      <c r="I15" s="7">
        <v>975.8</v>
      </c>
      <c r="J15" s="7">
        <v>0</v>
      </c>
      <c r="K15" s="7">
        <v>3298.69</v>
      </c>
      <c r="L15" s="8">
        <v>1.4E-3</v>
      </c>
      <c r="M15" s="8">
        <v>1.11E-2</v>
      </c>
      <c r="N15" s="8">
        <v>2.7000000000000001E-3</v>
      </c>
    </row>
    <row r="16" spans="2:14">
      <c r="B16" s="6" t="s">
        <v>583</v>
      </c>
      <c r="C16" s="17">
        <v>1096486</v>
      </c>
      <c r="D16" s="6" t="s">
        <v>124</v>
      </c>
      <c r="E16" s="18">
        <v>513665661</v>
      </c>
      <c r="F16" s="6" t="s">
        <v>581</v>
      </c>
      <c r="G16" s="6" t="s">
        <v>90</v>
      </c>
      <c r="H16" s="7">
        <v>706450</v>
      </c>
      <c r="I16" s="7">
        <v>954.3</v>
      </c>
      <c r="J16" s="7">
        <v>0</v>
      </c>
      <c r="K16" s="7">
        <v>6741.65</v>
      </c>
      <c r="L16" s="8">
        <v>8.9999999999999998E-4</v>
      </c>
      <c r="M16" s="8">
        <v>2.2700000000000001E-2</v>
      </c>
      <c r="N16" s="8">
        <v>5.5999999999999999E-3</v>
      </c>
    </row>
    <row r="17" spans="2:14">
      <c r="B17" s="6" t="s">
        <v>584</v>
      </c>
      <c r="C17" s="17">
        <v>1118769</v>
      </c>
      <c r="D17" s="6" t="s">
        <v>124</v>
      </c>
      <c r="E17" s="18">
        <v>513952457</v>
      </c>
      <c r="F17" s="6" t="s">
        <v>581</v>
      </c>
      <c r="G17" s="6" t="s">
        <v>90</v>
      </c>
      <c r="H17" s="7">
        <v>538217</v>
      </c>
      <c r="I17" s="7">
        <v>701.1</v>
      </c>
      <c r="J17" s="7">
        <v>0</v>
      </c>
      <c r="K17" s="7">
        <v>3773.44</v>
      </c>
      <c r="L17" s="8">
        <v>7.1999999999999998E-3</v>
      </c>
      <c r="M17" s="8">
        <v>1.2699999999999999E-2</v>
      </c>
      <c r="N17" s="8">
        <v>3.0999999999999999E-3</v>
      </c>
    </row>
    <row r="18" spans="2:14">
      <c r="B18" s="6" t="s">
        <v>585</v>
      </c>
      <c r="C18" s="17">
        <v>1095702</v>
      </c>
      <c r="D18" s="6" t="s">
        <v>124</v>
      </c>
      <c r="E18" s="18">
        <v>513594101</v>
      </c>
      <c r="F18" s="6" t="s">
        <v>581</v>
      </c>
      <c r="G18" s="6" t="s">
        <v>90</v>
      </c>
      <c r="H18" s="7">
        <v>51540</v>
      </c>
      <c r="I18" s="7">
        <v>1610</v>
      </c>
      <c r="J18" s="7">
        <v>0</v>
      </c>
      <c r="K18" s="7">
        <v>829.79</v>
      </c>
      <c r="L18" s="8">
        <v>4.0000000000000002E-4</v>
      </c>
      <c r="M18" s="8">
        <v>2.8E-3</v>
      </c>
      <c r="N18" s="8">
        <v>6.9999999999999999E-4</v>
      </c>
    </row>
    <row r="19" spans="2:14">
      <c r="B19" s="6" t="s">
        <v>586</v>
      </c>
      <c r="C19" s="17">
        <v>1091818</v>
      </c>
      <c r="D19" s="6" t="s">
        <v>124</v>
      </c>
      <c r="E19" s="18">
        <v>513594101</v>
      </c>
      <c r="F19" s="6" t="s">
        <v>581</v>
      </c>
      <c r="G19" s="6" t="s">
        <v>90</v>
      </c>
      <c r="H19" s="7">
        <v>12207</v>
      </c>
      <c r="I19" s="7">
        <v>12840</v>
      </c>
      <c r="J19" s="7">
        <v>0</v>
      </c>
      <c r="K19" s="7">
        <v>1567.38</v>
      </c>
      <c r="L19" s="8">
        <v>2.9999999999999997E-4</v>
      </c>
      <c r="M19" s="8">
        <v>5.3E-3</v>
      </c>
      <c r="N19" s="8">
        <v>1.2999999999999999E-3</v>
      </c>
    </row>
    <row r="20" spans="2:14">
      <c r="B20" s="6" t="s">
        <v>587</v>
      </c>
      <c r="C20" s="17">
        <v>1108679</v>
      </c>
      <c r="D20" s="6" t="s">
        <v>124</v>
      </c>
      <c r="E20" s="18">
        <v>513815258</v>
      </c>
      <c r="F20" s="6" t="s">
        <v>581</v>
      </c>
      <c r="G20" s="6" t="s">
        <v>90</v>
      </c>
      <c r="H20" s="7">
        <v>227525</v>
      </c>
      <c r="I20" s="7">
        <v>1269</v>
      </c>
      <c r="J20" s="7">
        <v>0</v>
      </c>
      <c r="K20" s="7">
        <v>2887.29</v>
      </c>
      <c r="L20" s="8">
        <v>2.2000000000000001E-3</v>
      </c>
      <c r="M20" s="8">
        <v>9.7000000000000003E-3</v>
      </c>
      <c r="N20" s="8">
        <v>2.3999999999999998E-3</v>
      </c>
    </row>
    <row r="21" spans="2:14">
      <c r="B21" s="6" t="s">
        <v>588</v>
      </c>
      <c r="C21" s="17">
        <v>1105386</v>
      </c>
      <c r="D21" s="6" t="s">
        <v>124</v>
      </c>
      <c r="E21" s="18">
        <v>513815258</v>
      </c>
      <c r="F21" s="6" t="s">
        <v>581</v>
      </c>
      <c r="G21" s="6" t="s">
        <v>90</v>
      </c>
      <c r="H21" s="7">
        <v>283000</v>
      </c>
      <c r="I21" s="7">
        <v>969.6</v>
      </c>
      <c r="J21" s="7">
        <v>0</v>
      </c>
      <c r="K21" s="7">
        <v>2743.97</v>
      </c>
      <c r="L21" s="8">
        <v>2.9999999999999997E-4</v>
      </c>
      <c r="M21" s="8">
        <v>9.1999999999999998E-3</v>
      </c>
      <c r="N21" s="8">
        <v>2.3E-3</v>
      </c>
    </row>
    <row r="22" spans="2:14">
      <c r="B22" s="13" t="s">
        <v>589</v>
      </c>
      <c r="C22" s="14"/>
      <c r="D22" s="13"/>
      <c r="E22" s="13"/>
      <c r="F22" s="13"/>
      <c r="G22" s="13"/>
      <c r="H22" s="15">
        <v>1431601</v>
      </c>
      <c r="K22" s="15">
        <v>68707.22</v>
      </c>
      <c r="M22" s="16">
        <v>0.23119999999999999</v>
      </c>
      <c r="N22" s="16">
        <v>5.7299999999999997E-2</v>
      </c>
    </row>
    <row r="23" spans="2:14">
      <c r="B23" s="6" t="s">
        <v>590</v>
      </c>
      <c r="C23" s="17">
        <v>1107556</v>
      </c>
      <c r="D23" s="6" t="s">
        <v>124</v>
      </c>
      <c r="E23" s="18">
        <v>513801605</v>
      </c>
      <c r="F23" s="6" t="s">
        <v>591</v>
      </c>
      <c r="G23" s="6" t="s">
        <v>90</v>
      </c>
      <c r="H23" s="7">
        <v>348838</v>
      </c>
      <c r="I23" s="7">
        <v>2436</v>
      </c>
      <c r="J23" s="7">
        <v>0</v>
      </c>
      <c r="K23" s="7">
        <v>8497.69</v>
      </c>
      <c r="L23" s="8">
        <v>8.2000000000000007E-3</v>
      </c>
      <c r="M23" s="8">
        <v>2.86E-2</v>
      </c>
      <c r="N23" s="8">
        <v>7.1000000000000004E-3</v>
      </c>
    </row>
    <row r="24" spans="2:14">
      <c r="B24" s="6" t="s">
        <v>592</v>
      </c>
      <c r="C24" s="17">
        <v>1130392</v>
      </c>
      <c r="D24" s="6" t="s">
        <v>124</v>
      </c>
      <c r="E24" s="18">
        <v>514103811</v>
      </c>
      <c r="F24" s="6" t="s">
        <v>591</v>
      </c>
      <c r="G24" s="6" t="s">
        <v>90</v>
      </c>
      <c r="H24" s="7">
        <v>291696</v>
      </c>
      <c r="I24" s="7">
        <v>749.1</v>
      </c>
      <c r="J24" s="7">
        <v>0</v>
      </c>
      <c r="K24" s="7">
        <v>2185.09</v>
      </c>
      <c r="L24" s="8">
        <v>3.5999999999999999E-3</v>
      </c>
      <c r="M24" s="8">
        <v>7.4000000000000003E-3</v>
      </c>
      <c r="N24" s="8">
        <v>1.8E-3</v>
      </c>
    </row>
    <row r="25" spans="2:14">
      <c r="B25" s="6" t="s">
        <v>593</v>
      </c>
      <c r="C25" s="17">
        <v>1117399</v>
      </c>
      <c r="D25" s="6" t="s">
        <v>124</v>
      </c>
      <c r="E25" s="18">
        <v>513952457</v>
      </c>
      <c r="F25" s="6" t="s">
        <v>591</v>
      </c>
      <c r="G25" s="6" t="s">
        <v>90</v>
      </c>
      <c r="H25" s="7">
        <v>140380</v>
      </c>
      <c r="I25" s="7">
        <v>9386</v>
      </c>
      <c r="J25" s="7">
        <v>0</v>
      </c>
      <c r="K25" s="7">
        <v>13176.07</v>
      </c>
      <c r="L25" s="8">
        <v>4.1999999999999997E-3</v>
      </c>
      <c r="M25" s="8">
        <v>4.4299999999999999E-2</v>
      </c>
      <c r="N25" s="8">
        <v>1.0999999999999999E-2</v>
      </c>
    </row>
    <row r="26" spans="2:14">
      <c r="B26" s="6" t="s">
        <v>594</v>
      </c>
      <c r="C26" s="17">
        <v>1129964</v>
      </c>
      <c r="D26" s="6" t="s">
        <v>124</v>
      </c>
      <c r="E26" s="18">
        <v>513952457</v>
      </c>
      <c r="F26" s="6" t="s">
        <v>591</v>
      </c>
      <c r="G26" s="6" t="s">
        <v>90</v>
      </c>
      <c r="H26" s="7">
        <v>263246</v>
      </c>
      <c r="I26" s="7">
        <v>4099</v>
      </c>
      <c r="J26" s="7">
        <v>0</v>
      </c>
      <c r="K26" s="7">
        <v>10790.45</v>
      </c>
      <c r="L26" s="8">
        <v>8.2000000000000007E-3</v>
      </c>
      <c r="M26" s="8">
        <v>3.6299999999999999E-2</v>
      </c>
      <c r="N26" s="8">
        <v>8.9999999999999993E-3</v>
      </c>
    </row>
    <row r="27" spans="2:14">
      <c r="B27" s="6" t="s">
        <v>595</v>
      </c>
      <c r="C27" s="17">
        <v>1130004</v>
      </c>
      <c r="D27" s="6" t="s">
        <v>124</v>
      </c>
      <c r="E27" s="18">
        <v>513952457</v>
      </c>
      <c r="F27" s="6" t="s">
        <v>591</v>
      </c>
      <c r="G27" s="6" t="s">
        <v>90</v>
      </c>
      <c r="H27" s="7">
        <v>7098</v>
      </c>
      <c r="I27" s="7">
        <v>14740</v>
      </c>
      <c r="J27" s="7">
        <v>0</v>
      </c>
      <c r="K27" s="7">
        <v>1046.25</v>
      </c>
      <c r="L27" s="8">
        <v>3.3E-3</v>
      </c>
      <c r="M27" s="8">
        <v>3.5000000000000001E-3</v>
      </c>
      <c r="N27" s="8">
        <v>8.9999999999999998E-4</v>
      </c>
    </row>
    <row r="28" spans="2:14">
      <c r="B28" s="6" t="s">
        <v>596</v>
      </c>
      <c r="C28" s="17">
        <v>1129972</v>
      </c>
      <c r="D28" s="6" t="s">
        <v>124</v>
      </c>
      <c r="E28" s="18">
        <v>513952457</v>
      </c>
      <c r="F28" s="6" t="s">
        <v>591</v>
      </c>
      <c r="G28" s="6" t="s">
        <v>90</v>
      </c>
      <c r="H28" s="7">
        <v>2484</v>
      </c>
      <c r="I28" s="7">
        <v>10250</v>
      </c>
      <c r="J28" s="7">
        <v>0</v>
      </c>
      <c r="K28" s="7">
        <v>254.61</v>
      </c>
      <c r="L28" s="8">
        <v>4.0000000000000002E-4</v>
      </c>
      <c r="M28" s="8">
        <v>8.9999999999999998E-4</v>
      </c>
      <c r="N28" s="8">
        <v>2.0000000000000001E-4</v>
      </c>
    </row>
    <row r="29" spans="2:14">
      <c r="B29" s="6" t="s">
        <v>597</v>
      </c>
      <c r="C29" s="17">
        <v>1131291</v>
      </c>
      <c r="D29" s="6" t="s">
        <v>124</v>
      </c>
      <c r="E29" s="18">
        <v>513952457</v>
      </c>
      <c r="F29" s="6" t="s">
        <v>591</v>
      </c>
      <c r="G29" s="6" t="s">
        <v>90</v>
      </c>
      <c r="H29" s="7">
        <v>13782</v>
      </c>
      <c r="I29" s="7">
        <v>2372</v>
      </c>
      <c r="J29" s="7">
        <v>0</v>
      </c>
      <c r="K29" s="7">
        <v>326.91000000000003</v>
      </c>
      <c r="L29" s="8">
        <v>4.0000000000000002E-4</v>
      </c>
      <c r="M29" s="8">
        <v>1.1000000000000001E-3</v>
      </c>
      <c r="N29" s="8">
        <v>2.9999999999999997E-4</v>
      </c>
    </row>
    <row r="30" spans="2:14">
      <c r="B30" s="6" t="s">
        <v>598</v>
      </c>
      <c r="C30" s="17">
        <v>1120203</v>
      </c>
      <c r="D30" s="6" t="s">
        <v>124</v>
      </c>
      <c r="E30" s="18">
        <v>513952457</v>
      </c>
      <c r="F30" s="6" t="s">
        <v>591</v>
      </c>
      <c r="G30" s="6" t="s">
        <v>90</v>
      </c>
      <c r="H30" s="7">
        <v>13100</v>
      </c>
      <c r="I30" s="7">
        <v>11980</v>
      </c>
      <c r="J30" s="7">
        <v>0</v>
      </c>
      <c r="K30" s="7">
        <v>1569.38</v>
      </c>
      <c r="L30" s="8">
        <v>5.9999999999999995E-4</v>
      </c>
      <c r="M30" s="8">
        <v>5.3E-3</v>
      </c>
      <c r="N30" s="8">
        <v>1.2999999999999999E-3</v>
      </c>
    </row>
    <row r="31" spans="2:14">
      <c r="B31" s="6" t="s">
        <v>599</v>
      </c>
      <c r="C31" s="17">
        <v>1138015</v>
      </c>
      <c r="D31" s="6" t="s">
        <v>124</v>
      </c>
      <c r="E31" s="18">
        <v>513952457</v>
      </c>
      <c r="F31" s="6" t="s">
        <v>591</v>
      </c>
      <c r="G31" s="6" t="s">
        <v>90</v>
      </c>
      <c r="H31" s="7">
        <v>123686</v>
      </c>
      <c r="I31" s="7">
        <v>3961</v>
      </c>
      <c r="J31" s="7">
        <v>0</v>
      </c>
      <c r="K31" s="7">
        <v>4899.2</v>
      </c>
      <c r="L31" s="8">
        <v>1.8E-3</v>
      </c>
      <c r="M31" s="8">
        <v>1.6500000000000001E-2</v>
      </c>
      <c r="N31" s="8">
        <v>4.1000000000000003E-3</v>
      </c>
    </row>
    <row r="32" spans="2:14">
      <c r="B32" s="6" t="s">
        <v>600</v>
      </c>
      <c r="C32" s="17">
        <v>1125749</v>
      </c>
      <c r="D32" s="6" t="s">
        <v>124</v>
      </c>
      <c r="E32" s="18">
        <v>513952457</v>
      </c>
      <c r="F32" s="6" t="s">
        <v>591</v>
      </c>
      <c r="G32" s="6" t="s">
        <v>90</v>
      </c>
      <c r="H32" s="7">
        <v>60800</v>
      </c>
      <c r="I32" s="7">
        <v>3832</v>
      </c>
      <c r="J32" s="7">
        <v>0</v>
      </c>
      <c r="K32" s="7">
        <v>2329.86</v>
      </c>
      <c r="L32" s="8">
        <v>3.0000000000000001E-3</v>
      </c>
      <c r="M32" s="8">
        <v>7.7999999999999996E-3</v>
      </c>
      <c r="N32" s="8">
        <v>1.9E-3</v>
      </c>
    </row>
    <row r="33" spans="2:14">
      <c r="B33" s="6" t="s">
        <v>601</v>
      </c>
      <c r="C33" s="17">
        <v>1116060</v>
      </c>
      <c r="D33" s="6" t="s">
        <v>124</v>
      </c>
      <c r="E33" s="18">
        <v>513952457</v>
      </c>
      <c r="F33" s="6" t="s">
        <v>591</v>
      </c>
      <c r="G33" s="6" t="s">
        <v>90</v>
      </c>
      <c r="H33" s="7">
        <v>55041</v>
      </c>
      <c r="I33" s="7">
        <v>27160</v>
      </c>
      <c r="J33" s="7">
        <v>0</v>
      </c>
      <c r="K33" s="7">
        <v>14949.14</v>
      </c>
      <c r="L33" s="8">
        <v>4.4000000000000003E-3</v>
      </c>
      <c r="M33" s="8">
        <v>5.0299999999999997E-2</v>
      </c>
      <c r="N33" s="8">
        <v>1.2500000000000001E-2</v>
      </c>
    </row>
    <row r="34" spans="2:14">
      <c r="B34" s="6" t="s">
        <v>602</v>
      </c>
      <c r="C34" s="17">
        <v>1117092</v>
      </c>
      <c r="D34" s="6" t="s">
        <v>124</v>
      </c>
      <c r="E34" s="18">
        <v>513502211</v>
      </c>
      <c r="F34" s="6" t="s">
        <v>591</v>
      </c>
      <c r="G34" s="6" t="s">
        <v>90</v>
      </c>
      <c r="H34" s="7">
        <v>46400</v>
      </c>
      <c r="I34" s="7">
        <v>3202</v>
      </c>
      <c r="J34" s="7">
        <v>0</v>
      </c>
      <c r="K34" s="7">
        <v>1485.73</v>
      </c>
      <c r="L34" s="8">
        <v>2E-3</v>
      </c>
      <c r="M34" s="8">
        <v>5.0000000000000001E-3</v>
      </c>
      <c r="N34" s="8">
        <v>1.1999999999999999E-3</v>
      </c>
    </row>
    <row r="35" spans="2:14">
      <c r="B35" s="6" t="s">
        <v>603</v>
      </c>
      <c r="C35" s="17">
        <v>1118728</v>
      </c>
      <c r="D35" s="6" t="s">
        <v>124</v>
      </c>
      <c r="E35" s="18">
        <v>513944660</v>
      </c>
      <c r="F35" s="6" t="s">
        <v>591</v>
      </c>
      <c r="G35" s="6" t="s">
        <v>90</v>
      </c>
      <c r="H35" s="7">
        <v>5400</v>
      </c>
      <c r="I35" s="7">
        <v>19180</v>
      </c>
      <c r="J35" s="7">
        <v>0</v>
      </c>
      <c r="K35" s="7">
        <v>1035.72</v>
      </c>
      <c r="L35" s="8">
        <v>1.4E-3</v>
      </c>
      <c r="M35" s="8">
        <v>3.5000000000000001E-3</v>
      </c>
      <c r="N35" s="8">
        <v>8.9999999999999998E-4</v>
      </c>
    </row>
    <row r="36" spans="2:14">
      <c r="B36" s="6" t="s">
        <v>604</v>
      </c>
      <c r="C36" s="17">
        <v>1114891</v>
      </c>
      <c r="D36" s="6" t="s">
        <v>124</v>
      </c>
      <c r="E36" s="18">
        <v>513801605</v>
      </c>
      <c r="F36" s="6" t="s">
        <v>591</v>
      </c>
      <c r="G36" s="6" t="s">
        <v>90</v>
      </c>
      <c r="H36" s="7">
        <v>5000</v>
      </c>
      <c r="I36" s="7">
        <v>12000</v>
      </c>
      <c r="J36" s="7">
        <v>0</v>
      </c>
      <c r="K36" s="7">
        <v>600</v>
      </c>
      <c r="L36" s="8">
        <v>5.0000000000000001E-4</v>
      </c>
      <c r="M36" s="8">
        <v>2E-3</v>
      </c>
      <c r="N36" s="8">
        <v>5.0000000000000001E-4</v>
      </c>
    </row>
    <row r="37" spans="2:14">
      <c r="B37" s="6" t="s">
        <v>605</v>
      </c>
      <c r="C37" s="17">
        <v>1095751</v>
      </c>
      <c r="D37" s="6" t="s">
        <v>124</v>
      </c>
      <c r="E37" s="18">
        <v>513594101</v>
      </c>
      <c r="F37" s="6" t="s">
        <v>591</v>
      </c>
      <c r="G37" s="6" t="s">
        <v>90</v>
      </c>
      <c r="H37" s="7">
        <v>9096</v>
      </c>
      <c r="I37" s="7">
        <v>10370</v>
      </c>
      <c r="J37" s="7">
        <v>0</v>
      </c>
      <c r="K37" s="7">
        <v>943.26</v>
      </c>
      <c r="L37" s="8">
        <v>6.9999999999999999E-4</v>
      </c>
      <c r="M37" s="8">
        <v>3.2000000000000002E-3</v>
      </c>
      <c r="N37" s="8">
        <v>8.0000000000000004E-4</v>
      </c>
    </row>
    <row r="38" spans="2:14">
      <c r="B38" s="6" t="s">
        <v>606</v>
      </c>
      <c r="C38" s="17">
        <v>1095728</v>
      </c>
      <c r="D38" s="6" t="s">
        <v>124</v>
      </c>
      <c r="E38" s="18">
        <v>513594101</v>
      </c>
      <c r="F38" s="6" t="s">
        <v>591</v>
      </c>
      <c r="G38" s="6" t="s">
        <v>90</v>
      </c>
      <c r="H38" s="7">
        <v>35000</v>
      </c>
      <c r="I38" s="7">
        <v>10180</v>
      </c>
      <c r="J38" s="7">
        <v>0</v>
      </c>
      <c r="K38" s="7">
        <v>3563</v>
      </c>
      <c r="L38" s="8">
        <v>2.0999999999999999E-3</v>
      </c>
      <c r="M38" s="8">
        <v>1.2E-2</v>
      </c>
      <c r="N38" s="8">
        <v>3.0000000000000001E-3</v>
      </c>
    </row>
    <row r="39" spans="2:14">
      <c r="B39" s="6" t="s">
        <v>607</v>
      </c>
      <c r="C39" s="17">
        <v>1135649</v>
      </c>
      <c r="D39" s="6" t="s">
        <v>124</v>
      </c>
      <c r="E39" s="18">
        <v>513815258</v>
      </c>
      <c r="F39" s="6" t="s">
        <v>591</v>
      </c>
      <c r="G39" s="6" t="s">
        <v>90</v>
      </c>
      <c r="H39" s="7">
        <v>10554</v>
      </c>
      <c r="I39" s="7">
        <v>9995</v>
      </c>
      <c r="J39" s="7">
        <v>0</v>
      </c>
      <c r="K39" s="7">
        <v>1054.8699999999999</v>
      </c>
      <c r="L39" s="8">
        <v>2.8999999999999998E-3</v>
      </c>
      <c r="M39" s="8">
        <v>3.5000000000000001E-3</v>
      </c>
      <c r="N39" s="8">
        <v>8.9999999999999998E-4</v>
      </c>
    </row>
    <row r="40" spans="2:14">
      <c r="B40" s="13" t="s">
        <v>608</v>
      </c>
      <c r="C40" s="14"/>
      <c r="D40" s="13"/>
      <c r="E40" s="13"/>
      <c r="F40" s="13"/>
      <c r="G40" s="13"/>
      <c r="H40" s="15">
        <v>3878620</v>
      </c>
      <c r="K40" s="15">
        <v>34650.410000000003</v>
      </c>
      <c r="M40" s="16">
        <v>0.1166</v>
      </c>
      <c r="N40" s="16">
        <v>2.8899999999999999E-2</v>
      </c>
    </row>
    <row r="41" spans="2:14">
      <c r="B41" s="6" t="s">
        <v>609</v>
      </c>
      <c r="C41" s="17">
        <v>1116292</v>
      </c>
      <c r="D41" s="6" t="s">
        <v>124</v>
      </c>
      <c r="E41" s="18">
        <v>514103811</v>
      </c>
      <c r="F41" s="6" t="s">
        <v>610</v>
      </c>
      <c r="G41" s="6" t="s">
        <v>90</v>
      </c>
      <c r="H41" s="7">
        <v>107747</v>
      </c>
      <c r="I41" s="7">
        <v>356.13</v>
      </c>
      <c r="J41" s="7">
        <v>0</v>
      </c>
      <c r="K41" s="7">
        <v>383.72</v>
      </c>
      <c r="L41" s="8">
        <v>8.0000000000000004E-4</v>
      </c>
      <c r="M41" s="8">
        <v>1.2999999999999999E-3</v>
      </c>
      <c r="N41" s="8">
        <v>2.9999999999999997E-4</v>
      </c>
    </row>
    <row r="42" spans="2:14">
      <c r="B42" s="6" t="s">
        <v>611</v>
      </c>
      <c r="C42" s="17">
        <v>1101443</v>
      </c>
      <c r="D42" s="6" t="s">
        <v>124</v>
      </c>
      <c r="E42" s="18">
        <v>513665661</v>
      </c>
      <c r="F42" s="6" t="s">
        <v>610</v>
      </c>
      <c r="G42" s="6" t="s">
        <v>90</v>
      </c>
      <c r="H42" s="7">
        <v>145548</v>
      </c>
      <c r="I42" s="7">
        <v>324.22000000000003</v>
      </c>
      <c r="J42" s="7">
        <v>0</v>
      </c>
      <c r="K42" s="7">
        <v>471.9</v>
      </c>
      <c r="L42" s="8">
        <v>1E-4</v>
      </c>
      <c r="M42" s="8">
        <v>1.6000000000000001E-3</v>
      </c>
      <c r="N42" s="8">
        <v>4.0000000000000002E-4</v>
      </c>
    </row>
    <row r="43" spans="2:14">
      <c r="B43" s="6" t="s">
        <v>612</v>
      </c>
      <c r="C43" s="17">
        <v>1116581</v>
      </c>
      <c r="D43" s="6" t="s">
        <v>124</v>
      </c>
      <c r="E43" s="18">
        <v>513665661</v>
      </c>
      <c r="F43" s="6" t="s">
        <v>610</v>
      </c>
      <c r="G43" s="6" t="s">
        <v>90</v>
      </c>
      <c r="H43" s="7">
        <v>1118726</v>
      </c>
      <c r="I43" s="7">
        <v>353.99</v>
      </c>
      <c r="J43" s="7">
        <v>0</v>
      </c>
      <c r="K43" s="7">
        <v>3960.18</v>
      </c>
      <c r="L43" s="8">
        <v>7.4999999999999997E-3</v>
      </c>
      <c r="M43" s="8">
        <v>1.3299999999999999E-2</v>
      </c>
      <c r="N43" s="8">
        <v>3.3E-3</v>
      </c>
    </row>
    <row r="44" spans="2:14">
      <c r="B44" s="6" t="s">
        <v>613</v>
      </c>
      <c r="C44" s="17">
        <v>1109420</v>
      </c>
      <c r="D44" s="6" t="s">
        <v>124</v>
      </c>
      <c r="E44" s="18">
        <v>513952457</v>
      </c>
      <c r="F44" s="6" t="s">
        <v>610</v>
      </c>
      <c r="G44" s="6" t="s">
        <v>90</v>
      </c>
      <c r="H44" s="7">
        <v>69984</v>
      </c>
      <c r="I44" s="7">
        <v>3142.55</v>
      </c>
      <c r="J44" s="7">
        <v>0</v>
      </c>
      <c r="K44" s="7">
        <v>2199.2800000000002</v>
      </c>
      <c r="L44" s="8">
        <v>1.1000000000000001E-3</v>
      </c>
      <c r="M44" s="8">
        <v>7.4000000000000003E-3</v>
      </c>
      <c r="N44" s="8">
        <v>1.8E-3</v>
      </c>
    </row>
    <row r="45" spans="2:14">
      <c r="B45" s="6" t="s">
        <v>614</v>
      </c>
      <c r="C45" s="17">
        <v>1116326</v>
      </c>
      <c r="D45" s="6" t="s">
        <v>124</v>
      </c>
      <c r="E45" s="18">
        <v>513952457</v>
      </c>
      <c r="F45" s="6" t="s">
        <v>610</v>
      </c>
      <c r="G45" s="6" t="s">
        <v>90</v>
      </c>
      <c r="H45" s="7">
        <v>1770000</v>
      </c>
      <c r="I45" s="7">
        <v>354.71</v>
      </c>
      <c r="J45" s="7">
        <v>0</v>
      </c>
      <c r="K45" s="7">
        <v>6278.37</v>
      </c>
      <c r="L45" s="8">
        <v>3.3999999999999998E-3</v>
      </c>
      <c r="M45" s="8">
        <v>2.1100000000000001E-2</v>
      </c>
      <c r="N45" s="8">
        <v>5.1999999999999998E-3</v>
      </c>
    </row>
    <row r="46" spans="2:14">
      <c r="B46" s="6" t="s">
        <v>615</v>
      </c>
      <c r="C46" s="17">
        <v>1128529</v>
      </c>
      <c r="D46" s="6" t="s">
        <v>124</v>
      </c>
      <c r="E46" s="18">
        <v>513952457</v>
      </c>
      <c r="F46" s="6" t="s">
        <v>610</v>
      </c>
      <c r="G46" s="6" t="s">
        <v>90</v>
      </c>
      <c r="H46" s="7">
        <v>185226</v>
      </c>
      <c r="I46" s="7">
        <v>3441.12</v>
      </c>
      <c r="J46" s="7">
        <v>0</v>
      </c>
      <c r="K46" s="7">
        <v>6373.85</v>
      </c>
      <c r="L46" s="8">
        <v>5.5999999999999999E-3</v>
      </c>
      <c r="M46" s="8">
        <v>2.1399999999999999E-2</v>
      </c>
      <c r="N46" s="8">
        <v>5.3E-3</v>
      </c>
    </row>
    <row r="47" spans="2:14">
      <c r="B47" s="6" t="s">
        <v>616</v>
      </c>
      <c r="C47" s="17">
        <v>1109248</v>
      </c>
      <c r="D47" s="6" t="s">
        <v>124</v>
      </c>
      <c r="E47" s="18">
        <v>513502211</v>
      </c>
      <c r="F47" s="6" t="s">
        <v>610</v>
      </c>
      <c r="G47" s="6" t="s">
        <v>90</v>
      </c>
      <c r="H47" s="7">
        <v>230932</v>
      </c>
      <c r="I47" s="7">
        <v>3156.65</v>
      </c>
      <c r="J47" s="7">
        <v>0</v>
      </c>
      <c r="K47" s="7">
        <v>7289.71</v>
      </c>
      <c r="L47" s="8">
        <v>1.6000000000000001E-3</v>
      </c>
      <c r="M47" s="8">
        <v>2.4500000000000001E-2</v>
      </c>
      <c r="N47" s="8">
        <v>6.1000000000000004E-3</v>
      </c>
    </row>
    <row r="48" spans="2:14">
      <c r="B48" s="6" t="s">
        <v>617</v>
      </c>
      <c r="C48" s="17">
        <v>1109412</v>
      </c>
      <c r="D48" s="6" t="s">
        <v>124</v>
      </c>
      <c r="E48" s="18">
        <v>513952457</v>
      </c>
      <c r="F48" s="6" t="s">
        <v>610</v>
      </c>
      <c r="G48" s="6" t="s">
        <v>90</v>
      </c>
      <c r="H48" s="7">
        <v>234624</v>
      </c>
      <c r="I48" s="7">
        <v>3046.04</v>
      </c>
      <c r="J48" s="7">
        <v>0</v>
      </c>
      <c r="K48" s="7">
        <v>7146.74</v>
      </c>
      <c r="L48" s="8">
        <v>6.1999999999999998E-3</v>
      </c>
      <c r="M48" s="8">
        <v>2.4E-2</v>
      </c>
      <c r="N48" s="8">
        <v>6.0000000000000001E-3</v>
      </c>
    </row>
    <row r="49" spans="2:14">
      <c r="B49" s="6" t="s">
        <v>618</v>
      </c>
      <c r="C49" s="17">
        <v>1116250</v>
      </c>
      <c r="D49" s="6" t="s">
        <v>124</v>
      </c>
      <c r="E49" s="18">
        <v>513815258</v>
      </c>
      <c r="F49" s="6" t="s">
        <v>610</v>
      </c>
      <c r="G49" s="6" t="s">
        <v>90</v>
      </c>
      <c r="H49" s="7">
        <v>1295</v>
      </c>
      <c r="I49" s="7">
        <v>3547.63</v>
      </c>
      <c r="J49" s="7">
        <v>0</v>
      </c>
      <c r="K49" s="7">
        <v>45.94</v>
      </c>
      <c r="L49" s="8">
        <v>0</v>
      </c>
      <c r="M49" s="8">
        <v>2.0000000000000001E-4</v>
      </c>
      <c r="N49" s="8">
        <v>0</v>
      </c>
    </row>
    <row r="50" spans="2:14">
      <c r="B50" s="6" t="s">
        <v>619</v>
      </c>
      <c r="C50" s="17">
        <v>1128453</v>
      </c>
      <c r="D50" s="6" t="s">
        <v>124</v>
      </c>
      <c r="E50" s="18">
        <v>513801605</v>
      </c>
      <c r="F50" s="6" t="s">
        <v>610</v>
      </c>
      <c r="G50" s="6" t="s">
        <v>90</v>
      </c>
      <c r="H50" s="7">
        <v>14538</v>
      </c>
      <c r="I50" s="7">
        <v>3444.19</v>
      </c>
      <c r="J50" s="7">
        <v>0</v>
      </c>
      <c r="K50" s="7">
        <v>500.72</v>
      </c>
      <c r="L50" s="8">
        <v>4.0000000000000002E-4</v>
      </c>
      <c r="M50" s="8">
        <v>1.6999999999999999E-3</v>
      </c>
      <c r="N50" s="8">
        <v>4.0000000000000002E-4</v>
      </c>
    </row>
    <row r="51" spans="2:14">
      <c r="B51" s="13" t="s">
        <v>620</v>
      </c>
      <c r="C51" s="14"/>
      <c r="D51" s="13"/>
      <c r="E51" s="13"/>
      <c r="F51" s="13"/>
      <c r="G51" s="13"/>
      <c r="H51" s="15">
        <v>6703</v>
      </c>
      <c r="K51" s="15">
        <v>2213.5500000000002</v>
      </c>
      <c r="M51" s="16">
        <v>7.4000000000000003E-3</v>
      </c>
      <c r="N51" s="16">
        <v>1.8E-3</v>
      </c>
    </row>
    <row r="52" spans="2:14">
      <c r="B52" s="6" t="s">
        <v>621</v>
      </c>
      <c r="C52" s="17">
        <v>60382389</v>
      </c>
      <c r="D52" s="6" t="s">
        <v>124</v>
      </c>
      <c r="E52" s="6"/>
      <c r="F52" s="6" t="s">
        <v>622</v>
      </c>
      <c r="G52" s="6" t="s">
        <v>41</v>
      </c>
      <c r="H52" s="7">
        <v>6703</v>
      </c>
      <c r="I52" s="7">
        <v>9446</v>
      </c>
      <c r="J52" s="7">
        <v>0</v>
      </c>
      <c r="K52" s="7">
        <v>2213.5500000000002</v>
      </c>
      <c r="M52" s="8">
        <v>7.4000000000000003E-3</v>
      </c>
      <c r="N52" s="8">
        <v>1.8E-3</v>
      </c>
    </row>
    <row r="53" spans="2:14">
      <c r="B53" s="13" t="s">
        <v>623</v>
      </c>
      <c r="C53" s="14"/>
      <c r="D53" s="13"/>
      <c r="E53" s="13"/>
      <c r="F53" s="13"/>
      <c r="G53" s="13"/>
      <c r="H53" s="15">
        <v>0</v>
      </c>
      <c r="K53" s="15">
        <v>0</v>
      </c>
      <c r="M53" s="16">
        <v>0</v>
      </c>
      <c r="N53" s="16">
        <v>0</v>
      </c>
    </row>
    <row r="54" spans="2:14">
      <c r="B54" s="13" t="s">
        <v>624</v>
      </c>
      <c r="C54" s="14"/>
      <c r="D54" s="13"/>
      <c r="E54" s="13"/>
      <c r="F54" s="13"/>
      <c r="G54" s="13"/>
      <c r="H54" s="15">
        <v>0</v>
      </c>
      <c r="K54" s="15">
        <v>0</v>
      </c>
      <c r="M54" s="16">
        <v>0</v>
      </c>
      <c r="N54" s="16">
        <v>0</v>
      </c>
    </row>
    <row r="55" spans="2:14">
      <c r="B55" s="3" t="s">
        <v>625</v>
      </c>
      <c r="C55" s="12"/>
      <c r="D55" s="3"/>
      <c r="E55" s="3"/>
      <c r="F55" s="3"/>
      <c r="G55" s="3"/>
      <c r="H55" s="9">
        <v>1264119.5</v>
      </c>
      <c r="K55" s="9">
        <v>168860.86</v>
      </c>
      <c r="M55" s="10">
        <v>0.56820000000000004</v>
      </c>
      <c r="N55" s="10">
        <v>0.14069999999999999</v>
      </c>
    </row>
    <row r="56" spans="2:14">
      <c r="B56" s="13" t="s">
        <v>626</v>
      </c>
      <c r="C56" s="14"/>
      <c r="D56" s="13"/>
      <c r="E56" s="13"/>
      <c r="F56" s="13"/>
      <c r="G56" s="13"/>
      <c r="H56" s="15">
        <v>1234406.5</v>
      </c>
      <c r="K56" s="15">
        <v>161046.62</v>
      </c>
      <c r="M56" s="16">
        <v>0.54190000000000005</v>
      </c>
      <c r="N56" s="16">
        <v>0.13420000000000001</v>
      </c>
    </row>
    <row r="57" spans="2:14">
      <c r="B57" s="6" t="s">
        <v>627</v>
      </c>
      <c r="C57" s="17" t="s">
        <v>628</v>
      </c>
      <c r="D57" s="6" t="s">
        <v>629</v>
      </c>
      <c r="E57" s="6"/>
      <c r="F57" s="6" t="s">
        <v>591</v>
      </c>
      <c r="G57" s="6" t="s">
        <v>46</v>
      </c>
      <c r="H57" s="7">
        <v>17142</v>
      </c>
      <c r="I57" s="7">
        <v>20988</v>
      </c>
      <c r="J57" s="7">
        <v>0</v>
      </c>
      <c r="K57" s="7">
        <v>14340.32</v>
      </c>
      <c r="L57" s="8">
        <v>7.4999999999999997E-3</v>
      </c>
      <c r="M57" s="8">
        <v>4.8300000000000003E-2</v>
      </c>
      <c r="N57" s="8">
        <v>1.2E-2</v>
      </c>
    </row>
    <row r="58" spans="2:14">
      <c r="B58" s="6" t="s">
        <v>627</v>
      </c>
      <c r="C58" s="17" t="s">
        <v>630</v>
      </c>
      <c r="D58" s="6" t="s">
        <v>629</v>
      </c>
      <c r="E58" s="6"/>
      <c r="F58" s="6" t="s">
        <v>591</v>
      </c>
      <c r="G58" s="6" t="s">
        <v>41</v>
      </c>
      <c r="H58" s="7">
        <v>581073</v>
      </c>
      <c r="I58" s="7">
        <v>1512.72</v>
      </c>
      <c r="J58" s="7">
        <v>0</v>
      </c>
      <c r="K58" s="7">
        <v>8790</v>
      </c>
      <c r="L58" s="8">
        <v>2.2000000000000001E-3</v>
      </c>
      <c r="M58" s="8">
        <v>2.9600000000000001E-2</v>
      </c>
      <c r="N58" s="8">
        <v>7.3000000000000001E-3</v>
      </c>
    </row>
    <row r="59" spans="2:14">
      <c r="B59" s="6" t="s">
        <v>631</v>
      </c>
      <c r="C59" s="17" t="s">
        <v>632</v>
      </c>
      <c r="D59" s="6" t="s">
        <v>343</v>
      </c>
      <c r="E59" s="6"/>
      <c r="F59" s="6" t="s">
        <v>591</v>
      </c>
      <c r="G59" s="6" t="s">
        <v>46</v>
      </c>
      <c r="H59" s="7">
        <v>5916</v>
      </c>
      <c r="I59" s="7">
        <v>10777</v>
      </c>
      <c r="J59" s="7">
        <v>0</v>
      </c>
      <c r="K59" s="7">
        <v>2541.2800000000002</v>
      </c>
      <c r="L59" s="8">
        <v>1E-4</v>
      </c>
      <c r="M59" s="8">
        <v>8.6E-3</v>
      </c>
      <c r="N59" s="8">
        <v>2.0999999999999999E-3</v>
      </c>
    </row>
    <row r="60" spans="2:14">
      <c r="B60" s="6" t="s">
        <v>633</v>
      </c>
      <c r="C60" s="17" t="s">
        <v>634</v>
      </c>
      <c r="D60" s="6" t="s">
        <v>347</v>
      </c>
      <c r="E60" s="6"/>
      <c r="F60" s="6" t="s">
        <v>591</v>
      </c>
      <c r="G60" s="6" t="s">
        <v>41</v>
      </c>
      <c r="H60" s="7">
        <v>14287</v>
      </c>
      <c r="I60" s="7">
        <v>2612</v>
      </c>
      <c r="J60" s="7">
        <v>0</v>
      </c>
      <c r="K60" s="7">
        <v>1304.6199999999999</v>
      </c>
      <c r="L60" s="8">
        <v>2.9999999999999997E-4</v>
      </c>
      <c r="M60" s="8">
        <v>4.4000000000000003E-3</v>
      </c>
      <c r="N60" s="8">
        <v>1.1000000000000001E-3</v>
      </c>
    </row>
    <row r="61" spans="2:14">
      <c r="B61" s="6" t="s">
        <v>635</v>
      </c>
      <c r="C61" s="17" t="s">
        <v>636</v>
      </c>
      <c r="D61" s="6" t="s">
        <v>347</v>
      </c>
      <c r="E61" s="6"/>
      <c r="F61" s="6" t="s">
        <v>591</v>
      </c>
      <c r="G61" s="6" t="s">
        <v>41</v>
      </c>
      <c r="H61" s="7">
        <v>25328</v>
      </c>
      <c r="I61" s="7">
        <v>6492</v>
      </c>
      <c r="J61" s="7">
        <v>0</v>
      </c>
      <c r="K61" s="7">
        <v>5748.45</v>
      </c>
      <c r="L61" s="8">
        <v>2.0000000000000001E-4</v>
      </c>
      <c r="M61" s="8">
        <v>1.9300000000000001E-2</v>
      </c>
      <c r="N61" s="8">
        <v>4.7999999999999996E-3</v>
      </c>
    </row>
    <row r="62" spans="2:14">
      <c r="B62" s="6" t="s">
        <v>637</v>
      </c>
      <c r="C62" s="17" t="s">
        <v>638</v>
      </c>
      <c r="D62" s="6" t="s">
        <v>282</v>
      </c>
      <c r="E62" s="6"/>
      <c r="F62" s="6" t="s">
        <v>591</v>
      </c>
      <c r="G62" s="6" t="s">
        <v>41</v>
      </c>
      <c r="H62" s="7">
        <v>12521</v>
      </c>
      <c r="I62" s="7">
        <v>2467</v>
      </c>
      <c r="J62" s="7">
        <v>0</v>
      </c>
      <c r="K62" s="7">
        <v>1079.8900000000001</v>
      </c>
      <c r="L62" s="8">
        <v>0</v>
      </c>
      <c r="M62" s="8">
        <v>3.5999999999999999E-3</v>
      </c>
      <c r="N62" s="8">
        <v>8.9999999999999998E-4</v>
      </c>
    </row>
    <row r="63" spans="2:14">
      <c r="B63" s="6" t="s">
        <v>639</v>
      </c>
      <c r="C63" s="17" t="s">
        <v>640</v>
      </c>
      <c r="D63" s="6" t="s">
        <v>347</v>
      </c>
      <c r="E63" s="6"/>
      <c r="F63" s="6" t="s">
        <v>591</v>
      </c>
      <c r="G63" s="6" t="s">
        <v>41</v>
      </c>
      <c r="H63" s="7">
        <v>4759</v>
      </c>
      <c r="I63" s="7">
        <v>12480</v>
      </c>
      <c r="J63" s="7">
        <v>0</v>
      </c>
      <c r="K63" s="7">
        <v>2076.36</v>
      </c>
      <c r="L63" s="8">
        <v>0</v>
      </c>
      <c r="M63" s="8">
        <v>7.0000000000000001E-3</v>
      </c>
      <c r="N63" s="8">
        <v>1.6999999999999999E-3</v>
      </c>
    </row>
    <row r="64" spans="2:14">
      <c r="B64" s="6" t="s">
        <v>641</v>
      </c>
      <c r="C64" s="17" t="s">
        <v>642</v>
      </c>
      <c r="D64" s="6" t="s">
        <v>347</v>
      </c>
      <c r="E64" s="6"/>
      <c r="F64" s="6" t="s">
        <v>591</v>
      </c>
      <c r="G64" s="6" t="s">
        <v>41</v>
      </c>
      <c r="H64" s="7">
        <v>12471</v>
      </c>
      <c r="I64" s="7">
        <v>7924</v>
      </c>
      <c r="J64" s="7">
        <v>0</v>
      </c>
      <c r="K64" s="7">
        <v>3454.75</v>
      </c>
      <c r="L64" s="8">
        <v>1E-4</v>
      </c>
      <c r="M64" s="8">
        <v>1.1599999999999999E-2</v>
      </c>
      <c r="N64" s="8">
        <v>2.8999999999999998E-3</v>
      </c>
    </row>
    <row r="65" spans="2:14">
      <c r="B65" s="6" t="s">
        <v>643</v>
      </c>
      <c r="C65" s="17" t="s">
        <v>644</v>
      </c>
      <c r="D65" s="6" t="s">
        <v>347</v>
      </c>
      <c r="E65" s="6"/>
      <c r="F65" s="6" t="s">
        <v>591</v>
      </c>
      <c r="G65" s="6" t="s">
        <v>41</v>
      </c>
      <c r="H65" s="7">
        <v>5196</v>
      </c>
      <c r="I65" s="7">
        <v>2168</v>
      </c>
      <c r="J65" s="7">
        <v>0</v>
      </c>
      <c r="K65" s="7">
        <v>393.82</v>
      </c>
      <c r="L65" s="8">
        <v>0</v>
      </c>
      <c r="M65" s="8">
        <v>1.2999999999999999E-3</v>
      </c>
      <c r="N65" s="8">
        <v>2.9999999999999997E-4</v>
      </c>
    </row>
    <row r="66" spans="2:14">
      <c r="B66" s="6" t="s">
        <v>645</v>
      </c>
      <c r="C66" s="17" t="s">
        <v>646</v>
      </c>
      <c r="D66" s="6" t="s">
        <v>367</v>
      </c>
      <c r="E66" s="6"/>
      <c r="F66" s="6" t="s">
        <v>591</v>
      </c>
      <c r="G66" s="6" t="s">
        <v>41</v>
      </c>
      <c r="H66" s="7">
        <v>12902</v>
      </c>
      <c r="I66" s="7">
        <v>3361</v>
      </c>
      <c r="J66" s="7">
        <v>0</v>
      </c>
      <c r="K66" s="7">
        <v>1515.99</v>
      </c>
      <c r="L66" s="8">
        <v>5.0000000000000001E-4</v>
      </c>
      <c r="M66" s="8">
        <v>5.1000000000000004E-3</v>
      </c>
      <c r="N66" s="8">
        <v>1.2999999999999999E-3</v>
      </c>
    </row>
    <row r="67" spans="2:14">
      <c r="B67" s="6" t="s">
        <v>647</v>
      </c>
      <c r="C67" s="17" t="s">
        <v>648</v>
      </c>
      <c r="D67" s="6" t="s">
        <v>367</v>
      </c>
      <c r="E67" s="6"/>
      <c r="F67" s="6" t="s">
        <v>591</v>
      </c>
      <c r="G67" s="6" t="s">
        <v>41</v>
      </c>
      <c r="H67" s="7">
        <v>0.5</v>
      </c>
      <c r="I67" s="7">
        <v>5365</v>
      </c>
      <c r="J67" s="7">
        <v>0</v>
      </c>
      <c r="K67" s="7">
        <v>0.09</v>
      </c>
      <c r="L67" s="8">
        <v>0</v>
      </c>
      <c r="M67" s="8">
        <v>0</v>
      </c>
      <c r="N67" s="8">
        <v>0</v>
      </c>
    </row>
    <row r="68" spans="2:14">
      <c r="B68" s="6" t="s">
        <v>649</v>
      </c>
      <c r="C68" s="17" t="s">
        <v>650</v>
      </c>
      <c r="D68" s="6" t="s">
        <v>367</v>
      </c>
      <c r="E68" s="6"/>
      <c r="F68" s="6" t="s">
        <v>591</v>
      </c>
      <c r="G68" s="6" t="s">
        <v>41</v>
      </c>
      <c r="H68" s="7">
        <v>20592</v>
      </c>
      <c r="I68" s="7">
        <v>6745</v>
      </c>
      <c r="J68" s="7">
        <v>0</v>
      </c>
      <c r="K68" s="7">
        <v>4855.7</v>
      </c>
      <c r="L68" s="8">
        <v>4.0000000000000002E-4</v>
      </c>
      <c r="M68" s="8">
        <v>1.6299999999999999E-2</v>
      </c>
      <c r="N68" s="8">
        <v>4.0000000000000001E-3</v>
      </c>
    </row>
    <row r="69" spans="2:14">
      <c r="B69" s="6" t="s">
        <v>651</v>
      </c>
      <c r="C69" s="17" t="s">
        <v>652</v>
      </c>
      <c r="D69" s="6" t="s">
        <v>347</v>
      </c>
      <c r="E69" s="6"/>
      <c r="F69" s="6" t="s">
        <v>591</v>
      </c>
      <c r="G69" s="6" t="s">
        <v>41</v>
      </c>
      <c r="H69" s="7">
        <v>17384</v>
      </c>
      <c r="I69" s="7">
        <v>8191.13</v>
      </c>
      <c r="J69" s="7">
        <v>0</v>
      </c>
      <c r="K69" s="7">
        <v>1423.95</v>
      </c>
      <c r="L69" s="8">
        <v>2.0000000000000001E-4</v>
      </c>
      <c r="M69" s="8">
        <v>4.7999999999999996E-3</v>
      </c>
      <c r="N69" s="8">
        <v>1.1999999999999999E-3</v>
      </c>
    </row>
    <row r="70" spans="2:14">
      <c r="B70" s="6" t="s">
        <v>653</v>
      </c>
      <c r="C70" s="17" t="s">
        <v>654</v>
      </c>
      <c r="D70" s="6" t="s">
        <v>347</v>
      </c>
      <c r="E70" s="6"/>
      <c r="F70" s="6" t="s">
        <v>591</v>
      </c>
      <c r="G70" s="6" t="s">
        <v>41</v>
      </c>
      <c r="H70" s="7">
        <v>4636</v>
      </c>
      <c r="I70" s="7">
        <v>18857.419999999998</v>
      </c>
      <c r="J70" s="7">
        <v>0</v>
      </c>
      <c r="K70" s="7">
        <v>874.23</v>
      </c>
      <c r="L70" s="8">
        <v>2.0000000000000001E-4</v>
      </c>
      <c r="M70" s="8">
        <v>2.8999999999999998E-3</v>
      </c>
      <c r="N70" s="8">
        <v>6.9999999999999999E-4</v>
      </c>
    </row>
    <row r="71" spans="2:14">
      <c r="B71" s="6" t="s">
        <v>655</v>
      </c>
      <c r="C71" s="17" t="s">
        <v>656</v>
      </c>
      <c r="D71" s="6" t="s">
        <v>347</v>
      </c>
      <c r="E71" s="6"/>
      <c r="F71" s="6" t="s">
        <v>591</v>
      </c>
      <c r="G71" s="6" t="s">
        <v>41</v>
      </c>
      <c r="H71" s="7">
        <v>6580</v>
      </c>
      <c r="I71" s="7">
        <v>3431</v>
      </c>
      <c r="J71" s="7">
        <v>0</v>
      </c>
      <c r="K71" s="7">
        <v>789.26</v>
      </c>
      <c r="L71" s="8">
        <v>2.0000000000000001E-4</v>
      </c>
      <c r="M71" s="8">
        <v>2.7000000000000001E-3</v>
      </c>
      <c r="N71" s="8">
        <v>6.9999999999999999E-4</v>
      </c>
    </row>
    <row r="72" spans="2:14">
      <c r="B72" s="6" t="s">
        <v>657</v>
      </c>
      <c r="C72" s="17" t="s">
        <v>658</v>
      </c>
      <c r="D72" s="6" t="s">
        <v>347</v>
      </c>
      <c r="E72" s="6"/>
      <c r="F72" s="6" t="s">
        <v>591</v>
      </c>
      <c r="G72" s="6" t="s">
        <v>41</v>
      </c>
      <c r="H72" s="7">
        <v>844</v>
      </c>
      <c r="I72" s="7">
        <v>31008</v>
      </c>
      <c r="J72" s="7">
        <v>0</v>
      </c>
      <c r="K72" s="7">
        <v>914.93</v>
      </c>
      <c r="L72" s="8">
        <v>0</v>
      </c>
      <c r="M72" s="8">
        <v>3.0999999999999999E-3</v>
      </c>
      <c r="N72" s="8">
        <v>8.0000000000000004E-4</v>
      </c>
    </row>
    <row r="73" spans="2:14">
      <c r="B73" s="6" t="s">
        <v>659</v>
      </c>
      <c r="C73" s="17" t="s">
        <v>660</v>
      </c>
      <c r="D73" s="6" t="s">
        <v>347</v>
      </c>
      <c r="E73" s="6"/>
      <c r="F73" s="6" t="s">
        <v>591</v>
      </c>
      <c r="G73" s="6" t="s">
        <v>41</v>
      </c>
      <c r="H73" s="7">
        <v>7318</v>
      </c>
      <c r="I73" s="7">
        <v>3414</v>
      </c>
      <c r="J73" s="7">
        <v>0</v>
      </c>
      <c r="K73" s="7">
        <v>873.43</v>
      </c>
      <c r="L73" s="8">
        <v>0</v>
      </c>
      <c r="M73" s="8">
        <v>2.8999999999999998E-3</v>
      </c>
      <c r="N73" s="8">
        <v>6.9999999999999999E-4</v>
      </c>
    </row>
    <row r="74" spans="2:14">
      <c r="B74" s="6" t="s">
        <v>661</v>
      </c>
      <c r="C74" s="17" t="s">
        <v>662</v>
      </c>
      <c r="D74" s="6" t="s">
        <v>347</v>
      </c>
      <c r="E74" s="6"/>
      <c r="F74" s="6" t="s">
        <v>591</v>
      </c>
      <c r="G74" s="6" t="s">
        <v>41</v>
      </c>
      <c r="H74" s="7">
        <v>8143</v>
      </c>
      <c r="I74" s="7">
        <v>4139</v>
      </c>
      <c r="J74" s="7">
        <v>0</v>
      </c>
      <c r="K74" s="7">
        <v>1178.29</v>
      </c>
      <c r="L74" s="8">
        <v>0</v>
      </c>
      <c r="M74" s="8">
        <v>4.0000000000000001E-3</v>
      </c>
      <c r="N74" s="8">
        <v>1E-3</v>
      </c>
    </row>
    <row r="75" spans="2:14">
      <c r="B75" s="6" t="s">
        <v>663</v>
      </c>
      <c r="C75" s="17" t="s">
        <v>664</v>
      </c>
      <c r="D75" s="6" t="s">
        <v>347</v>
      </c>
      <c r="E75" s="6"/>
      <c r="F75" s="6" t="s">
        <v>591</v>
      </c>
      <c r="G75" s="6" t="s">
        <v>41</v>
      </c>
      <c r="H75" s="7">
        <v>13059</v>
      </c>
      <c r="I75" s="7">
        <v>2876</v>
      </c>
      <c r="J75" s="7">
        <v>0</v>
      </c>
      <c r="K75" s="7">
        <v>1313.02</v>
      </c>
      <c r="L75" s="8">
        <v>1.1999999999999999E-3</v>
      </c>
      <c r="M75" s="8">
        <v>4.4000000000000003E-3</v>
      </c>
      <c r="N75" s="8">
        <v>1.1000000000000001E-3</v>
      </c>
    </row>
    <row r="76" spans="2:14">
      <c r="B76" s="6" t="s">
        <v>665</v>
      </c>
      <c r="C76" s="17" t="s">
        <v>666</v>
      </c>
      <c r="D76" s="6" t="s">
        <v>347</v>
      </c>
      <c r="E76" s="6"/>
      <c r="F76" s="6" t="s">
        <v>591</v>
      </c>
      <c r="G76" s="6" t="s">
        <v>41</v>
      </c>
      <c r="H76" s="7">
        <v>16669</v>
      </c>
      <c r="I76" s="7">
        <v>2479</v>
      </c>
      <c r="J76" s="7">
        <v>0</v>
      </c>
      <c r="K76" s="7">
        <v>1444.63</v>
      </c>
      <c r="L76" s="8">
        <v>4.0000000000000002E-4</v>
      </c>
      <c r="M76" s="8">
        <v>4.8999999999999998E-3</v>
      </c>
      <c r="N76" s="8">
        <v>1.1999999999999999E-3</v>
      </c>
    </row>
    <row r="77" spans="2:14">
      <c r="B77" s="6" t="s">
        <v>367</v>
      </c>
      <c r="C77" s="17" t="s">
        <v>667</v>
      </c>
      <c r="D77" s="6" t="s">
        <v>367</v>
      </c>
      <c r="E77" s="6"/>
      <c r="F77" s="6" t="s">
        <v>591</v>
      </c>
      <c r="G77" s="6" t="s">
        <v>41</v>
      </c>
      <c r="H77" s="7">
        <v>14531</v>
      </c>
      <c r="I77" s="7">
        <v>13764</v>
      </c>
      <c r="J77" s="7">
        <v>14.42</v>
      </c>
      <c r="K77" s="7">
        <v>7006.58</v>
      </c>
      <c r="L77" s="8">
        <v>0</v>
      </c>
      <c r="M77" s="8">
        <v>2.3599999999999999E-2</v>
      </c>
      <c r="N77" s="8">
        <v>5.7999999999999996E-3</v>
      </c>
    </row>
    <row r="78" spans="2:14">
      <c r="B78" s="6" t="s">
        <v>668</v>
      </c>
      <c r="C78" s="17">
        <v>60329141</v>
      </c>
      <c r="D78" s="6" t="s">
        <v>282</v>
      </c>
      <c r="E78" s="6"/>
      <c r="F78" s="6" t="s">
        <v>591</v>
      </c>
      <c r="G78" s="6" t="s">
        <v>41</v>
      </c>
      <c r="H78" s="7">
        <v>5917</v>
      </c>
      <c r="I78" s="7">
        <v>9935.5</v>
      </c>
      <c r="J78" s="7">
        <v>0</v>
      </c>
      <c r="K78" s="7">
        <v>2055.2399999999998</v>
      </c>
      <c r="M78" s="8">
        <v>6.8999999999999999E-3</v>
      </c>
      <c r="N78" s="8">
        <v>1.6999999999999999E-3</v>
      </c>
    </row>
    <row r="79" spans="2:14">
      <c r="B79" s="6" t="s">
        <v>669</v>
      </c>
      <c r="C79" s="17" t="s">
        <v>670</v>
      </c>
      <c r="D79" s="6" t="s">
        <v>367</v>
      </c>
      <c r="E79" s="6"/>
      <c r="F79" s="6" t="s">
        <v>591</v>
      </c>
      <c r="G79" s="6" t="s">
        <v>41</v>
      </c>
      <c r="H79" s="7">
        <v>13955</v>
      </c>
      <c r="I79" s="7">
        <v>4934</v>
      </c>
      <c r="J79" s="7">
        <v>0</v>
      </c>
      <c r="K79" s="7">
        <v>2407.13</v>
      </c>
      <c r="L79" s="8">
        <v>1.1999999999999999E-3</v>
      </c>
      <c r="M79" s="8">
        <v>8.0999999999999996E-3</v>
      </c>
      <c r="N79" s="8">
        <v>2E-3</v>
      </c>
    </row>
    <row r="80" spans="2:14">
      <c r="B80" s="6" t="s">
        <v>671</v>
      </c>
      <c r="C80" s="17" t="s">
        <v>672</v>
      </c>
      <c r="D80" s="6" t="s">
        <v>347</v>
      </c>
      <c r="E80" s="6"/>
      <c r="F80" s="6" t="s">
        <v>591</v>
      </c>
      <c r="G80" s="6" t="s">
        <v>41</v>
      </c>
      <c r="H80" s="7">
        <v>17610</v>
      </c>
      <c r="I80" s="7">
        <v>3151</v>
      </c>
      <c r="J80" s="7">
        <v>0</v>
      </c>
      <c r="K80" s="7">
        <v>1939.9</v>
      </c>
      <c r="L80" s="8">
        <v>2E-3</v>
      </c>
      <c r="M80" s="8">
        <v>6.4999999999999997E-3</v>
      </c>
      <c r="N80" s="8">
        <v>1.6000000000000001E-3</v>
      </c>
    </row>
    <row r="81" spans="2:14">
      <c r="B81" s="6" t="s">
        <v>673</v>
      </c>
      <c r="C81" s="17" t="s">
        <v>674</v>
      </c>
      <c r="D81" s="6" t="s">
        <v>282</v>
      </c>
      <c r="E81" s="6"/>
      <c r="F81" s="6" t="s">
        <v>591</v>
      </c>
      <c r="G81" s="6" t="s">
        <v>41</v>
      </c>
      <c r="H81" s="7">
        <v>122100</v>
      </c>
      <c r="I81" s="7">
        <v>1516</v>
      </c>
      <c r="J81" s="7">
        <v>0</v>
      </c>
      <c r="K81" s="7">
        <v>6471.22</v>
      </c>
      <c r="L81" s="8">
        <v>8.0199999999999994E-2</v>
      </c>
      <c r="M81" s="8">
        <v>2.18E-2</v>
      </c>
      <c r="N81" s="8">
        <v>5.4000000000000003E-3</v>
      </c>
    </row>
    <row r="82" spans="2:14">
      <c r="B82" s="6" t="s">
        <v>675</v>
      </c>
      <c r="C82" s="17" t="s">
        <v>676</v>
      </c>
      <c r="D82" s="6" t="s">
        <v>282</v>
      </c>
      <c r="E82" s="6"/>
      <c r="F82" s="6" t="s">
        <v>591</v>
      </c>
      <c r="G82" s="6" t="s">
        <v>46</v>
      </c>
      <c r="H82" s="7">
        <v>7988</v>
      </c>
      <c r="I82" s="7">
        <v>20743</v>
      </c>
      <c r="J82" s="7">
        <v>0</v>
      </c>
      <c r="K82" s="7">
        <v>6604.44</v>
      </c>
      <c r="M82" s="8">
        <v>2.2200000000000001E-2</v>
      </c>
      <c r="N82" s="8">
        <v>5.4999999999999997E-3</v>
      </c>
    </row>
    <row r="83" spans="2:14">
      <c r="B83" s="6" t="s">
        <v>677</v>
      </c>
      <c r="C83" s="17" t="s">
        <v>678</v>
      </c>
      <c r="D83" s="6" t="s">
        <v>352</v>
      </c>
      <c r="E83" s="6"/>
      <c r="F83" s="6" t="s">
        <v>591</v>
      </c>
      <c r="G83" s="6" t="s">
        <v>41</v>
      </c>
      <c r="H83" s="7">
        <v>23106</v>
      </c>
      <c r="I83" s="7">
        <v>42298.5</v>
      </c>
      <c r="J83" s="7">
        <v>0</v>
      </c>
      <c r="K83" s="7">
        <v>34168.129999999997</v>
      </c>
      <c r="L83" s="8">
        <v>3.3999999999999998E-3</v>
      </c>
      <c r="M83" s="8">
        <v>0.115</v>
      </c>
      <c r="N83" s="8">
        <v>2.8500000000000001E-2</v>
      </c>
    </row>
    <row r="84" spans="2:14">
      <c r="B84" s="6" t="s">
        <v>679</v>
      </c>
      <c r="C84" s="17" t="s">
        <v>680</v>
      </c>
      <c r="D84" s="6" t="s">
        <v>343</v>
      </c>
      <c r="E84" s="6"/>
      <c r="F84" s="6" t="s">
        <v>591</v>
      </c>
      <c r="G84" s="6" t="s">
        <v>46</v>
      </c>
      <c r="H84" s="7">
        <v>21376</v>
      </c>
      <c r="I84" s="7">
        <v>7640</v>
      </c>
      <c r="J84" s="7">
        <v>0</v>
      </c>
      <c r="K84" s="7">
        <v>6509.48</v>
      </c>
      <c r="L84" s="8">
        <v>7.0000000000000001E-3</v>
      </c>
      <c r="M84" s="8">
        <v>2.1899999999999999E-2</v>
      </c>
      <c r="N84" s="8">
        <v>5.4000000000000003E-3</v>
      </c>
    </row>
    <row r="85" spans="2:14">
      <c r="B85" s="6" t="s">
        <v>681</v>
      </c>
      <c r="C85" s="17" t="s">
        <v>682</v>
      </c>
      <c r="D85" s="6" t="s">
        <v>347</v>
      </c>
      <c r="E85" s="6"/>
      <c r="F85" s="6" t="s">
        <v>591</v>
      </c>
      <c r="G85" s="6" t="s">
        <v>41</v>
      </c>
      <c r="H85" s="7">
        <v>2868</v>
      </c>
      <c r="I85" s="7">
        <v>8889</v>
      </c>
      <c r="J85" s="7">
        <v>0</v>
      </c>
      <c r="K85" s="7">
        <v>891.26</v>
      </c>
      <c r="L85" s="8">
        <v>0</v>
      </c>
      <c r="M85" s="8">
        <v>3.0000000000000001E-3</v>
      </c>
      <c r="N85" s="8">
        <v>6.9999999999999999E-4</v>
      </c>
    </row>
    <row r="86" spans="2:14">
      <c r="B86" s="6" t="s">
        <v>683</v>
      </c>
      <c r="C86" s="17" t="s">
        <v>684</v>
      </c>
      <c r="D86" s="6" t="s">
        <v>347</v>
      </c>
      <c r="E86" s="6"/>
      <c r="F86" s="6" t="s">
        <v>591</v>
      </c>
      <c r="G86" s="6" t="s">
        <v>41</v>
      </c>
      <c r="H86" s="7">
        <v>4774</v>
      </c>
      <c r="I86" s="7">
        <v>8928</v>
      </c>
      <c r="J86" s="7">
        <v>0</v>
      </c>
      <c r="K86" s="7">
        <v>1490.07</v>
      </c>
      <c r="L86" s="8">
        <v>4.0000000000000002E-4</v>
      </c>
      <c r="M86" s="8">
        <v>5.0000000000000001E-3</v>
      </c>
      <c r="N86" s="8">
        <v>1.1999999999999999E-3</v>
      </c>
    </row>
    <row r="87" spans="2:14">
      <c r="B87" s="6" t="s">
        <v>685</v>
      </c>
      <c r="C87" s="17" t="s">
        <v>686</v>
      </c>
      <c r="D87" s="6" t="s">
        <v>347</v>
      </c>
      <c r="E87" s="6"/>
      <c r="F87" s="6" t="s">
        <v>591</v>
      </c>
      <c r="G87" s="6" t="s">
        <v>41</v>
      </c>
      <c r="H87" s="7">
        <v>3200</v>
      </c>
      <c r="I87" s="7">
        <v>31762</v>
      </c>
      <c r="J87" s="7">
        <v>4.4000000000000004</v>
      </c>
      <c r="K87" s="7">
        <v>3557.68</v>
      </c>
      <c r="L87" s="8">
        <v>1E-4</v>
      </c>
      <c r="M87" s="8">
        <v>1.2E-2</v>
      </c>
      <c r="N87" s="8">
        <v>3.0000000000000001E-3</v>
      </c>
    </row>
    <row r="88" spans="2:14">
      <c r="B88" s="6" t="s">
        <v>687</v>
      </c>
      <c r="C88" s="17" t="s">
        <v>688</v>
      </c>
      <c r="D88" s="6" t="s">
        <v>352</v>
      </c>
      <c r="E88" s="6"/>
      <c r="F88" s="6" t="s">
        <v>591</v>
      </c>
      <c r="G88" s="6" t="s">
        <v>41</v>
      </c>
      <c r="H88" s="7">
        <v>5204</v>
      </c>
      <c r="I88" s="7">
        <v>4793</v>
      </c>
      <c r="J88" s="7">
        <v>4.6399999999999997</v>
      </c>
      <c r="K88" s="7">
        <v>876.63</v>
      </c>
      <c r="L88" s="8">
        <v>1E-4</v>
      </c>
      <c r="M88" s="8">
        <v>2.8999999999999998E-3</v>
      </c>
      <c r="N88" s="8">
        <v>6.9999999999999999E-4</v>
      </c>
    </row>
    <row r="89" spans="2:14">
      <c r="B89" s="6" t="s">
        <v>689</v>
      </c>
      <c r="C89" s="17" t="s">
        <v>690</v>
      </c>
      <c r="D89" s="6" t="s">
        <v>347</v>
      </c>
      <c r="E89" s="6"/>
      <c r="F89" s="6" t="s">
        <v>591</v>
      </c>
      <c r="G89" s="6" t="s">
        <v>41</v>
      </c>
      <c r="H89" s="7">
        <v>7300</v>
      </c>
      <c r="I89" s="7">
        <v>24180</v>
      </c>
      <c r="J89" s="7">
        <v>22.65</v>
      </c>
      <c r="K89" s="7">
        <v>6193.57</v>
      </c>
      <c r="L89" s="8">
        <v>0</v>
      </c>
      <c r="M89" s="8">
        <v>2.0799999999999999E-2</v>
      </c>
      <c r="N89" s="8">
        <v>5.1999999999999998E-3</v>
      </c>
    </row>
    <row r="90" spans="2:14">
      <c r="B90" s="6" t="s">
        <v>691</v>
      </c>
      <c r="C90" s="17" t="s">
        <v>692</v>
      </c>
      <c r="D90" s="6" t="s">
        <v>347</v>
      </c>
      <c r="E90" s="6"/>
      <c r="F90" s="6" t="s">
        <v>591</v>
      </c>
      <c r="G90" s="6" t="s">
        <v>41</v>
      </c>
      <c r="H90" s="7">
        <v>41012</v>
      </c>
      <c r="I90" s="7">
        <v>5472</v>
      </c>
      <c r="J90" s="7">
        <v>0</v>
      </c>
      <c r="K90" s="7">
        <v>7845.64</v>
      </c>
      <c r="L90" s="8">
        <v>2.0000000000000001E-4</v>
      </c>
      <c r="M90" s="8">
        <v>2.64E-2</v>
      </c>
      <c r="N90" s="8">
        <v>6.4999999999999997E-3</v>
      </c>
    </row>
    <row r="91" spans="2:14">
      <c r="B91" s="6" t="s">
        <v>693</v>
      </c>
      <c r="C91" s="17" t="s">
        <v>694</v>
      </c>
      <c r="D91" s="6" t="s">
        <v>352</v>
      </c>
      <c r="E91" s="6"/>
      <c r="F91" s="6" t="s">
        <v>591</v>
      </c>
      <c r="G91" s="6" t="s">
        <v>43</v>
      </c>
      <c r="H91" s="7">
        <v>2765</v>
      </c>
      <c r="I91" s="7">
        <v>3247</v>
      </c>
      <c r="J91" s="7">
        <v>5</v>
      </c>
      <c r="K91" s="7">
        <v>412.79</v>
      </c>
      <c r="L91" s="8">
        <v>0</v>
      </c>
      <c r="M91" s="8">
        <v>1.4E-3</v>
      </c>
      <c r="N91" s="8">
        <v>2.9999999999999997E-4</v>
      </c>
    </row>
    <row r="92" spans="2:14">
      <c r="B92" s="6" t="s">
        <v>695</v>
      </c>
      <c r="C92" s="17" t="s">
        <v>696</v>
      </c>
      <c r="D92" s="6" t="s">
        <v>347</v>
      </c>
      <c r="E92" s="6"/>
      <c r="F92" s="6" t="s">
        <v>591</v>
      </c>
      <c r="G92" s="6" t="s">
        <v>41</v>
      </c>
      <c r="H92" s="7">
        <v>20578</v>
      </c>
      <c r="I92" s="7">
        <v>4083</v>
      </c>
      <c r="J92" s="7">
        <v>0</v>
      </c>
      <c r="K92" s="7">
        <v>2937.34</v>
      </c>
      <c r="L92" s="8">
        <v>0</v>
      </c>
      <c r="M92" s="8">
        <v>9.9000000000000008E-3</v>
      </c>
      <c r="N92" s="8">
        <v>2.3999999999999998E-3</v>
      </c>
    </row>
    <row r="93" spans="2:14">
      <c r="B93" s="6" t="s">
        <v>695</v>
      </c>
      <c r="C93" s="17" t="s">
        <v>697</v>
      </c>
      <c r="D93" s="6" t="s">
        <v>347</v>
      </c>
      <c r="E93" s="6"/>
      <c r="F93" s="6" t="s">
        <v>591</v>
      </c>
      <c r="G93" s="6" t="s">
        <v>41</v>
      </c>
      <c r="H93" s="7">
        <v>8515</v>
      </c>
      <c r="I93" s="7">
        <v>5514</v>
      </c>
      <c r="J93" s="7">
        <v>0</v>
      </c>
      <c r="K93" s="7">
        <v>1641.43</v>
      </c>
      <c r="L93" s="8">
        <v>0</v>
      </c>
      <c r="M93" s="8">
        <v>5.4999999999999997E-3</v>
      </c>
      <c r="N93" s="8">
        <v>1.4E-3</v>
      </c>
    </row>
    <row r="94" spans="2:14">
      <c r="B94" s="6" t="s">
        <v>698</v>
      </c>
      <c r="C94" s="17" t="s">
        <v>699</v>
      </c>
      <c r="D94" s="6" t="s">
        <v>347</v>
      </c>
      <c r="E94" s="6"/>
      <c r="F94" s="6" t="s">
        <v>591</v>
      </c>
      <c r="G94" s="6" t="s">
        <v>41</v>
      </c>
      <c r="H94" s="7">
        <v>27487</v>
      </c>
      <c r="I94" s="7">
        <v>6233</v>
      </c>
      <c r="J94" s="7">
        <v>0</v>
      </c>
      <c r="K94" s="7">
        <v>5989.57</v>
      </c>
      <c r="L94" s="8">
        <v>2.0000000000000001E-4</v>
      </c>
      <c r="M94" s="8">
        <v>2.0199999999999999E-2</v>
      </c>
      <c r="N94" s="8">
        <v>5.0000000000000001E-3</v>
      </c>
    </row>
    <row r="95" spans="2:14">
      <c r="B95" s="6" t="s">
        <v>700</v>
      </c>
      <c r="C95" s="17" t="s">
        <v>701</v>
      </c>
      <c r="D95" s="6" t="s">
        <v>347</v>
      </c>
      <c r="E95" s="6"/>
      <c r="F95" s="6" t="s">
        <v>591</v>
      </c>
      <c r="G95" s="6" t="s">
        <v>41</v>
      </c>
      <c r="H95" s="7">
        <v>3507</v>
      </c>
      <c r="I95" s="7">
        <v>6835</v>
      </c>
      <c r="J95" s="7">
        <v>0</v>
      </c>
      <c r="K95" s="7">
        <v>838</v>
      </c>
      <c r="L95" s="8">
        <v>2.0000000000000001E-4</v>
      </c>
      <c r="M95" s="8">
        <v>2.8E-3</v>
      </c>
      <c r="N95" s="8">
        <v>6.9999999999999999E-4</v>
      </c>
    </row>
    <row r="96" spans="2:14">
      <c r="B96" s="6" t="s">
        <v>702</v>
      </c>
      <c r="C96" s="17" t="s">
        <v>703</v>
      </c>
      <c r="D96" s="6" t="s">
        <v>347</v>
      </c>
      <c r="E96" s="6"/>
      <c r="F96" s="6" t="s">
        <v>591</v>
      </c>
      <c r="G96" s="6" t="s">
        <v>41</v>
      </c>
      <c r="H96" s="7">
        <v>21600</v>
      </c>
      <c r="I96" s="7">
        <v>5200</v>
      </c>
      <c r="J96" s="7">
        <v>0</v>
      </c>
      <c r="K96" s="7">
        <v>3926.71</v>
      </c>
      <c r="L96" s="8">
        <v>1E-4</v>
      </c>
      <c r="M96" s="8">
        <v>1.32E-2</v>
      </c>
      <c r="N96" s="8">
        <v>3.3E-3</v>
      </c>
    </row>
    <row r="97" spans="2:14">
      <c r="B97" s="6" t="s">
        <v>704</v>
      </c>
      <c r="C97" s="17" t="s">
        <v>705</v>
      </c>
      <c r="D97" s="6" t="s">
        <v>352</v>
      </c>
      <c r="E97" s="6"/>
      <c r="F97" s="6" t="s">
        <v>591</v>
      </c>
      <c r="G97" s="6" t="s">
        <v>43</v>
      </c>
      <c r="H97" s="7">
        <v>72193</v>
      </c>
      <c r="I97" s="7">
        <v>723</v>
      </c>
      <c r="J97" s="7">
        <v>0</v>
      </c>
      <c r="K97" s="7">
        <v>2370.77</v>
      </c>
      <c r="L97" s="8">
        <v>1E-4</v>
      </c>
      <c r="M97" s="8">
        <v>8.0000000000000002E-3</v>
      </c>
      <c r="N97" s="8">
        <v>2E-3</v>
      </c>
    </row>
    <row r="98" spans="2:14">
      <c r="B98" s="13" t="s">
        <v>706</v>
      </c>
      <c r="C98" s="14"/>
      <c r="D98" s="13"/>
      <c r="E98" s="13"/>
      <c r="F98" s="13"/>
      <c r="G98" s="13"/>
      <c r="H98" s="15">
        <v>20456</v>
      </c>
      <c r="K98" s="15">
        <v>6333.34</v>
      </c>
      <c r="M98" s="16">
        <v>2.1299999999999999E-2</v>
      </c>
      <c r="N98" s="16">
        <v>5.3E-3</v>
      </c>
    </row>
    <row r="99" spans="2:14">
      <c r="B99" s="6" t="s">
        <v>707</v>
      </c>
      <c r="C99" s="17" t="s">
        <v>708</v>
      </c>
      <c r="D99" s="6" t="s">
        <v>352</v>
      </c>
      <c r="E99" s="6"/>
      <c r="F99" s="6" t="s">
        <v>622</v>
      </c>
      <c r="G99" s="6" t="s">
        <v>41</v>
      </c>
      <c r="H99" s="7">
        <v>6834</v>
      </c>
      <c r="I99" s="7">
        <v>11575</v>
      </c>
      <c r="J99" s="7">
        <v>0</v>
      </c>
      <c r="K99" s="7">
        <v>2765.46</v>
      </c>
      <c r="L99" s="8">
        <v>2.0000000000000001E-4</v>
      </c>
      <c r="M99" s="8">
        <v>9.2999999999999992E-3</v>
      </c>
      <c r="N99" s="8">
        <v>2.3E-3</v>
      </c>
    </row>
    <row r="100" spans="2:14">
      <c r="B100" s="6" t="s">
        <v>709</v>
      </c>
      <c r="C100" s="17" t="s">
        <v>710</v>
      </c>
      <c r="D100" s="6" t="s">
        <v>282</v>
      </c>
      <c r="E100" s="6"/>
      <c r="F100" s="6" t="s">
        <v>622</v>
      </c>
      <c r="G100" s="6" t="s">
        <v>41</v>
      </c>
      <c r="H100" s="7">
        <v>13622</v>
      </c>
      <c r="I100" s="7">
        <v>7492</v>
      </c>
      <c r="J100" s="7">
        <v>0</v>
      </c>
      <c r="K100" s="7">
        <v>3567.88</v>
      </c>
      <c r="L100" s="8">
        <v>5.9999999999999995E-4</v>
      </c>
      <c r="M100" s="8">
        <v>1.2E-2</v>
      </c>
      <c r="N100" s="8">
        <v>3.0000000000000001E-3</v>
      </c>
    </row>
    <row r="101" spans="2:14">
      <c r="B101" s="13" t="s">
        <v>623</v>
      </c>
      <c r="C101" s="14"/>
      <c r="D101" s="13"/>
      <c r="E101" s="13"/>
      <c r="F101" s="13"/>
      <c r="G101" s="13"/>
      <c r="H101" s="15">
        <v>9257</v>
      </c>
      <c r="K101" s="15">
        <v>1480.91</v>
      </c>
      <c r="M101" s="16">
        <v>5.0000000000000001E-3</v>
      </c>
      <c r="N101" s="16">
        <v>1.1999999999999999E-3</v>
      </c>
    </row>
    <row r="102" spans="2:14">
      <c r="B102" s="6" t="s">
        <v>711</v>
      </c>
      <c r="C102" s="17" t="s">
        <v>712</v>
      </c>
      <c r="D102" s="6" t="s">
        <v>347</v>
      </c>
      <c r="E102" s="6"/>
      <c r="F102" s="6" t="s">
        <v>282</v>
      </c>
      <c r="G102" s="6" t="s">
        <v>41</v>
      </c>
      <c r="H102" s="7">
        <v>9257</v>
      </c>
      <c r="I102" s="7">
        <v>4576</v>
      </c>
      <c r="J102" s="7">
        <v>0</v>
      </c>
      <c r="K102" s="7">
        <v>1480.91</v>
      </c>
      <c r="M102" s="8">
        <v>5.0000000000000001E-3</v>
      </c>
      <c r="N102" s="8">
        <v>1.1999999999999999E-3</v>
      </c>
    </row>
    <row r="103" spans="2:14">
      <c r="B103" s="13" t="s">
        <v>624</v>
      </c>
      <c r="C103" s="14"/>
      <c r="D103" s="13"/>
      <c r="E103" s="13"/>
      <c r="F103" s="13"/>
      <c r="G103" s="13"/>
      <c r="H103" s="15">
        <v>0</v>
      </c>
      <c r="K103" s="15">
        <v>0</v>
      </c>
      <c r="M103" s="16">
        <v>0</v>
      </c>
      <c r="N103" s="16">
        <v>0</v>
      </c>
    </row>
    <row r="106" spans="2:14">
      <c r="B106" s="6" t="s">
        <v>107</v>
      </c>
      <c r="C106" s="17"/>
      <c r="D106" s="6"/>
      <c r="E106" s="6"/>
      <c r="F106" s="6"/>
      <c r="G106" s="6"/>
    </row>
    <row r="110" spans="2:14">
      <c r="B110" s="5"/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8"/>
  <sheetViews>
    <sheetView rightToLeft="1" workbookViewId="0">
      <selection activeCell="B2" sqref="B2:B3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1" width="13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1222</v>
      </c>
    </row>
    <row r="3" spans="2:15" ht="15.75">
      <c r="B3" s="1" t="s">
        <v>1221</v>
      </c>
    </row>
    <row r="4" spans="2:15" ht="15.75">
      <c r="B4" s="1" t="s">
        <v>1</v>
      </c>
    </row>
    <row r="6" spans="2:15" ht="15.75">
      <c r="B6" s="2" t="s">
        <v>108</v>
      </c>
    </row>
    <row r="7" spans="2:15" ht="15.75">
      <c r="B7" s="2" t="s">
        <v>713</v>
      </c>
    </row>
    <row r="8" spans="2:15">
      <c r="B8" s="3" t="s">
        <v>72</v>
      </c>
      <c r="C8" s="3" t="s">
        <v>73</v>
      </c>
      <c r="D8" s="3" t="s">
        <v>110</v>
      </c>
      <c r="E8" s="3" t="s">
        <v>74</v>
      </c>
      <c r="F8" s="3" t="s">
        <v>138</v>
      </c>
      <c r="G8" s="3" t="s">
        <v>75</v>
      </c>
      <c r="H8" s="3" t="s">
        <v>76</v>
      </c>
      <c r="I8" s="3" t="s">
        <v>77</v>
      </c>
      <c r="J8" s="3" t="s">
        <v>113</v>
      </c>
      <c r="K8" s="3" t="s">
        <v>40</v>
      </c>
      <c r="L8" s="3" t="s">
        <v>80</v>
      </c>
      <c r="M8" s="3" t="s">
        <v>114</v>
      </c>
      <c r="N8" s="3" t="s">
        <v>115</v>
      </c>
      <c r="O8" s="3" t="s">
        <v>82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118</v>
      </c>
      <c r="K9" s="4" t="s">
        <v>119</v>
      </c>
      <c r="L9" s="4" t="s">
        <v>84</v>
      </c>
      <c r="M9" s="4" t="s">
        <v>83</v>
      </c>
      <c r="N9" s="4" t="s">
        <v>83</v>
      </c>
      <c r="O9" s="4" t="s">
        <v>83</v>
      </c>
    </row>
    <row r="11" spans="2:15">
      <c r="B11" s="3" t="s">
        <v>714</v>
      </c>
      <c r="C11" s="12"/>
      <c r="D11" s="3"/>
      <c r="E11" s="3"/>
      <c r="F11" s="3"/>
      <c r="G11" s="3"/>
      <c r="H11" s="3"/>
      <c r="I11" s="3"/>
      <c r="J11" s="9">
        <v>560614.13</v>
      </c>
      <c r="L11" s="9">
        <v>46852.2</v>
      </c>
      <c r="N11" s="10">
        <v>1</v>
      </c>
      <c r="O11" s="10">
        <v>3.9E-2</v>
      </c>
    </row>
    <row r="12" spans="2:15">
      <c r="B12" s="3" t="s">
        <v>715</v>
      </c>
      <c r="C12" s="12"/>
      <c r="D12" s="3"/>
      <c r="E12" s="3"/>
      <c r="F12" s="3"/>
      <c r="G12" s="3"/>
      <c r="H12" s="3"/>
      <c r="I12" s="3"/>
      <c r="J12" s="9">
        <v>29637.62</v>
      </c>
      <c r="L12" s="9">
        <v>1072.4000000000001</v>
      </c>
      <c r="N12" s="10">
        <v>2.29E-2</v>
      </c>
      <c r="O12" s="10">
        <v>8.9999999999999998E-4</v>
      </c>
    </row>
    <row r="13" spans="2:15">
      <c r="B13" s="13" t="s">
        <v>716</v>
      </c>
      <c r="C13" s="14"/>
      <c r="D13" s="13"/>
      <c r="E13" s="13"/>
      <c r="F13" s="13"/>
      <c r="G13" s="13"/>
      <c r="H13" s="13"/>
      <c r="I13" s="13"/>
      <c r="J13" s="15">
        <v>29637.62</v>
      </c>
      <c r="L13" s="15">
        <v>1072.4000000000001</v>
      </c>
      <c r="N13" s="16">
        <v>2.29E-2</v>
      </c>
      <c r="O13" s="16">
        <v>8.9999999999999998E-4</v>
      </c>
    </row>
    <row r="14" spans="2:15">
      <c r="B14" s="6" t="s">
        <v>717</v>
      </c>
      <c r="C14" s="17">
        <v>62001205</v>
      </c>
      <c r="D14" s="6" t="s">
        <v>124</v>
      </c>
      <c r="E14" s="6"/>
      <c r="F14" s="6" t="s">
        <v>282</v>
      </c>
      <c r="G14" s="6"/>
      <c r="H14" s="6"/>
      <c r="I14" s="6" t="s">
        <v>41</v>
      </c>
      <c r="J14" s="7">
        <v>29637.62</v>
      </c>
      <c r="K14" s="7">
        <v>1035</v>
      </c>
      <c r="L14" s="7">
        <v>1072.4000000000001</v>
      </c>
      <c r="N14" s="8">
        <v>2.29E-2</v>
      </c>
      <c r="O14" s="8">
        <v>8.9999999999999998E-4</v>
      </c>
    </row>
    <row r="15" spans="2:15">
      <c r="B15" s="3" t="s">
        <v>718</v>
      </c>
      <c r="C15" s="12"/>
      <c r="D15" s="3"/>
      <c r="E15" s="3"/>
      <c r="F15" s="3"/>
      <c r="G15" s="3"/>
      <c r="H15" s="3"/>
      <c r="I15" s="3"/>
      <c r="J15" s="9">
        <v>530976.51</v>
      </c>
      <c r="L15" s="9">
        <v>45779.81</v>
      </c>
      <c r="N15" s="10">
        <v>0.97709999999999997</v>
      </c>
      <c r="O15" s="10">
        <v>3.8199999999999998E-2</v>
      </c>
    </row>
    <row r="16" spans="2:15">
      <c r="B16" s="13" t="s">
        <v>719</v>
      </c>
      <c r="C16" s="14"/>
      <c r="D16" s="13"/>
      <c r="E16" s="13"/>
      <c r="F16" s="13"/>
      <c r="G16" s="13"/>
      <c r="H16" s="13"/>
      <c r="I16" s="13"/>
      <c r="J16" s="15">
        <v>530976.51</v>
      </c>
      <c r="L16" s="15">
        <v>45779.81</v>
      </c>
      <c r="N16" s="16">
        <v>0.97709999999999997</v>
      </c>
      <c r="O16" s="16">
        <v>3.8199999999999998E-2</v>
      </c>
    </row>
    <row r="17" spans="2:15">
      <c r="B17" s="6" t="s">
        <v>720</v>
      </c>
      <c r="C17" s="17" t="s">
        <v>721</v>
      </c>
      <c r="D17" s="6" t="s">
        <v>282</v>
      </c>
      <c r="E17" s="6"/>
      <c r="F17" s="6" t="s">
        <v>282</v>
      </c>
      <c r="G17" s="6"/>
      <c r="H17" s="6"/>
      <c r="I17" s="6" t="s">
        <v>41</v>
      </c>
      <c r="J17" s="7">
        <v>125123.71</v>
      </c>
      <c r="K17" s="7">
        <v>2071</v>
      </c>
      <c r="L17" s="7">
        <v>9059.23</v>
      </c>
      <c r="M17" s="8">
        <v>4.7000000000000002E-3</v>
      </c>
      <c r="N17" s="8">
        <v>0.19339999999999999</v>
      </c>
      <c r="O17" s="8">
        <v>7.6E-3</v>
      </c>
    </row>
    <row r="18" spans="2:15">
      <c r="B18" s="6" t="s">
        <v>722</v>
      </c>
      <c r="C18" s="17" t="s">
        <v>723</v>
      </c>
      <c r="D18" s="6" t="s">
        <v>367</v>
      </c>
      <c r="E18" s="6"/>
      <c r="F18" s="6" t="s">
        <v>282</v>
      </c>
      <c r="G18" s="6"/>
      <c r="H18" s="6"/>
      <c r="I18" s="6" t="s">
        <v>46</v>
      </c>
      <c r="J18" s="7">
        <v>452.8</v>
      </c>
      <c r="K18" s="7">
        <v>115730</v>
      </c>
      <c r="L18" s="7">
        <v>2088.71</v>
      </c>
      <c r="M18" s="8">
        <v>0</v>
      </c>
      <c r="N18" s="8">
        <v>4.4600000000000001E-2</v>
      </c>
      <c r="O18" s="8">
        <v>1.6999999999999999E-3</v>
      </c>
    </row>
    <row r="19" spans="2:15">
      <c r="B19" s="6" t="s">
        <v>724</v>
      </c>
      <c r="C19" s="17" t="s">
        <v>725</v>
      </c>
      <c r="D19" s="6" t="s">
        <v>282</v>
      </c>
      <c r="E19" s="6"/>
      <c r="F19" s="6" t="s">
        <v>726</v>
      </c>
      <c r="G19" s="6"/>
      <c r="H19" s="6"/>
      <c r="I19" s="6" t="s">
        <v>46</v>
      </c>
      <c r="J19" s="7">
        <v>1564</v>
      </c>
      <c r="K19" s="7">
        <v>24184.240000000002</v>
      </c>
      <c r="L19" s="7">
        <v>1507.63</v>
      </c>
      <c r="M19" s="8">
        <v>0</v>
      </c>
      <c r="N19" s="8">
        <v>3.2199999999999999E-2</v>
      </c>
      <c r="O19" s="8">
        <v>1.2999999999999999E-3</v>
      </c>
    </row>
    <row r="20" spans="2:15">
      <c r="B20" s="6" t="s">
        <v>727</v>
      </c>
      <c r="C20" s="17" t="s">
        <v>728</v>
      </c>
      <c r="D20" s="6" t="s">
        <v>282</v>
      </c>
      <c r="E20" s="6"/>
      <c r="F20" s="6" t="s">
        <v>729</v>
      </c>
      <c r="G20" s="6"/>
      <c r="H20" s="6"/>
      <c r="I20" s="6" t="s">
        <v>41</v>
      </c>
      <c r="J20" s="7">
        <v>42040</v>
      </c>
      <c r="K20" s="7">
        <v>2596</v>
      </c>
      <c r="L20" s="7">
        <v>3815.39</v>
      </c>
      <c r="M20" s="8">
        <v>1.1000000000000001E-3</v>
      </c>
      <c r="N20" s="8">
        <v>8.14E-2</v>
      </c>
      <c r="O20" s="8">
        <v>3.2000000000000002E-3</v>
      </c>
    </row>
    <row r="21" spans="2:15">
      <c r="B21" s="6" t="s">
        <v>730</v>
      </c>
      <c r="C21" s="17" t="s">
        <v>731</v>
      </c>
      <c r="D21" s="6" t="s">
        <v>343</v>
      </c>
      <c r="E21" s="6"/>
      <c r="F21" s="6" t="s">
        <v>729</v>
      </c>
      <c r="G21" s="6"/>
      <c r="H21" s="6"/>
      <c r="I21" s="6" t="s">
        <v>41</v>
      </c>
      <c r="J21" s="7">
        <v>1870</v>
      </c>
      <c r="K21" s="7">
        <v>122113</v>
      </c>
      <c r="L21" s="7">
        <v>7983.16</v>
      </c>
      <c r="M21" s="8">
        <v>1.9E-3</v>
      </c>
      <c r="N21" s="8">
        <v>0.1704</v>
      </c>
      <c r="O21" s="8">
        <v>6.7000000000000002E-3</v>
      </c>
    </row>
    <row r="22" spans="2:15">
      <c r="B22" s="6" t="s">
        <v>732</v>
      </c>
      <c r="C22" s="17" t="s">
        <v>733</v>
      </c>
      <c r="D22" s="6" t="s">
        <v>347</v>
      </c>
      <c r="E22" s="6"/>
      <c r="F22" s="6" t="s">
        <v>734</v>
      </c>
      <c r="G22" s="6"/>
      <c r="H22" s="6"/>
      <c r="I22" s="6" t="s">
        <v>41</v>
      </c>
      <c r="J22" s="7">
        <v>9188</v>
      </c>
      <c r="K22" s="7">
        <v>13113</v>
      </c>
      <c r="L22" s="7">
        <v>4212.0600000000004</v>
      </c>
      <c r="M22" s="8">
        <v>1E-4</v>
      </c>
      <c r="N22" s="8">
        <v>8.9899999999999994E-2</v>
      </c>
      <c r="O22" s="8">
        <v>3.5000000000000001E-3</v>
      </c>
    </row>
    <row r="23" spans="2:15">
      <c r="B23" s="6" t="s">
        <v>735</v>
      </c>
      <c r="C23" s="17" t="s">
        <v>736</v>
      </c>
      <c r="D23" s="6" t="s">
        <v>282</v>
      </c>
      <c r="E23" s="6"/>
      <c r="F23" s="6" t="s">
        <v>726</v>
      </c>
      <c r="G23" s="6"/>
      <c r="H23" s="6"/>
      <c r="I23" s="6" t="s">
        <v>41</v>
      </c>
      <c r="J23" s="7">
        <v>12704</v>
      </c>
      <c r="K23" s="7">
        <v>1647.11</v>
      </c>
      <c r="L23" s="7">
        <v>731.53</v>
      </c>
      <c r="M23" s="8">
        <v>1.1000000000000001E-3</v>
      </c>
      <c r="N23" s="8">
        <v>1.5599999999999999E-2</v>
      </c>
      <c r="O23" s="8">
        <v>5.9999999999999995E-4</v>
      </c>
    </row>
    <row r="24" spans="2:15">
      <c r="B24" s="6" t="s">
        <v>737</v>
      </c>
      <c r="C24" s="17" t="s">
        <v>738</v>
      </c>
      <c r="D24" s="6" t="s">
        <v>282</v>
      </c>
      <c r="E24" s="6"/>
      <c r="F24" s="6" t="s">
        <v>726</v>
      </c>
      <c r="G24" s="6"/>
      <c r="H24" s="6"/>
      <c r="I24" s="6" t="s">
        <v>41</v>
      </c>
      <c r="J24" s="7">
        <v>72</v>
      </c>
      <c r="K24" s="7">
        <v>1105886</v>
      </c>
      <c r="L24" s="7">
        <v>2783.65</v>
      </c>
      <c r="M24" s="8">
        <v>2.0000000000000001E-4</v>
      </c>
      <c r="N24" s="8">
        <v>5.9400000000000001E-2</v>
      </c>
      <c r="O24" s="8">
        <v>2.3E-3</v>
      </c>
    </row>
    <row r="25" spans="2:15">
      <c r="B25" s="6" t="s">
        <v>739</v>
      </c>
      <c r="C25" s="17" t="s">
        <v>740</v>
      </c>
      <c r="D25" s="6" t="s">
        <v>347</v>
      </c>
      <c r="E25" s="6"/>
      <c r="F25" s="6" t="s">
        <v>729</v>
      </c>
      <c r="G25" s="6"/>
      <c r="H25" s="6"/>
      <c r="I25" s="6" t="s">
        <v>41</v>
      </c>
      <c r="J25" s="7">
        <v>1828</v>
      </c>
      <c r="K25" s="7">
        <v>17742</v>
      </c>
      <c r="L25" s="7">
        <v>1133.8399999999999</v>
      </c>
      <c r="M25" s="8">
        <v>4.0000000000000002E-4</v>
      </c>
      <c r="N25" s="8">
        <v>2.4199999999999999E-2</v>
      </c>
      <c r="O25" s="8">
        <v>8.9999999999999998E-4</v>
      </c>
    </row>
    <row r="26" spans="2:15">
      <c r="B26" s="6" t="s">
        <v>741</v>
      </c>
      <c r="C26" s="17" t="s">
        <v>742</v>
      </c>
      <c r="D26" s="6" t="s">
        <v>347</v>
      </c>
      <c r="E26" s="6"/>
      <c r="F26" s="6" t="s">
        <v>726</v>
      </c>
      <c r="G26" s="6"/>
      <c r="H26" s="6"/>
      <c r="I26" s="6" t="s">
        <v>42</v>
      </c>
      <c r="J26" s="7">
        <v>910</v>
      </c>
      <c r="K26" s="7">
        <v>1078241</v>
      </c>
      <c r="L26" s="7">
        <v>306.52999999999997</v>
      </c>
      <c r="M26" s="8">
        <v>0</v>
      </c>
      <c r="N26" s="8">
        <v>6.4999999999999997E-3</v>
      </c>
      <c r="O26" s="8">
        <v>2.9999999999999997E-4</v>
      </c>
    </row>
    <row r="27" spans="2:15">
      <c r="B27" s="6" t="s">
        <v>743</v>
      </c>
      <c r="C27" s="17" t="s">
        <v>744</v>
      </c>
      <c r="D27" s="6" t="s">
        <v>282</v>
      </c>
      <c r="E27" s="6"/>
      <c r="F27" s="6" t="s">
        <v>282</v>
      </c>
      <c r="G27" s="6"/>
      <c r="H27" s="6"/>
      <c r="I27" s="6" t="s">
        <v>41</v>
      </c>
      <c r="J27" s="7">
        <v>329400</v>
      </c>
      <c r="K27" s="7">
        <v>1517</v>
      </c>
      <c r="L27" s="7">
        <v>4997</v>
      </c>
      <c r="M27" s="8">
        <v>4.0000000000000002E-4</v>
      </c>
      <c r="N27" s="8">
        <v>0.1067</v>
      </c>
      <c r="O27" s="8">
        <v>4.1999999999999997E-3</v>
      </c>
    </row>
    <row r="28" spans="2:15">
      <c r="B28" s="6" t="s">
        <v>745</v>
      </c>
      <c r="C28" s="17" t="s">
        <v>746</v>
      </c>
      <c r="D28" s="6" t="s">
        <v>282</v>
      </c>
      <c r="E28" s="6"/>
      <c r="F28" s="6" t="s">
        <v>729</v>
      </c>
      <c r="G28" s="6"/>
      <c r="H28" s="6"/>
      <c r="I28" s="6" t="s">
        <v>41</v>
      </c>
      <c r="J28" s="7">
        <v>2316</v>
      </c>
      <c r="K28" s="7">
        <v>26517</v>
      </c>
      <c r="L28" s="7">
        <v>2147.0100000000002</v>
      </c>
      <c r="M28" s="8">
        <v>0</v>
      </c>
      <c r="N28" s="8">
        <v>4.58E-2</v>
      </c>
      <c r="O28" s="8">
        <v>1.8E-3</v>
      </c>
    </row>
    <row r="29" spans="2:15">
      <c r="B29" s="6" t="s">
        <v>747</v>
      </c>
      <c r="C29" s="17" t="s">
        <v>748</v>
      </c>
      <c r="D29" s="6" t="s">
        <v>282</v>
      </c>
      <c r="E29" s="6"/>
      <c r="F29" s="6" t="s">
        <v>726</v>
      </c>
      <c r="G29" s="6"/>
      <c r="H29" s="6"/>
      <c r="I29" s="6" t="s">
        <v>41</v>
      </c>
      <c r="J29" s="7">
        <v>706</v>
      </c>
      <c r="K29" s="7">
        <v>14528</v>
      </c>
      <c r="L29" s="7">
        <v>358.58</v>
      </c>
      <c r="M29" s="8">
        <v>0</v>
      </c>
      <c r="N29" s="8">
        <v>7.7000000000000002E-3</v>
      </c>
      <c r="O29" s="8">
        <v>2.9999999999999997E-4</v>
      </c>
    </row>
    <row r="30" spans="2:15">
      <c r="B30" s="6" t="s">
        <v>749</v>
      </c>
      <c r="C30" s="17" t="s">
        <v>750</v>
      </c>
      <c r="D30" s="6" t="s">
        <v>347</v>
      </c>
      <c r="E30" s="6"/>
      <c r="F30" s="6" t="s">
        <v>734</v>
      </c>
      <c r="G30" s="6"/>
      <c r="H30" s="6"/>
      <c r="I30" s="6" t="s">
        <v>41</v>
      </c>
      <c r="J30" s="7">
        <v>720</v>
      </c>
      <c r="K30" s="7">
        <v>137385.35</v>
      </c>
      <c r="L30" s="7">
        <v>3458.15</v>
      </c>
      <c r="M30" s="8">
        <v>0</v>
      </c>
      <c r="N30" s="8">
        <v>7.3800000000000004E-2</v>
      </c>
      <c r="O30" s="8">
        <v>2.8999999999999998E-3</v>
      </c>
    </row>
    <row r="31" spans="2:15">
      <c r="B31" s="6" t="s">
        <v>751</v>
      </c>
      <c r="C31" s="17" t="s">
        <v>752</v>
      </c>
      <c r="D31" s="6" t="s">
        <v>282</v>
      </c>
      <c r="E31" s="6"/>
      <c r="F31" s="6" t="s">
        <v>726</v>
      </c>
      <c r="G31" s="6"/>
      <c r="H31" s="6"/>
      <c r="I31" s="6" t="s">
        <v>41</v>
      </c>
      <c r="J31" s="7">
        <v>2082</v>
      </c>
      <c r="K31" s="7">
        <v>16450</v>
      </c>
      <c r="L31" s="7">
        <v>1197.3399999999999</v>
      </c>
      <c r="M31" s="8">
        <v>0</v>
      </c>
      <c r="N31" s="8">
        <v>2.5600000000000001E-2</v>
      </c>
      <c r="O31" s="8">
        <v>1E-3</v>
      </c>
    </row>
    <row r="34" spans="2:9">
      <c r="B34" s="6" t="s">
        <v>107</v>
      </c>
      <c r="C34" s="17"/>
      <c r="D34" s="6"/>
      <c r="E34" s="6"/>
      <c r="F34" s="6"/>
      <c r="G34" s="6"/>
      <c r="H34" s="6"/>
      <c r="I34" s="6"/>
    </row>
    <row r="38" spans="2:9">
      <c r="B38" s="5"/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>
      <selection activeCell="B2" sqref="B2:B3"/>
    </sheetView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1222</v>
      </c>
    </row>
    <row r="3" spans="2:12" ht="15.75">
      <c r="B3" s="1" t="s">
        <v>1221</v>
      </c>
    </row>
    <row r="4" spans="2:12" ht="15.75">
      <c r="B4" s="1" t="s">
        <v>1</v>
      </c>
    </row>
    <row r="6" spans="2:12" ht="15.75">
      <c r="B6" s="2" t="s">
        <v>108</v>
      </c>
    </row>
    <row r="7" spans="2:12" ht="15.75">
      <c r="B7" s="2" t="s">
        <v>753</v>
      </c>
    </row>
    <row r="8" spans="2:12">
      <c r="B8" s="3" t="s">
        <v>72</v>
      </c>
      <c r="C8" s="3" t="s">
        <v>73</v>
      </c>
      <c r="D8" s="3" t="s">
        <v>110</v>
      </c>
      <c r="E8" s="3" t="s">
        <v>138</v>
      </c>
      <c r="F8" s="3" t="s">
        <v>77</v>
      </c>
      <c r="G8" s="3" t="s">
        <v>113</v>
      </c>
      <c r="H8" s="3" t="s">
        <v>40</v>
      </c>
      <c r="I8" s="3" t="s">
        <v>80</v>
      </c>
      <c r="J8" s="3" t="s">
        <v>114</v>
      </c>
      <c r="K8" s="3" t="s">
        <v>115</v>
      </c>
      <c r="L8" s="3" t="s">
        <v>82</v>
      </c>
    </row>
    <row r="9" spans="2:12">
      <c r="B9" s="4"/>
      <c r="C9" s="4"/>
      <c r="D9" s="4"/>
      <c r="E9" s="4"/>
      <c r="F9" s="4"/>
      <c r="G9" s="4" t="s">
        <v>118</v>
      </c>
      <c r="H9" s="4" t="s">
        <v>119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754</v>
      </c>
      <c r="C11" s="12"/>
      <c r="D11" s="3"/>
      <c r="E11" s="3"/>
      <c r="F11" s="3"/>
      <c r="G11" s="9">
        <v>125000</v>
      </c>
      <c r="I11" s="9">
        <v>96.88</v>
      </c>
      <c r="K11" s="10">
        <v>1</v>
      </c>
      <c r="L11" s="10">
        <v>1E-4</v>
      </c>
    </row>
    <row r="12" spans="2:12">
      <c r="B12" s="3" t="s">
        <v>755</v>
      </c>
      <c r="C12" s="12"/>
      <c r="D12" s="3"/>
      <c r="E12" s="3"/>
      <c r="F12" s="3"/>
      <c r="G12" s="9">
        <v>125000</v>
      </c>
      <c r="I12" s="9">
        <v>96.88</v>
      </c>
      <c r="K12" s="10">
        <v>1</v>
      </c>
      <c r="L12" s="10">
        <v>1E-4</v>
      </c>
    </row>
    <row r="13" spans="2:12">
      <c r="B13" s="13" t="s">
        <v>755</v>
      </c>
      <c r="C13" s="14"/>
      <c r="D13" s="13"/>
      <c r="E13" s="13"/>
      <c r="F13" s="13"/>
      <c r="G13" s="15">
        <v>125000</v>
      </c>
      <c r="I13" s="15">
        <v>96.88</v>
      </c>
      <c r="K13" s="16">
        <v>1</v>
      </c>
      <c r="L13" s="16">
        <v>1E-4</v>
      </c>
    </row>
    <row r="14" spans="2:12">
      <c r="B14" s="6" t="s">
        <v>756</v>
      </c>
      <c r="C14" s="17">
        <v>1135565</v>
      </c>
      <c r="D14" s="6" t="s">
        <v>124</v>
      </c>
      <c r="E14" s="6" t="s">
        <v>170</v>
      </c>
      <c r="F14" s="6" t="s">
        <v>90</v>
      </c>
      <c r="G14" s="7">
        <v>125000</v>
      </c>
      <c r="H14" s="7">
        <v>77.5</v>
      </c>
      <c r="I14" s="7">
        <v>96.88</v>
      </c>
      <c r="J14" s="8">
        <v>5.1999999999999998E-3</v>
      </c>
      <c r="K14" s="8">
        <v>1</v>
      </c>
      <c r="L14" s="8">
        <v>1E-4</v>
      </c>
    </row>
    <row r="15" spans="2:12">
      <c r="B15" s="3" t="s">
        <v>757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757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107</v>
      </c>
      <c r="C19" s="17"/>
      <c r="D19" s="6"/>
      <c r="E19" s="6"/>
      <c r="F19" s="6"/>
    </row>
    <row r="23" spans="2:6">
      <c r="B23" s="5"/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2113BB8-DC9E-4134-BF5E-972B11C08FF6}"/>
</file>

<file path=customXml/itemProps2.xml><?xml version="1.0" encoding="utf-8"?>
<ds:datastoreItem xmlns:ds="http://schemas.openxmlformats.org/officeDocument/2006/customXml" ds:itemID="{A8FF77A6-9B47-4C9C-93A8-B9E878AA92C5}"/>
</file>

<file path=customXml/itemProps3.xml><?xml version="1.0" encoding="utf-8"?>
<ds:datastoreItem xmlns:ds="http://schemas.openxmlformats.org/officeDocument/2006/customXml" ds:itemID="{0B8D24C7-F407-4154-8E1D-828B4DF6C8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Batel Baavur</dc:creator>
  <cp:lastModifiedBy>Eyal Krause</cp:lastModifiedBy>
  <dcterms:created xsi:type="dcterms:W3CDTF">2017-07-13T08:47:44Z</dcterms:created>
  <dcterms:modified xsi:type="dcterms:W3CDTF">2017-07-31T09:22:38Z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