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J18" i="2" l="1"/>
  <c r="E24" i="15" l="1"/>
  <c r="E15" i="15"/>
  <c r="E16" i="15"/>
  <c r="E17" i="15"/>
  <c r="E18" i="15"/>
  <c r="E14" i="15"/>
  <c r="E137" i="22"/>
  <c r="E136" i="22"/>
  <c r="G15" i="24" l="1"/>
  <c r="G13" i="24"/>
  <c r="G12" i="24" s="1"/>
  <c r="G11" i="24" s="1"/>
  <c r="C35" i="1" s="1"/>
  <c r="C42" i="1" s="1"/>
  <c r="C33" i="1"/>
  <c r="O11" i="22"/>
  <c r="O12" i="22"/>
  <c r="O13" i="22"/>
  <c r="O128" i="22"/>
  <c r="O130" i="22"/>
</calcChain>
</file>

<file path=xl/sharedStrings.xml><?xml version="1.0" encoding="utf-8"?>
<sst xmlns="http://schemas.openxmlformats.org/spreadsheetml/2006/main" count="5372" uniqueCount="1374">
  <si>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</si>
  <si>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</si>
  <si>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</si>
  <si>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</si>
  <si>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</si>
  <si>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</si>
  <si>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</si>
  <si>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</si>
  <si>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</si>
  <si>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</si>
  <si>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</si>
  <si>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</si>
  <si>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</si>
  <si>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</si>
  <si>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</si>
  <si>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</si>
  <si>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</si>
  <si>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</si>
  <si>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</si>
  <si>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</si>
  <si>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</si>
  <si>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</si>
  <si>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</si>
  <si>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</si>
  <si>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</si>
  <si>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</si>
  <si>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</si>
  <si>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</si>
  <si>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</si>
  <si>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</si>
  <si>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</si>
  <si>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</si>
  <si>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</si>
  <si>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</si>
  <si>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</si>
  <si>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</si>
  <si>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</si>
  <si>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</si>
  <si>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</si>
  <si>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</si>
  <si>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</si>
  <si>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</si>
  <si>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</si>
  <si>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</si>
  <si>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</si>
  <si>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</si>
  <si>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</si>
  <si>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</si>
  <si>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</si>
  <si>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</si>
  <si>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</si>
  <si>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</si>
  <si>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</si>
  <si>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</si>
  <si>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</si>
  <si>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</si>
  <si>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</si>
  <si>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</si>
  <si>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</si>
  <si>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</si>
  <si>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</si>
  <si>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</si>
  <si>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</si>
  <si>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</si>
  <si>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</si>
  <si>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</si>
  <si>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</si>
  <si>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</si>
  <si>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</si>
  <si>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</si>
  <si>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</si>
  <si>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</si>
  <si>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</si>
  <si>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</si>
  <si>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</si>
  <si>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</si>
  <si>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</si>
  <si>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</si>
  <si>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</si>
  <si>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</si>
  <si>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</si>
  <si>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</si>
  <si>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</si>
  <si>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</si>
  <si>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</si>
  <si>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</si>
  <si>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</si>
  <si>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</si>
  <si>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</si>
  <si>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</si>
  <si>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</si>
  <si>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</si>
  <si>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</si>
  <si>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</si>
  <si>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</si>
  <si>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</si>
  <si>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</si>
  <si>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</si>
  <si>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</si>
  <si>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</si>
  <si>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</si>
  <si>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</si>
  <si>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</si>
  <si>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</si>
  <si>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</si>
  <si>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</si>
  <si>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</si>
  <si>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</si>
  <si>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</si>
  <si>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</si>
  <si>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</si>
  <si>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</si>
  <si>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</si>
  <si>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</si>
  <si>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</si>
  <si>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</si>
  <si>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</si>
  <si>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</si>
  <si>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</si>
  <si>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</si>
  <si>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</si>
  <si>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</si>
  <si>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</si>
  <si>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</si>
  <si>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</si>
  <si>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</si>
  <si>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</si>
  <si>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</si>
  <si>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</si>
  <si>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</si>
  <si>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</si>
  <si>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</si>
  <si>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</si>
  <si>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</si>
  <si>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</si>
  <si>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</si>
  <si>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</si>
  <si>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</si>
  <si>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</si>
  <si>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</si>
  <si>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</si>
  <si>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</si>
  <si>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</si>
  <si>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</si>
  <si>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</si>
  <si>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</si>
  <si>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</si>
  <si>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</si>
  <si>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</si>
  <si>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</si>
  <si>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</si>
  <si>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</si>
  <si>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</si>
  <si>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</si>
  <si>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</si>
  <si>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</si>
  <si>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</si>
  <si>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</si>
  <si>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</si>
  <si>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</si>
  <si>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</si>
  <si>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</si>
  <si>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</si>
  <si>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</si>
  <si>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</si>
  <si>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</si>
  <si>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</si>
  <si>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</si>
  <si>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</si>
  <si>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</si>
  <si>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</si>
  <si>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</si>
  <si>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</si>
  <si>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</si>
  <si>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</si>
  <si>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</si>
  <si>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</si>
  <si>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</si>
  <si>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</si>
  <si>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</si>
  <si>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</si>
  <si>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</si>
  <si>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</si>
  <si>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</si>
  <si>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</si>
  <si>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</si>
  <si>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</si>
  <si>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</si>
  <si>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</si>
  <si>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</si>
  <si>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</si>
  <si>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</si>
  <si>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</si>
  <si>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</si>
  <si>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</si>
  <si>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</si>
  <si>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30/09/2017</t>
  </si>
  <si>
    <t>הכשרה ביטוח קרן י</t>
  </si>
  <si>
    <t>משתתפות קרן י 35012</t>
  </si>
  <si>
    <t>35012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</si>
  <si>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</si>
  <si>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</si>
  <si>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</si>
  <si>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</si>
  <si>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</si>
  <si>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איגוד</t>
  </si>
  <si>
    <t>1111111111- 13- בנק איגוד</t>
  </si>
  <si>
    <t>13</t>
  </si>
  <si>
    <t>A</t>
  </si>
  <si>
    <t>עו'ש- בנק הבינלאומי</t>
  </si>
  <si>
    <t>1111111111- 31- בנק הבינלאומי</t>
  </si>
  <si>
    <t>31</t>
  </si>
  <si>
    <t>AA+</t>
  </si>
  <si>
    <t>עו'ש- בנק כללי</t>
  </si>
  <si>
    <t>1111111111- 26- בנק כללי</t>
  </si>
  <si>
    <t>26</t>
  </si>
  <si>
    <t>עו'ש- בנק לאומי</t>
  </si>
  <si>
    <t>1111111111- 10- בנק לאומי</t>
  </si>
  <si>
    <t>10</t>
  </si>
  <si>
    <t>AAA</t>
  </si>
  <si>
    <t>עו'ש- בנק מזרחי</t>
  </si>
  <si>
    <t>1111111111- 20- בנק מזרחי</t>
  </si>
  <si>
    <t>20</t>
  </si>
  <si>
    <t>עו'ש- דוברת שרם</t>
  </si>
  <si>
    <t>1111111111- 4- דוברת שרם</t>
  </si>
  <si>
    <t>4</t>
  </si>
  <si>
    <t>0</t>
  </si>
  <si>
    <t>לא מדורג</t>
  </si>
  <si>
    <t>עו'ש- לאומי שוייץ</t>
  </si>
  <si>
    <t>1111111111- 80- לאומי שוייץ</t>
  </si>
  <si>
    <t>80</t>
  </si>
  <si>
    <t>סה"כ יתרת מזומנים ועו"ש נקובים במט"ח</t>
  </si>
  <si>
    <t>אירו-100- Julius Baer</t>
  </si>
  <si>
    <t>100- 124- Julius Baer</t>
  </si>
  <si>
    <t>124</t>
  </si>
  <si>
    <t>אירו-100- בנק מזרחי</t>
  </si>
  <si>
    <t>100- 20- בנק מזרחי</t>
  </si>
  <si>
    <t>דולר -20001- Julius Baer</t>
  </si>
  <si>
    <t>20001- 124- Julius Baer</t>
  </si>
  <si>
    <t>דולר -20001- בנק איגוד</t>
  </si>
  <si>
    <t>20001- 13- בנק איגוד</t>
  </si>
  <si>
    <t>דולר -20001- בנק הבינלאומי</t>
  </si>
  <si>
    <t>20001- 31- בנק הבינלאומי</t>
  </si>
  <si>
    <t>דולר -20001- בנק הפועלים</t>
  </si>
  <si>
    <t>20001- 12- בנק הפועלים</t>
  </si>
  <si>
    <t>12</t>
  </si>
  <si>
    <t>דולר -20001- בנק לאומי</t>
  </si>
  <si>
    <t>20001- 10- בנק לאומי</t>
  </si>
  <si>
    <t>דולר -20001- בנק מזרחי</t>
  </si>
  <si>
    <t>20001- 20- בנק מזרחי</t>
  </si>
  <si>
    <t>סה"כ 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</si>
  <si>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</si>
  <si>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</si>
  <si>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</si>
  <si>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</si>
  <si>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</si>
  <si>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</si>
  <si>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</si>
  <si>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</si>
  <si>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</si>
  <si>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</si>
  <si>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</si>
  <si>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</si>
  <si>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</si>
  <si>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</si>
  <si>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</si>
  <si>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</si>
  <si>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09/08/17</t>
  </si>
  <si>
    <t>5904 גליל- האוצר - ממשלתית צמודה</t>
  </si>
  <si>
    <t>9590431</t>
  </si>
  <si>
    <t>26/06/17</t>
  </si>
  <si>
    <t>ממצמ0922- האוצר - ממשלתית צמודה</t>
  </si>
  <si>
    <t>1124056</t>
  </si>
  <si>
    <t>04/05/17</t>
  </si>
  <si>
    <t>ממצמ0923</t>
  </si>
  <si>
    <t>1128081</t>
  </si>
  <si>
    <t>12/06/17</t>
  </si>
  <si>
    <t>ממשל צמודה 1025- האוצר - ממשלתית צמודה</t>
  </si>
  <si>
    <t>1135912</t>
  </si>
  <si>
    <t>15/06/17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</si>
  <si>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</si>
  <si>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</si>
  <si>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</si>
  <si>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</si>
  <si>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</si>
  <si>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15/08/17</t>
  </si>
  <si>
    <t>צמוד 1020</t>
  </si>
  <si>
    <t>1137181</t>
  </si>
  <si>
    <t>14/08/17</t>
  </si>
  <si>
    <t>סה"כ לא צמודות</t>
  </si>
  <si>
    <t>סה"כ מלווה קצר מועד</t>
  </si>
  <si>
    <t>מ.ק.מ 1127</t>
  </si>
  <si>
    <t>8171126</t>
  </si>
  <si>
    <t>05/12/16</t>
  </si>
  <si>
    <t>מ.ק.מ 1217- האוצר - ממשלתית קצרה</t>
  </si>
  <si>
    <t>8171217</t>
  </si>
  <si>
    <t>01/01/17</t>
  </si>
  <si>
    <t>מ.ק.מ 518- האוצר - ממשלתית קצרה</t>
  </si>
  <si>
    <t>8180515</t>
  </si>
  <si>
    <t>05/06/17</t>
  </si>
  <si>
    <t>סה"כ שחר</t>
  </si>
  <si>
    <t>ממשל שקלית 0327</t>
  </si>
  <si>
    <t>1139344</t>
  </si>
  <si>
    <t>26/02/17</t>
  </si>
  <si>
    <t>ממשלתי 0120</t>
  </si>
  <si>
    <t>1115773</t>
  </si>
  <si>
    <t>07/11/16</t>
  </si>
  <si>
    <t>ממשלתי 0122- האוצר - ממשלתית שקלית</t>
  </si>
  <si>
    <t>1123272</t>
  </si>
  <si>
    <t>18/10/16</t>
  </si>
  <si>
    <t>ממשלתי 0219- האוצר - ממשלתית שקלית</t>
  </si>
  <si>
    <t>1110907</t>
  </si>
  <si>
    <t>ממשלתי 0323</t>
  </si>
  <si>
    <t>1126747</t>
  </si>
  <si>
    <t>20/03/17</t>
  </si>
  <si>
    <t>ממשלתי 0324- האוצר - ממשלתית שקלית</t>
  </si>
  <si>
    <t>1130848</t>
  </si>
  <si>
    <t>03/08/17</t>
  </si>
  <si>
    <t>ממשלתי 0519- האוצר - ממשלתית שקלית</t>
  </si>
  <si>
    <t>1131770</t>
  </si>
  <si>
    <t>01/03/17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</si>
  <si>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</si>
  <si>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</si>
  <si>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</si>
  <si>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</si>
  <si>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</si>
  <si>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14/09/17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</si>
  <si>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</si>
  <si>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</si>
  <si>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</si>
  <si>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</si>
  <si>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</si>
  <si>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</si>
  <si>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</si>
  <si>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</si>
  <si>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</si>
  <si>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</si>
  <si>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</si>
  <si>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</si>
  <si>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</si>
  <si>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CA 3.6 15/08/22</t>
  </si>
  <si>
    <t>US12673PAH82</t>
  </si>
  <si>
    <t>NYSE</t>
  </si>
  <si>
    <t>בלומברג</t>
  </si>
  <si>
    <t>4810</t>
  </si>
  <si>
    <t>Software &amp; Services</t>
  </si>
  <si>
    <t>BBB+</t>
  </si>
  <si>
    <t>S&amp;P</t>
  </si>
  <si>
    <t>04/04/17</t>
  </si>
  <si>
    <t>מז טפ הנפק   45- מזרחי טפחות הנפק</t>
  </si>
  <si>
    <t>2310217</t>
  </si>
  <si>
    <t>231</t>
  </si>
  <si>
    <t>בנקים</t>
  </si>
  <si>
    <t>28/09/17</t>
  </si>
  <si>
    <t>מזרחי  טפ הנפק   43</t>
  </si>
  <si>
    <t>2310191</t>
  </si>
  <si>
    <t>26/06/16</t>
  </si>
  <si>
    <t>פועלים הנפ אג32- פועלים</t>
  </si>
  <si>
    <t>1940535</t>
  </si>
  <si>
    <t>662</t>
  </si>
  <si>
    <t>בינלאומי הנפק אגח ט</t>
  </si>
  <si>
    <t>1135177</t>
  </si>
  <si>
    <t>593</t>
  </si>
  <si>
    <t>31/08/16</t>
  </si>
  <si>
    <t>פועלים הנפקות אג"ח 10</t>
  </si>
  <si>
    <t>1940402</t>
  </si>
  <si>
    <t>06/10/15</t>
  </si>
  <si>
    <t>פועלים הנפקות אג"ח 9</t>
  </si>
  <si>
    <t>1940386</t>
  </si>
  <si>
    <t>24/11/11</t>
  </si>
  <si>
    <t>אמות אג3- אמות</t>
  </si>
  <si>
    <t>1117357</t>
  </si>
  <si>
    <t>1328</t>
  </si>
  <si>
    <t>נדל"ן ובינוי</t>
  </si>
  <si>
    <t>AA</t>
  </si>
  <si>
    <t>24/04/12</t>
  </si>
  <si>
    <t>אמות אגח 1- אמות</t>
  </si>
  <si>
    <t>1097385</t>
  </si>
  <si>
    <t>15/07/13</t>
  </si>
  <si>
    <t>דיסקונט מנפיקים 4- דיסקונט</t>
  </si>
  <si>
    <t>7480049</t>
  </si>
  <si>
    <t>691</t>
  </si>
  <si>
    <t>24/11/08</t>
  </si>
  <si>
    <t>לאומי שה נד 300- לאומי</t>
  </si>
  <si>
    <t>6040257</t>
  </si>
  <si>
    <t>604</t>
  </si>
  <si>
    <t>23/11/15</t>
  </si>
  <si>
    <t>פועלים הנ שה נד 1- פועלים</t>
  </si>
  <si>
    <t>1940444</t>
  </si>
  <si>
    <t>אדמה אגח  2</t>
  </si>
  <si>
    <t>1110915</t>
  </si>
  <si>
    <t>1063</t>
  </si>
  <si>
    <t>כימיה, גומי ופלסטיק</t>
  </si>
  <si>
    <t>AA-</t>
  </si>
  <si>
    <t>23/11/14</t>
  </si>
  <si>
    <t>בראק אן וי אגח 1- בראק אן וי</t>
  </si>
  <si>
    <t>1122860</t>
  </si>
  <si>
    <t>1560</t>
  </si>
  <si>
    <t>18/05/17</t>
  </si>
  <si>
    <t>גזית גלוב אג11- גזית גלוב</t>
  </si>
  <si>
    <t>1260546</t>
  </si>
  <si>
    <t>126</t>
  </si>
  <si>
    <t>03/05/15</t>
  </si>
  <si>
    <t>גזית גלוב אגח 4- גזית גלוב</t>
  </si>
  <si>
    <t>1260397</t>
  </si>
  <si>
    <t>23/06/16</t>
  </si>
  <si>
    <t>הפניקס הון ק2- הפניקס גיוסי הון</t>
  </si>
  <si>
    <t>1120799</t>
  </si>
  <si>
    <t>1527</t>
  </si>
  <si>
    <t>ביטוח</t>
  </si>
  <si>
    <t>13/11/11</t>
  </si>
  <si>
    <t>מליסרון אגח 4- מליסרון</t>
  </si>
  <si>
    <t>3230083</t>
  </si>
  <si>
    <t>323</t>
  </si>
  <si>
    <t>דש איפקס  אגח ג- מיטב דש</t>
  </si>
  <si>
    <t>1121763</t>
  </si>
  <si>
    <t>1064</t>
  </si>
  <si>
    <t>A1</t>
  </si>
  <si>
    <t>23/08/15</t>
  </si>
  <si>
    <t>מזרחי טפחות שה 1</t>
  </si>
  <si>
    <t>6950083</t>
  </si>
  <si>
    <t>A+</t>
  </si>
  <si>
    <t>03/04/17</t>
  </si>
  <si>
    <t>נכסים ובנין אגח.6- נכסים ובנין</t>
  </si>
  <si>
    <t>6990188</t>
  </si>
  <si>
    <t>699</t>
  </si>
  <si>
    <t>29/12/15</t>
  </si>
  <si>
    <t>חברה לישראל אג"ח 7- החברה לישראל</t>
  </si>
  <si>
    <t>5760160</t>
  </si>
  <si>
    <t>576</t>
  </si>
  <si>
    <t>01/02/16</t>
  </si>
  <si>
    <t>מבני תעש  אגח כ- מבני תעשיה</t>
  </si>
  <si>
    <t>2260495</t>
  </si>
  <si>
    <t>226</t>
  </si>
  <si>
    <t>31/07/17</t>
  </si>
  <si>
    <t>מגה אור אג"ח 4- מגה אור</t>
  </si>
  <si>
    <t>1130632</t>
  </si>
  <si>
    <t>1450</t>
  </si>
  <si>
    <t>25/11/15</t>
  </si>
  <si>
    <t>מגה אור החזקות אג"ח 6</t>
  </si>
  <si>
    <t>1138668</t>
  </si>
  <si>
    <t>12/07/16</t>
  </si>
  <si>
    <t>שיכון ובינוי אג6- שיכון ובינוי</t>
  </si>
  <si>
    <t>1129733</t>
  </si>
  <si>
    <t>1068</t>
  </si>
  <si>
    <t>30/10/15</t>
  </si>
  <si>
    <t>שלמה הח אג14- שלמה החזקות</t>
  </si>
  <si>
    <t>1410265</t>
  </si>
  <si>
    <t>141</t>
  </si>
  <si>
    <t>A2</t>
  </si>
  <si>
    <t>29/08/17</t>
  </si>
  <si>
    <t>שלמה החזקות אגח 11- שלמה החזקות</t>
  </si>
  <si>
    <t>1410224</t>
  </si>
  <si>
    <t>18/02/13</t>
  </si>
  <si>
    <t>אדגר אג"ח 9- אדגר השקעות</t>
  </si>
  <si>
    <t>1820190</t>
  </si>
  <si>
    <t>182</t>
  </si>
  <si>
    <t>A3</t>
  </si>
  <si>
    <t>13/09/16</t>
  </si>
  <si>
    <t>הכשרת הישוב אגח 16- הכשרת הישוב</t>
  </si>
  <si>
    <t>6120166</t>
  </si>
  <si>
    <t>612</t>
  </si>
  <si>
    <t>A-</t>
  </si>
  <si>
    <t>23/01/14</t>
  </si>
  <si>
    <t>מבני תעש אגח יח</t>
  </si>
  <si>
    <t>2260479</t>
  </si>
  <si>
    <t>21/06/16</t>
  </si>
  <si>
    <t>אידיבי פיתוח אגח 7- אי.די.בי. פיתוח</t>
  </si>
  <si>
    <t>7980121</t>
  </si>
  <si>
    <t>798</t>
  </si>
  <si>
    <t>BBB-</t>
  </si>
  <si>
    <t>31/01/12</t>
  </si>
  <si>
    <t>גליל מור אגח א- גליל מור</t>
  </si>
  <si>
    <t>1108877</t>
  </si>
  <si>
    <t>1505</t>
  </si>
  <si>
    <t>אג"ח מובנות</t>
  </si>
  <si>
    <t>Ca</t>
  </si>
  <si>
    <t>15/12/11</t>
  </si>
  <si>
    <t>8% דיידלנד א- דיידלנד</t>
  </si>
  <si>
    <t>1104835</t>
  </si>
  <si>
    <t>4130</t>
  </si>
  <si>
    <t>10/06/07</t>
  </si>
  <si>
    <t>פועלים הנ אג29</t>
  </si>
  <si>
    <t>1940485</t>
  </si>
  <si>
    <t>22/05/12</t>
  </si>
  <si>
    <t>חשמל     אגח 26- חברת חשמל</t>
  </si>
  <si>
    <t>6000202</t>
  </si>
  <si>
    <t>600</t>
  </si>
  <si>
    <t>חיפושי נפט וגז</t>
  </si>
  <si>
    <t>09/06/15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</si>
  <si>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</si>
  <si>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</si>
  <si>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</si>
  <si>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</si>
  <si>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</si>
  <si>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</si>
  <si>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</si>
  <si>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Aa2</t>
  </si>
  <si>
    <t>15/12/15</t>
  </si>
  <si>
    <t>אגוד הנפ  אגח ח</t>
  </si>
  <si>
    <t>1133503</t>
  </si>
  <si>
    <t>722</t>
  </si>
  <si>
    <t>Aa3</t>
  </si>
  <si>
    <t>21/09/14</t>
  </si>
  <si>
    <t>גזית גלוב אגח 5</t>
  </si>
  <si>
    <t>1260421</t>
  </si>
  <si>
    <t>29/11/11</t>
  </si>
  <si>
    <t>קרסו אגח א- קרסו מוטורס</t>
  </si>
  <si>
    <t>1136464</t>
  </si>
  <si>
    <t>1585</t>
  </si>
  <si>
    <t>מסחר</t>
  </si>
  <si>
    <t>26/10/16</t>
  </si>
  <si>
    <t>בי קומיוניקשנס אג"ח 2- בי קומיוניקיישנס</t>
  </si>
  <si>
    <t>1120872</t>
  </si>
  <si>
    <t>1422</t>
  </si>
  <si>
    <t>13/02/14</t>
  </si>
  <si>
    <t>לייטסטון אג1- לייטסטון</t>
  </si>
  <si>
    <t>1133891</t>
  </si>
  <si>
    <t>1630</t>
  </si>
  <si>
    <t>26/03/17</t>
  </si>
  <si>
    <t>מויניאן אג"ח א'- מויניאן לימיטד</t>
  </si>
  <si>
    <t>1135656</t>
  </si>
  <si>
    <t>1643</t>
  </si>
  <si>
    <t>29/03/17</t>
  </si>
  <si>
    <t>נורסטאר אגח 8- נורסטאר</t>
  </si>
  <si>
    <t>7230295</t>
  </si>
  <si>
    <t>723</t>
  </si>
  <si>
    <t>סלקום אגח 7- סלקום</t>
  </si>
  <si>
    <t>1126002</t>
  </si>
  <si>
    <t>2066</t>
  </si>
  <si>
    <t>13/08/12</t>
  </si>
  <si>
    <t>אשטרום קב אגח ב- קבוצת אשטרום</t>
  </si>
  <si>
    <t>1132331</t>
  </si>
  <si>
    <t>1618</t>
  </si>
  <si>
    <t>24/02/16</t>
  </si>
  <si>
    <t>דלק קבוצה אג31- דלק קבוצה</t>
  </si>
  <si>
    <t>1134790</t>
  </si>
  <si>
    <t>1095</t>
  </si>
  <si>
    <t>17/01/16</t>
  </si>
  <si>
    <t>יוניברסל אגח ב- קרדן רכב</t>
  </si>
  <si>
    <t>1141647</t>
  </si>
  <si>
    <t>459</t>
  </si>
  <si>
    <t>21/08/17</t>
  </si>
  <si>
    <t>לוינשטיין הנדסה  אגח ג</t>
  </si>
  <si>
    <t>5730080</t>
  </si>
  <si>
    <t>573</t>
  </si>
  <si>
    <t>19/07/16</t>
  </si>
  <si>
    <t>דור אלון  אגח ה- דור אלון</t>
  </si>
  <si>
    <t>1136761</t>
  </si>
  <si>
    <t>1072</t>
  </si>
  <si>
    <t>05/11/15</t>
  </si>
  <si>
    <t>אלדן תחבורה אגח א'- אלדן תחבורה</t>
  </si>
  <si>
    <t>1134840</t>
  </si>
  <si>
    <t>1636</t>
  </si>
  <si>
    <t>Baa1</t>
  </si>
  <si>
    <t>02/03/15</t>
  </si>
  <si>
    <t>אלדן תחבורה אגח ב</t>
  </si>
  <si>
    <t>1138254</t>
  </si>
  <si>
    <t>14/04/16</t>
  </si>
  <si>
    <t>אנקור     אגח א- אנקור</t>
  </si>
  <si>
    <t>1141118</t>
  </si>
  <si>
    <t>4846</t>
  </si>
  <si>
    <t>22/06/17</t>
  </si>
  <si>
    <t>אידיבי פיתוח אגח 10- אי.די.בי. פיתוח</t>
  </si>
  <si>
    <t>7980162</t>
  </si>
  <si>
    <t>21/11/11</t>
  </si>
  <si>
    <t>דלק קידוחים אגח א- דלק קידוחים</t>
  </si>
  <si>
    <t>4750089</t>
  </si>
  <si>
    <t>475</t>
  </si>
  <si>
    <t>25/07/17</t>
  </si>
  <si>
    <t>פורמולה אג"ח ב- פורמולה</t>
  </si>
  <si>
    <t>2560159</t>
  </si>
  <si>
    <t>256</t>
  </si>
  <si>
    <t>שירותי מידע</t>
  </si>
  <si>
    <t>17/09/15</t>
  </si>
  <si>
    <t>בזן       אגח ט- בתי זיקוק</t>
  </si>
  <si>
    <t>2590461</t>
  </si>
  <si>
    <t>259</t>
  </si>
  <si>
    <t>27/04/17</t>
  </si>
  <si>
    <t>סה"כ אחר</t>
  </si>
  <si>
    <t>GE CAP TR 67 SFR-15/11/2017- GE CAPITAL</t>
  </si>
  <si>
    <t>US36830GAA22</t>
  </si>
  <si>
    <t>3195</t>
  </si>
  <si>
    <t>Diversified Financials</t>
  </si>
  <si>
    <t>Moodys</t>
  </si>
  <si>
    <t>29/07/13</t>
  </si>
  <si>
    <t>ABN 4.4 27/3/2028</t>
  </si>
  <si>
    <t>XS1586330604</t>
  </si>
  <si>
    <t>4825</t>
  </si>
  <si>
    <t>Banks</t>
  </si>
  <si>
    <t>Baa2</t>
  </si>
  <si>
    <t>17/05/17</t>
  </si>
  <si>
    <t>BAC 4.2 26/08/2024</t>
  </si>
  <si>
    <t>us06051gfh74</t>
  </si>
  <si>
    <t>4767</t>
  </si>
  <si>
    <t>BBB</t>
  </si>
  <si>
    <t>20/04/17</t>
  </si>
  <si>
    <t>EBAY INC 2.6 11/07/2022- EBAY</t>
  </si>
  <si>
    <t>US2786421030</t>
  </si>
  <si>
    <t>4718</t>
  </si>
  <si>
    <t>Commercial &amp; Professional Services</t>
  </si>
  <si>
    <t>10/08/15</t>
  </si>
  <si>
    <t>HRB FINANCIAL HRB 5.5 01/11/2022- HRB</t>
  </si>
  <si>
    <t>US093662AE40</t>
  </si>
  <si>
    <t>4613</t>
  </si>
  <si>
    <t>28/05/15</t>
  </si>
  <si>
    <t>SSELN 4.75 16/09/77</t>
  </si>
  <si>
    <t>XS1572343744</t>
  </si>
  <si>
    <t>LSE</t>
  </si>
  <si>
    <t>4800</t>
  </si>
  <si>
    <t>Utilities</t>
  </si>
  <si>
    <t>22/03/17</t>
  </si>
  <si>
    <t>SWEDA 5.5 12/49</t>
  </si>
  <si>
    <t>XS1190655776</t>
  </si>
  <si>
    <t>4842</t>
  </si>
  <si>
    <t>07/06/17</t>
  </si>
  <si>
    <t>WFC 5 5.5 03/49</t>
  </si>
  <si>
    <t>US92978AAA07</t>
  </si>
  <si>
    <t>4818</t>
  </si>
  <si>
    <t>10/05/17</t>
  </si>
  <si>
    <t>ANZ 6.75 PREP CORP</t>
  </si>
  <si>
    <t>us05254haa23</t>
  </si>
  <si>
    <t>4830</t>
  </si>
  <si>
    <t>25/05/17</t>
  </si>
  <si>
    <t>FFHCN 5.8 15/05/2021- FAIRFAX FINL HLD</t>
  </si>
  <si>
    <t>US303901AS14</t>
  </si>
  <si>
    <t>4577</t>
  </si>
  <si>
    <t>Insurance</t>
  </si>
  <si>
    <t>13/01/15</t>
  </si>
  <si>
    <t>FFHCN 5.8 15/05/21- FAIRFAX FINL HLD</t>
  </si>
  <si>
    <t>USC33459AA30</t>
  </si>
  <si>
    <t>27/11/14</t>
  </si>
  <si>
    <t>QBEAU 6.75 12/02/44</t>
  </si>
  <si>
    <t>XS1144495808</t>
  </si>
  <si>
    <t>4802</t>
  </si>
  <si>
    <t>23/03/17</t>
  </si>
  <si>
    <t>SEAGATE  4.25 1</t>
  </si>
  <si>
    <t>USG79456AK84</t>
  </si>
  <si>
    <t>4819</t>
  </si>
  <si>
    <t>Technology Hardware &amp; Equipment</t>
  </si>
  <si>
    <t>15/05/17</t>
  </si>
  <si>
    <t>XLIT-4.45-31/3/25-GRAB</t>
  </si>
  <si>
    <t>US98420EAC93</t>
  </si>
  <si>
    <t>4745</t>
  </si>
  <si>
    <t>Baa3</t>
  </si>
  <si>
    <t>14/09/16</t>
  </si>
  <si>
    <t>04/06/2018-TI CAP 18 SRN-6.999- telecom</t>
  </si>
  <si>
    <t>US87927VAU26</t>
  </si>
  <si>
    <t>3185</t>
  </si>
  <si>
    <t>Telecommunication Services</t>
  </si>
  <si>
    <t>Ba1</t>
  </si>
  <si>
    <t>24/07/13</t>
  </si>
  <si>
    <t>6.75-21/05/2018 HBOS18 NTS 8-S- LLOYDS</t>
  </si>
  <si>
    <t>US4041A3AH52</t>
  </si>
  <si>
    <t>1695</t>
  </si>
  <si>
    <t>BB+</t>
  </si>
  <si>
    <t>20/08/13</t>
  </si>
  <si>
    <t>AA.ALCOA INC 5.4 04/21</t>
  </si>
  <si>
    <t>US013817AV33</t>
  </si>
  <si>
    <t>3200</t>
  </si>
  <si>
    <t>Materials</t>
  </si>
  <si>
    <t>19/01/16</t>
  </si>
  <si>
    <t>CONSTELLATION BR STZ 3.7</t>
  </si>
  <si>
    <t>US21036PAM05</t>
  </si>
  <si>
    <t>4670</t>
  </si>
  <si>
    <t>03/08/15</t>
  </si>
  <si>
    <t>ENBRIGE 5.5% 15-07-27</t>
  </si>
  <si>
    <t>US29250NAS45</t>
  </si>
  <si>
    <t>4859</t>
  </si>
  <si>
    <t>Energy</t>
  </si>
  <si>
    <t>26/07/17</t>
  </si>
  <si>
    <t>STX 4.25 01/03/2022</t>
  </si>
  <si>
    <t>VIACOM 5.875 28</t>
  </si>
  <si>
    <t>us92553pbd33</t>
  </si>
  <si>
    <t>4829</t>
  </si>
  <si>
    <t>Media</t>
  </si>
  <si>
    <t>BB</t>
  </si>
  <si>
    <t>GOODYEAR 5/26 5</t>
  </si>
  <si>
    <t>US382550BF73</t>
  </si>
  <si>
    <t>4852</t>
  </si>
  <si>
    <t>Ba3</t>
  </si>
  <si>
    <t>27/06/17</t>
  </si>
  <si>
    <t>CITI4 4.0 08/24</t>
  </si>
  <si>
    <t>US172967HV61</t>
  </si>
  <si>
    <t>2600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</si>
  <si>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</si>
  <si>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</si>
  <si>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</si>
  <si>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</si>
  <si>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</si>
  <si>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</si>
  <si>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</si>
  <si>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</si>
  <si>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</si>
  <si>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</si>
  <si>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</si>
  <si>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</si>
  <si>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</si>
  <si>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</si>
  <si>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</si>
  <si>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</si>
  <si>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</si>
  <si>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</si>
  <si>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</si>
  <si>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</si>
  <si>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</si>
  <si>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בזן- בתי זיקוק</t>
  </si>
  <si>
    <t>2590248</t>
  </si>
  <si>
    <t>דלק קד יהש- דלק קידוחים</t>
  </si>
  <si>
    <t>475020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</si>
  <si>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</si>
  <si>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</si>
  <si>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</si>
  <si>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</si>
  <si>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</si>
  <si>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</si>
  <si>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</si>
  <si>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</si>
  <si>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</si>
  <si>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</si>
  <si>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</si>
  <si>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</si>
  <si>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</si>
  <si>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</si>
  <si>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</si>
  <si>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</si>
  <si>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מזון</t>
  </si>
  <si>
    <t>שטראוס- שטראוס</t>
  </si>
  <si>
    <t>746016</t>
  </si>
  <si>
    <t>746</t>
  </si>
  <si>
    <t>מיילן- מיילן</t>
  </si>
  <si>
    <t>1136704</t>
  </si>
  <si>
    <t>1655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</si>
  <si>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</si>
  <si>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</si>
  <si>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</si>
  <si>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</si>
  <si>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</si>
  <si>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</si>
  <si>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</si>
  <si>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</si>
  <si>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</si>
  <si>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</si>
  <si>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</si>
  <si>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</si>
  <si>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</si>
  <si>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</si>
  <si>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1420</t>
  </si>
  <si>
    <t>נייס</t>
  </si>
  <si>
    <t>273011</t>
  </si>
  <si>
    <t>273</t>
  </si>
  <si>
    <t>פרטנר- פרטנר</t>
  </si>
  <si>
    <t>1083484</t>
  </si>
  <si>
    <t>2095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</si>
  <si>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</si>
  <si>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</si>
  <si>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</si>
  <si>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</si>
  <si>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</si>
  <si>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</si>
  <si>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</si>
  <si>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</si>
  <si>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</si>
  <si>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</si>
  <si>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</si>
  <si>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</si>
  <si>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</si>
  <si>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</si>
  <si>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מנורה    1- מנורה מבטחים הח</t>
  </si>
  <si>
    <t>566018</t>
  </si>
  <si>
    <t>566</t>
  </si>
  <si>
    <t>אלקטרה- אלקטרה</t>
  </si>
  <si>
    <t>739037</t>
  </si>
  <si>
    <t>739</t>
  </si>
  <si>
    <t>ביטוח ישיר- ביטוח ישיר</t>
  </si>
  <si>
    <t>1083682</t>
  </si>
  <si>
    <t>1089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</si>
  <si>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</si>
  <si>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</si>
  <si>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</si>
  <si>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</si>
  <si>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</si>
  <si>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</si>
  <si>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</si>
  <si>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</si>
  <si>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</si>
  <si>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</si>
  <si>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</si>
  <si>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</si>
  <si>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</si>
  <si>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</si>
  <si>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</si>
  <si>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</si>
  <si>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</si>
  <si>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</si>
  <si>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</si>
  <si>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</si>
  <si>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</si>
  <si>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</si>
  <si>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</si>
  <si>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715</t>
  </si>
  <si>
    <t>אפריקה מגורים</t>
  </si>
  <si>
    <t>1097948</t>
  </si>
  <si>
    <t>1338</t>
  </si>
  <si>
    <t>בראק אן וי- בראק אן וי</t>
  </si>
  <si>
    <t>1121607</t>
  </si>
  <si>
    <t>דמרי- דמרי</t>
  </si>
  <si>
    <t>1090315</t>
  </si>
  <si>
    <t>1193</t>
  </si>
  <si>
    <t>כלכלית  ים- כלכלית</t>
  </si>
  <si>
    <t>198010</t>
  </si>
  <si>
    <t>198</t>
  </si>
  <si>
    <t>סלע נדל"ן- סלע נדלן</t>
  </si>
  <si>
    <t>1109644</t>
  </si>
  <si>
    <t>1514</t>
  </si>
  <si>
    <t>ריט 1- ריט</t>
  </si>
  <si>
    <t>1098920</t>
  </si>
  <si>
    <t>1357</t>
  </si>
  <si>
    <t>שיכון ובינוי- שיכון ובינוי</t>
  </si>
  <si>
    <t>1081942</t>
  </si>
  <si>
    <t>אנרג'יקס- אנרג'יקס</t>
  </si>
  <si>
    <t>1123355</t>
  </si>
  <si>
    <t>1581</t>
  </si>
  <si>
    <t>נאוי- נאוי</t>
  </si>
  <si>
    <t>208017</t>
  </si>
  <si>
    <t>208</t>
  </si>
  <si>
    <t>סה"כ מניות היתר</t>
  </si>
  <si>
    <t>אירונאוטיקס- אירונאוטיקס</t>
  </si>
  <si>
    <t>1141142</t>
  </si>
  <si>
    <t>4850</t>
  </si>
  <si>
    <t>משביר לצרכן- 365 המשביר</t>
  </si>
  <si>
    <t>1104959</t>
  </si>
  <si>
    <t>1459</t>
  </si>
  <si>
    <t>אלקטרה נדלן- אלקטרה נדל"ן</t>
  </si>
  <si>
    <t>1094044</t>
  </si>
  <si>
    <t>1264</t>
  </si>
  <si>
    <t>חג'ג' נדל"ן- חג'ג' נדלן</t>
  </si>
  <si>
    <t>823013</t>
  </si>
  <si>
    <t>823</t>
  </si>
  <si>
    <t>לסיכו- לסיכו</t>
  </si>
  <si>
    <t>1140946</t>
  </si>
  <si>
    <t>4833</t>
  </si>
  <si>
    <t>מהדרין- מהדרין</t>
  </si>
  <si>
    <t>686014</t>
  </si>
  <si>
    <t>686</t>
  </si>
  <si>
    <t>מנרב פרויקטים- מנרב אחזקות</t>
  </si>
  <si>
    <t>1140243</t>
  </si>
  <si>
    <t>155</t>
  </si>
  <si>
    <t>סה"כ call 001 אופציות</t>
  </si>
  <si>
    <t>MOHAWK INDUSTRI</t>
  </si>
  <si>
    <t>US6081901042</t>
  </si>
  <si>
    <t>4832</t>
  </si>
  <si>
    <t>Consumer Durables &amp; Apparel</t>
  </si>
  <si>
    <t>V - VISA INC-CLASS- VISA INC</t>
  </si>
  <si>
    <t>US92826C8394</t>
  </si>
  <si>
    <t>2495</t>
  </si>
  <si>
    <t>V - VISA- VISA INC</t>
  </si>
  <si>
    <t>KORNIT DIGITAL-KRNT</t>
  </si>
  <si>
    <t>IL0011216723</t>
  </si>
  <si>
    <t>4734</t>
  </si>
  <si>
    <t>Other</t>
  </si>
  <si>
    <t>Potash Corporation</t>
  </si>
  <si>
    <t>CA73755L1076</t>
  </si>
  <si>
    <t>2785</t>
  </si>
  <si>
    <t>LAM RESEARCH CORPORATION</t>
  </si>
  <si>
    <t>US5128071082</t>
  </si>
  <si>
    <t>4876</t>
  </si>
  <si>
    <t>Semiconductors &amp; Semiconductor Equipment</t>
  </si>
  <si>
    <t>ELECTRONIC ARTS</t>
  </si>
  <si>
    <t>US2855121099</t>
  </si>
  <si>
    <t>4875</t>
  </si>
  <si>
    <t>WIX -  WIX.COM- WIX.COM</t>
  </si>
  <si>
    <t>IL0011301780</t>
  </si>
  <si>
    <t>NASDAQ</t>
  </si>
  <si>
    <t>4270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</si>
  <si>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</si>
  <si>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</si>
  <si>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</si>
  <si>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</si>
  <si>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</si>
  <si>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קסם יתר מאגר- קסם תעודות סל ומוצרי מדדים בע"מ</t>
  </si>
  <si>
    <t>1103167</t>
  </si>
  <si>
    <t>1224</t>
  </si>
  <si>
    <t>קסם ת"א 75</t>
  </si>
  <si>
    <t>1117241</t>
  </si>
  <si>
    <t>תכלית יתר 50</t>
  </si>
  <si>
    <t>1109305</t>
  </si>
  <si>
    <t>1223</t>
  </si>
  <si>
    <t>תכלית תא SMALL MIDCAP- תכלית תעודות סל בע"מ</t>
  </si>
  <si>
    <t>1129527</t>
  </si>
  <si>
    <t>סה"כ שמחקות מדדי מניות בחו"ל</t>
  </si>
  <si>
    <t>הראל סל נאסד"ק 100</t>
  </si>
  <si>
    <t>1116458</t>
  </si>
  <si>
    <t>הראל סל פיננסים אירופה- הראל סל בע"מ</t>
  </si>
  <si>
    <t>1131788</t>
  </si>
  <si>
    <t>פסגות סל DJ Industrial avarage- פסגות תעודות סל בע"מ</t>
  </si>
  <si>
    <t>1127950</t>
  </si>
  <si>
    <t>1108</t>
  </si>
  <si>
    <t>פסגות סל S&amp;P500- פסגות תעודות סל בע"מ</t>
  </si>
  <si>
    <t>1117399</t>
  </si>
  <si>
    <t>פסגות סל דאקס שקל- פסגות תעודות סל בע"מ</t>
  </si>
  <si>
    <t>1120203</t>
  </si>
  <si>
    <t>פסגות סל נאסדק 100- פסגות תעודות סל בע"מ</t>
  </si>
  <si>
    <t>1118801</t>
  </si>
  <si>
    <t>קסם S&amp;P500- קסם תעודות סל ומוצרי מדדים בע"מ</t>
  </si>
  <si>
    <t>1117324</t>
  </si>
  <si>
    <t>קסם גרמניה MID CAP מנוטרלת מטח- קסם תעודות סל ומוצרי מדדים בע"מ</t>
  </si>
  <si>
    <t>1130731</t>
  </si>
  <si>
    <t>קסם ת"א בלוסטאר ישראל גלובל טכנולוגיה- קסם תעודות סל ומוצרי מדדים בע"מ</t>
  </si>
  <si>
    <t>1137959</t>
  </si>
  <si>
    <t>תכלית אינדקס DAX30 סד-3 שקלי- תכלית תעודות סל בע"מ</t>
  </si>
  <si>
    <t>1137579</t>
  </si>
  <si>
    <t>תכלית גרמניה MDAX שקלי- תכלית תעודות סל בע"מ</t>
  </si>
  <si>
    <t>1130624</t>
  </si>
  <si>
    <t>תכלית נאסד"ק 100 מנוטרלת מטבע- תכלית תעודות סל בע"מ</t>
  </si>
  <si>
    <t>1137553</t>
  </si>
  <si>
    <t>תכלית ספרד מנוטרלת- תכלית תעודות סל בע"מ</t>
  </si>
  <si>
    <t>1135631</t>
  </si>
  <si>
    <t>תכלית צרפת CA מנוטרלת מטבע- תכלית תעודות סל בע"מ</t>
  </si>
  <si>
    <t>1135649</t>
  </si>
  <si>
    <t>סה"כ שמחקות מדדים אחרים בישראל</t>
  </si>
  <si>
    <t>פסגות סל תל בונד 60 סדרה 3</t>
  </si>
  <si>
    <t>1134550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</si>
  <si>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</si>
  <si>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</si>
  <si>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</si>
  <si>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</si>
  <si>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</si>
  <si>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</si>
  <si>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XLF - Financial Select- STATE STREET-SPDRS</t>
  </si>
  <si>
    <t>US81369Y6059</t>
  </si>
  <si>
    <t>ISHARES NASDAQ</t>
  </si>
  <si>
    <t>US4642875565</t>
  </si>
  <si>
    <t>4601</t>
  </si>
  <si>
    <t>Health Care Equipment &amp; Services</t>
  </si>
  <si>
    <t>DAXEX  GY - DAX- BlackRock Fund Advisors</t>
  </si>
  <si>
    <t>DE0005933931</t>
  </si>
  <si>
    <t>FWB</t>
  </si>
  <si>
    <t>2235</t>
  </si>
  <si>
    <t>EWP - MSCI SPAIN- BlackRock Fund Advisors</t>
  </si>
  <si>
    <t>US4642867646</t>
  </si>
  <si>
    <t>MDAXEX GY-DAX MID-CAP</t>
  </si>
  <si>
    <t>DE0005933923</t>
  </si>
  <si>
    <t>COMSTAGE ETF</t>
  </si>
  <si>
    <t>LU0378438732</t>
  </si>
  <si>
    <t>4873</t>
  </si>
  <si>
    <t>MSCI TAIWAN XMTD LN ETF</t>
  </si>
  <si>
    <t>LU0292109187</t>
  </si>
  <si>
    <t>4867</t>
  </si>
  <si>
    <t>QQQQ - Nasdaq 100- INVESCO-POWERSHARES</t>
  </si>
  <si>
    <t>US73935A1043</t>
  </si>
  <si>
    <t>4643</t>
  </si>
  <si>
    <t>QQQQ - Nasdaq- INVESCO-POWERSHARES</t>
  </si>
  <si>
    <t>US4642887602</t>
  </si>
  <si>
    <t>CSI-KWEB CHINA</t>
  </si>
  <si>
    <t>US5007673065</t>
  </si>
  <si>
    <t>4868</t>
  </si>
  <si>
    <t>CAC MID 60-LYX ETF</t>
  </si>
  <si>
    <t>FR0011041334</t>
  </si>
  <si>
    <t>4853</t>
  </si>
  <si>
    <t>NFRA-infastructure ETF</t>
  </si>
  <si>
    <t>US339393L7955</t>
  </si>
  <si>
    <t>4874</t>
  </si>
  <si>
    <t>MLPS LN</t>
  </si>
  <si>
    <t>IE00B94ZB998</t>
  </si>
  <si>
    <t>4585</t>
  </si>
  <si>
    <t>source esb-s7xe</t>
  </si>
  <si>
    <t>IE00B3Q19T94</t>
  </si>
  <si>
    <t>DIA - Dow Jones- STATE STREET-SPDRS</t>
  </si>
  <si>
    <t>US78467X1090</t>
  </si>
  <si>
    <t>SPY - S&amp;P 500</t>
  </si>
  <si>
    <t>US78462F1030</t>
  </si>
  <si>
    <t>VANECK VECTORS INDIA S CAP</t>
  </si>
  <si>
    <t>US92189F7675</t>
  </si>
  <si>
    <t>4816</t>
  </si>
  <si>
    <t>WISDOMTREE INDIA</t>
  </si>
  <si>
    <t>US97717W422</t>
  </si>
  <si>
    <t>3115</t>
  </si>
  <si>
    <t>GLOBAL X FINTEC</t>
  </si>
  <si>
    <t>US37954Y8140</t>
  </si>
  <si>
    <t>4838</t>
  </si>
  <si>
    <t>Pharmaceuticals &amp; Biotechnology</t>
  </si>
  <si>
    <t>XBI-SPDR  BIOTEC</t>
  </si>
  <si>
    <t>US78464A8707</t>
  </si>
  <si>
    <t>970</t>
  </si>
  <si>
    <t>סה"כ שמחקות מדדים אחרים</t>
  </si>
  <si>
    <t>סה"כ תעודות השתתפות בקרנות נאמנות בישראל</t>
  </si>
  <si>
    <t>מגדל תא-SME 150- מגדל ביטוח הון</t>
  </si>
  <si>
    <t>5124714</t>
  </si>
  <si>
    <t>סה"כ תעודות השתתפות בקרנות נאמנות בחו"ל</t>
  </si>
  <si>
    <t>PICTET-JAPAN EQ</t>
  </si>
  <si>
    <t>LU0895849734</t>
  </si>
  <si>
    <t>EURONEXT</t>
  </si>
  <si>
    <t>4648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</si>
  <si>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</si>
  <si>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</si>
  <si>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</si>
  <si>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</si>
  <si>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</si>
  <si>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</si>
  <si>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</si>
  <si>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</si>
  <si>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</si>
  <si>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</si>
  <si>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</si>
  <si>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</si>
  <si>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</si>
  <si>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</si>
  <si>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</si>
  <si>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</si>
  <si>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</si>
  <si>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</si>
  <si>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</si>
  <si>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</si>
  <si>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</si>
  <si>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</si>
  <si>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</si>
  <si>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</si>
  <si>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</si>
  <si>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</si>
  <si>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</si>
  <si>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בנק לאומי בע"מ- לאומי</t>
  </si>
  <si>
    <t>200035059</t>
  </si>
  <si>
    <t>25/12/02</t>
  </si>
  <si>
    <t>01/09/11</t>
  </si>
  <si>
    <t>שטרי הון נדחים-בנק הפועלים- פועלים</t>
  </si>
  <si>
    <t>6620215</t>
  </si>
  <si>
    <t>דרך ארץ-מזין 1-משתתף- דרך ארץ מזנין (כביש 6)</t>
  </si>
  <si>
    <t>90150600</t>
  </si>
  <si>
    <t>31/01/14</t>
  </si>
  <si>
    <t>מימון ישיר אג"ח א- מימון ישיר</t>
  </si>
  <si>
    <t>1139740</t>
  </si>
  <si>
    <t>26/12/16</t>
  </si>
  <si>
    <t>אל-עד 6.75% אספיסי סד 1- אלעד קנדה</t>
  </si>
  <si>
    <t>1092162</t>
  </si>
  <si>
    <t>דלק תמר אגח20$</t>
  </si>
  <si>
    <t>1132166</t>
  </si>
  <si>
    <t>03/02/16</t>
  </si>
  <si>
    <t>סינמה סיטי-מניה-ל.סחיר- סינמה סיטי</t>
  </si>
  <si>
    <t>66602</t>
  </si>
  <si>
    <t>4574</t>
  </si>
  <si>
    <t>מור נדל"ן בינלאומי בע"מ-חדש- מור נדל"ן</t>
  </si>
  <si>
    <t>74164</t>
  </si>
  <si>
    <t>1350</t>
  </si>
  <si>
    <t>IXI MOBILE (ידני)- IXI MOBILE</t>
  </si>
  <si>
    <t>66690</t>
  </si>
  <si>
    <t>990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</si>
  <si>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</si>
  <si>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</si>
  <si>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</si>
  <si>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</si>
  <si>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FIMI 6</t>
  </si>
  <si>
    <t>74168</t>
  </si>
  <si>
    <t>19/06/17</t>
  </si>
  <si>
    <t>קרן להב 1- קרן להב</t>
  </si>
  <si>
    <t>74166</t>
  </si>
  <si>
    <t>קרן להב 2- קרן להב</t>
  </si>
  <si>
    <t>74167</t>
  </si>
  <si>
    <t>קרן קוגיטו- קרן שקד</t>
  </si>
  <si>
    <t>74171</t>
  </si>
  <si>
    <t>05/09/17</t>
  </si>
  <si>
    <t>קרן שקד- קרן שקד</t>
  </si>
  <si>
    <t>74170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</si>
  <si>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</si>
  <si>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</si>
  <si>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</si>
  <si>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</si>
  <si>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THEMA FUND-USD- THEMA FUND USD</t>
  </si>
  <si>
    <t>314807</t>
  </si>
  <si>
    <t>03/04/06</t>
  </si>
  <si>
    <t>AGATE Medical  2- AGATE MEDICAL</t>
  </si>
  <si>
    <t>74165</t>
  </si>
  <si>
    <t>27/09/16</t>
  </si>
  <si>
    <t>AGATE Medical- AGATE MEDICAL</t>
  </si>
  <si>
    <t>74163</t>
  </si>
  <si>
    <t>10/10/16</t>
  </si>
  <si>
    <t>מיילסטון 4 MREI</t>
  </si>
  <si>
    <t>74169</t>
  </si>
  <si>
    <t>20/06/17</t>
  </si>
  <si>
    <t>סה"כ כתבי אופציה בישראל</t>
  </si>
  <si>
    <t>אופ. המשביר-ידני- 365 המשביר</t>
  </si>
  <si>
    <t>110495</t>
  </si>
  <si>
    <t>25/06/14</t>
  </si>
  <si>
    <t>סה"כ מט"ח/מט"ח</t>
  </si>
  <si>
    <t>פורוורד אירו/שקל 152914 שער 4.2224 14/11/17</t>
  </si>
  <si>
    <t>152915</t>
  </si>
  <si>
    <t>12/09/17</t>
  </si>
  <si>
    <t>פורוורד אירו/שקל 152918 שער 4.2197 14/11/17</t>
  </si>
  <si>
    <t>152918</t>
  </si>
  <si>
    <t>פורוורד אירו/שקל 152923 שער 4.214 14/11/17</t>
  </si>
  <si>
    <t>152923</t>
  </si>
  <si>
    <t>20/09/17</t>
  </si>
  <si>
    <t>פורוורד דולר/שקל 152913 שער 3.55 14/11/17</t>
  </si>
  <si>
    <t>152913</t>
  </si>
  <si>
    <t>06/09/17</t>
  </si>
  <si>
    <t>פורוורד דולר/שקל 152914 שער 3.521 14/11/17</t>
  </si>
  <si>
    <t>152914</t>
  </si>
  <si>
    <t>סה"כ כנגד חסכון עמיתים/מבוטחים</t>
  </si>
  <si>
    <t>993483</t>
  </si>
  <si>
    <t>לא</t>
  </si>
  <si>
    <t>3106</t>
  </si>
  <si>
    <t>4340</t>
  </si>
  <si>
    <t>25/06/17</t>
  </si>
  <si>
    <t>996005</t>
  </si>
  <si>
    <t>3134</t>
  </si>
  <si>
    <t>27/09/17</t>
  </si>
  <si>
    <t>996017</t>
  </si>
  <si>
    <t>3135</t>
  </si>
  <si>
    <t>996116</t>
  </si>
  <si>
    <t>3136</t>
  </si>
  <si>
    <t>996205</t>
  </si>
  <si>
    <t>3102</t>
  </si>
  <si>
    <t>996218</t>
  </si>
  <si>
    <t>3103</t>
  </si>
  <si>
    <t>28/05/17</t>
  </si>
  <si>
    <t>996245</t>
  </si>
  <si>
    <t>3100</t>
  </si>
  <si>
    <t>996246</t>
  </si>
  <si>
    <t>3101</t>
  </si>
  <si>
    <t>996247</t>
  </si>
  <si>
    <t>3104</t>
  </si>
  <si>
    <t>996248</t>
  </si>
  <si>
    <t>3105</t>
  </si>
  <si>
    <t>996249</t>
  </si>
  <si>
    <t>3137</t>
  </si>
  <si>
    <t>996250</t>
  </si>
  <si>
    <t>3107</t>
  </si>
  <si>
    <t>03/07/17</t>
  </si>
  <si>
    <t>996251</t>
  </si>
  <si>
    <t>3108</t>
  </si>
  <si>
    <t>05/07/17</t>
  </si>
  <si>
    <t>996252</t>
  </si>
  <si>
    <t>3109</t>
  </si>
  <si>
    <t>10/07/17</t>
  </si>
  <si>
    <t>996253</t>
  </si>
  <si>
    <t>3110</t>
  </si>
  <si>
    <t>12/07/17</t>
  </si>
  <si>
    <t>996254</t>
  </si>
  <si>
    <t>3111</t>
  </si>
  <si>
    <t>13/07/17</t>
  </si>
  <si>
    <t>3123</t>
  </si>
  <si>
    <t>30/08/17</t>
  </si>
  <si>
    <t>996255</t>
  </si>
  <si>
    <t>3113</t>
  </si>
  <si>
    <t>16/07/17</t>
  </si>
  <si>
    <t>996256</t>
  </si>
  <si>
    <t>3112</t>
  </si>
  <si>
    <t>996257</t>
  </si>
  <si>
    <t>3114</t>
  </si>
  <si>
    <t>19/07/17</t>
  </si>
  <si>
    <t>996259</t>
  </si>
  <si>
    <t>3116</t>
  </si>
  <si>
    <t>996260</t>
  </si>
  <si>
    <t>3117</t>
  </si>
  <si>
    <t>27/07/17</t>
  </si>
  <si>
    <t>996261</t>
  </si>
  <si>
    <t>3118</t>
  </si>
  <si>
    <t>30/07/17</t>
  </si>
  <si>
    <t>996262</t>
  </si>
  <si>
    <t>3119</t>
  </si>
  <si>
    <t>02/08/17</t>
  </si>
  <si>
    <t>996263</t>
  </si>
  <si>
    <t>3121</t>
  </si>
  <si>
    <t>3129</t>
  </si>
  <si>
    <t>18/09/17</t>
  </si>
  <si>
    <t>996264</t>
  </si>
  <si>
    <t>3120</t>
  </si>
  <si>
    <t>06/08/17</t>
  </si>
  <si>
    <t>996266</t>
  </si>
  <si>
    <t>3122</t>
  </si>
  <si>
    <t>996267</t>
  </si>
  <si>
    <t>3124</t>
  </si>
  <si>
    <t>07/09/17</t>
  </si>
  <si>
    <t>996268</t>
  </si>
  <si>
    <t>3125</t>
  </si>
  <si>
    <t>996269</t>
  </si>
  <si>
    <t>3126</t>
  </si>
  <si>
    <t>11/09/17</t>
  </si>
  <si>
    <t>996270</t>
  </si>
  <si>
    <t>3127</t>
  </si>
  <si>
    <t>996272</t>
  </si>
  <si>
    <t>3128</t>
  </si>
  <si>
    <t>996273</t>
  </si>
  <si>
    <t>3131</t>
  </si>
  <si>
    <t>996274</t>
  </si>
  <si>
    <t>3130</t>
  </si>
  <si>
    <t>996275</t>
  </si>
  <si>
    <t>3133</t>
  </si>
  <si>
    <t>26/09/17</t>
  </si>
  <si>
    <t>996276</t>
  </si>
  <si>
    <t>3132</t>
  </si>
  <si>
    <t>24/09/17</t>
  </si>
  <si>
    <t>הלואות עמיתים קרן י 15\01</t>
  </si>
  <si>
    <t>1111</t>
  </si>
  <si>
    <t>29/01/15</t>
  </si>
  <si>
    <t>הלואות עמיתים קרן י 15\02</t>
  </si>
  <si>
    <t>1112</t>
  </si>
  <si>
    <t>26/02/15</t>
  </si>
  <si>
    <t>הלואות עמיתים קרן י 15\03</t>
  </si>
  <si>
    <t>1113</t>
  </si>
  <si>
    <t>31/03/15</t>
  </si>
  <si>
    <t>הלואות עמיתים קרן י 15\04</t>
  </si>
  <si>
    <t>1114</t>
  </si>
  <si>
    <t>30/04/15</t>
  </si>
  <si>
    <t>הלואות עמיתים קרן י 15\05</t>
  </si>
  <si>
    <t>1115</t>
  </si>
  <si>
    <t>31/05/15</t>
  </si>
  <si>
    <t>הלואות עמיתים קרן י 15\06</t>
  </si>
  <si>
    <t>1116</t>
  </si>
  <si>
    <t>30/06/15</t>
  </si>
  <si>
    <t>הלואות עמיתים קרן י 15\07</t>
  </si>
  <si>
    <t>1117</t>
  </si>
  <si>
    <t>30/07/15</t>
  </si>
  <si>
    <t>הלואות עמיתים קרן י 15\08</t>
  </si>
  <si>
    <t>1118</t>
  </si>
  <si>
    <t>31/08/15</t>
  </si>
  <si>
    <t>הלואות עמיתים קרן י 15\09</t>
  </si>
  <si>
    <t>1119</t>
  </si>
  <si>
    <t>30/09/15</t>
  </si>
  <si>
    <t>הלואות עמיתים קרן י 15\10</t>
  </si>
  <si>
    <t>1120</t>
  </si>
  <si>
    <t>29/10/15</t>
  </si>
  <si>
    <t>הלואות עמיתים קרן י 15\11</t>
  </si>
  <si>
    <t>1121</t>
  </si>
  <si>
    <t>30/11/15</t>
  </si>
  <si>
    <t>הלואות עמיתים קרן י 15\12</t>
  </si>
  <si>
    <t>1122</t>
  </si>
  <si>
    <t>31/12/15</t>
  </si>
  <si>
    <t>31/01/16</t>
  </si>
  <si>
    <t>29/02/16</t>
  </si>
  <si>
    <t>31/03/16</t>
  </si>
  <si>
    <t>26/04/16</t>
  </si>
  <si>
    <t>31/05/16</t>
  </si>
  <si>
    <t>30/06/16</t>
  </si>
  <si>
    <t>31/07/16</t>
  </si>
  <si>
    <t>29/09/16</t>
  </si>
  <si>
    <t>31/10/16</t>
  </si>
  <si>
    <t>30/11/16</t>
  </si>
  <si>
    <t>30/12/16</t>
  </si>
  <si>
    <t>31/01/17</t>
  </si>
  <si>
    <t>הלוואות עמיתים י'</t>
  </si>
  <si>
    <t>3016</t>
  </si>
  <si>
    <t>12/03/15</t>
  </si>
  <si>
    <t>3017</t>
  </si>
  <si>
    <t>11/05/15</t>
  </si>
  <si>
    <t>3022</t>
  </si>
  <si>
    <t>16/07/15</t>
  </si>
  <si>
    <t>3023</t>
  </si>
  <si>
    <t>20/07/15</t>
  </si>
  <si>
    <t>3027</t>
  </si>
  <si>
    <t>02/12/15</t>
  </si>
  <si>
    <t>3028</t>
  </si>
  <si>
    <t>14/01/16</t>
  </si>
  <si>
    <t>3029</t>
  </si>
  <si>
    <t>3033</t>
  </si>
  <si>
    <t>01/03/16</t>
  </si>
  <si>
    <t>3035</t>
  </si>
  <si>
    <t>06/03/16</t>
  </si>
  <si>
    <t>3037</t>
  </si>
  <si>
    <t>27/03/16</t>
  </si>
  <si>
    <t>3039</t>
  </si>
  <si>
    <t>17/04/16</t>
  </si>
  <si>
    <t>3040</t>
  </si>
  <si>
    <t>3042</t>
  </si>
  <si>
    <t>08/05/16</t>
  </si>
  <si>
    <t>3043</t>
  </si>
  <si>
    <t>10/05/16</t>
  </si>
  <si>
    <t>3045</t>
  </si>
  <si>
    <t>01/06/16</t>
  </si>
  <si>
    <t>3046</t>
  </si>
  <si>
    <t>27/06/16</t>
  </si>
  <si>
    <t>3048</t>
  </si>
  <si>
    <t>06/07/16</t>
  </si>
  <si>
    <t>3050</t>
  </si>
  <si>
    <t>25/07/16</t>
  </si>
  <si>
    <t>3052</t>
  </si>
  <si>
    <t>10/08/16</t>
  </si>
  <si>
    <t>3053</t>
  </si>
  <si>
    <t>3054</t>
  </si>
  <si>
    <t>17/08/16</t>
  </si>
  <si>
    <t>3057</t>
  </si>
  <si>
    <t>22/09/16</t>
  </si>
  <si>
    <t>3058</t>
  </si>
  <si>
    <t>25/10/16</t>
  </si>
  <si>
    <t>3060</t>
  </si>
  <si>
    <t>01/11/16</t>
  </si>
  <si>
    <t>3061</t>
  </si>
  <si>
    <t>09/11/16</t>
  </si>
  <si>
    <t>3063</t>
  </si>
  <si>
    <t>27/11/16</t>
  </si>
  <si>
    <t>3064</t>
  </si>
  <si>
    <t>3065</t>
  </si>
  <si>
    <t>07/12/16</t>
  </si>
  <si>
    <t>3066</t>
  </si>
  <si>
    <t>12/12/16</t>
  </si>
  <si>
    <t>3067</t>
  </si>
  <si>
    <t>14/12/16</t>
  </si>
  <si>
    <t>3068</t>
  </si>
  <si>
    <t>25/12/16</t>
  </si>
  <si>
    <t>3069</t>
  </si>
  <si>
    <t>28/12/16</t>
  </si>
  <si>
    <t>3070</t>
  </si>
  <si>
    <t>03/01/17</t>
  </si>
  <si>
    <t>3072</t>
  </si>
  <si>
    <t>23/01/17</t>
  </si>
  <si>
    <t>3074</t>
  </si>
  <si>
    <t>24/01/17</t>
  </si>
  <si>
    <t>3075</t>
  </si>
  <si>
    <t>25/01/17</t>
  </si>
  <si>
    <t>3076</t>
  </si>
  <si>
    <t>26/01/17</t>
  </si>
  <si>
    <t>3078</t>
  </si>
  <si>
    <t>12/02/17</t>
  </si>
  <si>
    <t>3079</t>
  </si>
  <si>
    <t>16/02/17</t>
  </si>
  <si>
    <t>3080</t>
  </si>
  <si>
    <t>3081</t>
  </si>
  <si>
    <t>21/02/17</t>
  </si>
  <si>
    <t>3082</t>
  </si>
  <si>
    <t>27/02/17</t>
  </si>
  <si>
    <t>3084</t>
  </si>
  <si>
    <t>02/03/17</t>
  </si>
  <si>
    <t>3085</t>
  </si>
  <si>
    <t>3087</t>
  </si>
  <si>
    <t>16/03/17</t>
  </si>
  <si>
    <t>3088</t>
  </si>
  <si>
    <t>3091</t>
  </si>
  <si>
    <t>3093</t>
  </si>
  <si>
    <t>02/04/17</t>
  </si>
  <si>
    <t>3094</t>
  </si>
  <si>
    <t>3095</t>
  </si>
  <si>
    <t>3096</t>
  </si>
  <si>
    <t>3097</t>
  </si>
  <si>
    <t>06/04/17</t>
  </si>
  <si>
    <t>הלוואות עמיתים קרן י-פריים 30/04/17</t>
  </si>
  <si>
    <t>3099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</si>
  <si>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</si>
  <si>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</si>
  <si>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</si>
  <si>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</si>
  <si>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</si>
  <si>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26/08/14</t>
  </si>
  <si>
    <t>נאייקס בע"מ</t>
  </si>
  <si>
    <t>95012</t>
  </si>
  <si>
    <t>29/05/14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</si>
  <si>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</si>
  <si>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</si>
  <si>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</si>
  <si>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</si>
  <si>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</si>
  <si>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</si>
  <si>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</si>
  <si>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</si>
  <si>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</si>
  <si>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</si>
  <si>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</si>
  <si>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משרדים</t>
  </si>
  <si>
    <t>אשדוד</t>
  </si>
  <si>
    <t>נכס אשדוד-משרדים 2</t>
  </si>
  <si>
    <t>סה"כ לא מניב</t>
  </si>
  <si>
    <t>עו'ש(לקבל)</t>
  </si>
  <si>
    <t>1111111111</t>
  </si>
  <si>
    <t>דלק רכב(דיבידנד לקבל)</t>
  </si>
  <si>
    <t>גזית גלוב(דיבידנד לקבל)</t>
  </si>
  <si>
    <t>QQQQ - Nasdaq 100(דיבידנד לקבל)</t>
  </si>
  <si>
    <t>51516</t>
  </si>
  <si>
    <t>Potash Corporation(דיבידנד לקבל)</t>
  </si>
  <si>
    <t>46680</t>
  </si>
  <si>
    <t>DIA - Dow Jones(דיבידנד לקבל)</t>
  </si>
  <si>
    <t>45526</t>
  </si>
  <si>
    <t>SPY - S&amp;P 500(דיבידנד לקבל)</t>
  </si>
  <si>
    <t>47373</t>
  </si>
  <si>
    <t>LAM RESEARCH CORPORATION(דיבידנד לקבל)</t>
  </si>
  <si>
    <t>313221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</si>
</sst>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2" fillId="0" borderId="0" xfId="0" applyNumberFormat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sum_03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4">
          <cell r="E14">
            <v>520018078</v>
          </cell>
        </row>
        <row r="15">
          <cell r="E15">
            <v>512705138</v>
          </cell>
        </row>
        <row r="16">
          <cell r="E16">
            <v>520000118</v>
          </cell>
        </row>
        <row r="17">
          <cell r="E17">
            <v>512475203</v>
          </cell>
        </row>
        <row r="18">
          <cell r="E18">
            <v>513893123</v>
          </cell>
        </row>
        <row r="28">
          <cell r="E28">
            <v>514798636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71">
          <cell r="E171">
            <v>514357458</v>
          </cell>
        </row>
        <row r="172">
          <cell r="E172">
            <v>513639013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topLeftCell="A10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25243.902411834999</v>
      </c>
      <c r="D11" s="76">
        <v>1.57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436311.47119459999</v>
      </c>
      <c r="D13" s="77">
        <v>27.14</v>
      </c>
    </row>
    <row r="14" spans="1:36">
      <c r="A14" s="10" t="s">
        <v>13</v>
      </c>
      <c r="B14" s="70" t="s">
        <v>17</v>
      </c>
      <c r="C14" s="77">
        <v>2245.9614700000002</v>
      </c>
      <c r="D14" s="77">
        <v>0.14000000000000001</v>
      </c>
    </row>
    <row r="15" spans="1:36">
      <c r="A15" s="10" t="s">
        <v>13</v>
      </c>
      <c r="B15" s="70" t="s">
        <v>18</v>
      </c>
      <c r="C15" s="77">
        <v>286757.07808019361</v>
      </c>
      <c r="D15" s="77">
        <v>17.84</v>
      </c>
    </row>
    <row r="16" spans="1:36">
      <c r="A16" s="10" t="s">
        <v>13</v>
      </c>
      <c r="B16" s="70" t="s">
        <v>19</v>
      </c>
      <c r="C16" s="77">
        <v>267575.74797249999</v>
      </c>
      <c r="D16" s="77">
        <v>16.64</v>
      </c>
    </row>
    <row r="17" spans="1:4">
      <c r="A17" s="10" t="s">
        <v>13</v>
      </c>
      <c r="B17" s="70" t="s">
        <v>20</v>
      </c>
      <c r="C17" s="77">
        <v>351092.07532020001</v>
      </c>
      <c r="D17" s="77">
        <v>21.84</v>
      </c>
    </row>
    <row r="18" spans="1:4">
      <c r="A18" s="10" t="s">
        <v>13</v>
      </c>
      <c r="B18" s="70" t="s">
        <v>21</v>
      </c>
      <c r="C18" s="77">
        <v>16473.661131928999</v>
      </c>
      <c r="D18" s="77">
        <v>1.02</v>
      </c>
    </row>
    <row r="19" spans="1:4">
      <c r="A19" s="10" t="s">
        <v>13</v>
      </c>
      <c r="B19" s="70" t="s">
        <v>22</v>
      </c>
      <c r="C19" s="77">
        <v>49.401600000000002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30700.604884409888</v>
      </c>
      <c r="D26" s="77">
        <v>1.91</v>
      </c>
    </row>
    <row r="27" spans="1:4">
      <c r="A27" s="10" t="s">
        <v>13</v>
      </c>
      <c r="B27" s="70" t="s">
        <v>29</v>
      </c>
      <c r="C27" s="77">
        <v>37281.447575381098</v>
      </c>
      <c r="D27" s="77">
        <v>2.3199999999999998</v>
      </c>
    </row>
    <row r="28" spans="1:4">
      <c r="A28" s="10" t="s">
        <v>13</v>
      </c>
      <c r="B28" s="70" t="s">
        <v>30</v>
      </c>
      <c r="C28" s="77">
        <v>39070.092346103163</v>
      </c>
      <c r="D28" s="77">
        <v>2.4300000000000002</v>
      </c>
    </row>
    <row r="29" spans="1:4">
      <c r="A29" s="10" t="s">
        <v>13</v>
      </c>
      <c r="B29" s="70" t="s">
        <v>31</v>
      </c>
      <c r="C29" s="77">
        <v>5816.6419630207001</v>
      </c>
      <c r="D29" s="77">
        <v>0.36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1056.4063095402109</v>
      </c>
      <c r="D31" s="77">
        <v>7.0000000000000007E-2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f>הלוואות!O11</f>
        <v>37401.833533512763</v>
      </c>
      <c r="D33" s="77">
        <v>2.33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f>'זכויות מקרקעין'!G11</f>
        <v>67858.653344899998</v>
      </c>
      <c r="D35" s="77">
        <v>4.34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891.91037776999997</v>
      </c>
      <c r="D37" s="77">
        <v>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f>SUM(C11:C41)</f>
        <v>1605826.8895158952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4.1569000000000003</v>
      </c>
    </row>
    <row r="48" spans="1:4">
      <c r="C48" t="s">
        <v>109</v>
      </c>
      <c r="D48">
        <v>3.5289999999999999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1000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1001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1002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579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1000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226</v>
      </c>
      <c r="C23" t="s">
        <v>226</v>
      </c>
      <c r="D23" s="16"/>
      <c r="E23" t="s">
        <v>226</v>
      </c>
      <c r="F23" t="s">
        <v>226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1003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s="16"/>
      <c r="E25" t="s">
        <v>226</v>
      </c>
      <c r="F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1002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s="16"/>
      <c r="E27" t="s">
        <v>226</v>
      </c>
      <c r="F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1004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s="16"/>
      <c r="E29" t="s">
        <v>226</v>
      </c>
      <c r="F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579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s="16"/>
      <c r="E31" t="s">
        <v>226</v>
      </c>
      <c r="F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261</v>
      </c>
      <c r="C32" s="16"/>
      <c r="D32" s="16"/>
      <c r="E32" s="16"/>
    </row>
    <row r="33" spans="2:5">
      <c r="B33" t="s">
        <v>333</v>
      </c>
      <c r="C33" s="16"/>
      <c r="D33" s="16"/>
      <c r="E33" s="16"/>
    </row>
    <row r="34" spans="2:5">
      <c r="B34" t="s">
        <v>334</v>
      </c>
      <c r="C34" s="16"/>
      <c r="D34" s="16"/>
      <c r="E34" s="16"/>
    </row>
    <row r="35" spans="2:5">
      <c r="B35" t="s">
        <v>335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226</v>
      </c>
      <c r="C15" t="s">
        <v>226</v>
      </c>
      <c r="D15" s="19"/>
      <c r="E15" t="s">
        <v>226</v>
      </c>
      <c r="F15" t="s">
        <v>226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261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1005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1006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1007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1008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1009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1010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1011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1005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1006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1007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1008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1009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1010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1011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261</v>
      </c>
    </row>
    <row r="41" spans="2:17">
      <c r="B41" t="s">
        <v>333</v>
      </c>
    </row>
    <row r="42" spans="2:17">
      <c r="B42" t="s">
        <v>334</v>
      </c>
    </row>
    <row r="43" spans="2:17">
      <c r="B43" t="s">
        <v>335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1012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1013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1014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1015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579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1016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333</v>
      </c>
    </row>
    <row r="29" spans="2:16">
      <c r="B29" t="s">
        <v>334</v>
      </c>
    </row>
    <row r="30" spans="2:16">
      <c r="B30" t="s">
        <v>335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1017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1018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579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259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1019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1020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261</v>
      </c>
      <c r="D26" s="16"/>
      <c r="E26" s="16"/>
      <c r="F26" s="16"/>
    </row>
    <row r="27" spans="2:19">
      <c r="B27" t="s">
        <v>333</v>
      </c>
      <c r="D27" s="16"/>
      <c r="E27" s="16"/>
      <c r="F27" s="16"/>
    </row>
    <row r="28" spans="2:19">
      <c r="B28" t="s">
        <v>334</v>
      </c>
      <c r="D28" s="16"/>
      <c r="E28" s="16"/>
      <c r="F28" s="16"/>
    </row>
    <row r="29" spans="2:19">
      <c r="B29" t="s">
        <v>335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0"/>
  <sheetViews>
    <sheetView rightToLeft="1" topLeftCell="A7" workbookViewId="0">
      <selection activeCell="E25" sqref="E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2.66</v>
      </c>
      <c r="K11" s="7"/>
      <c r="L11" s="7"/>
      <c r="M11" s="76">
        <v>2.27</v>
      </c>
      <c r="N11" s="76">
        <v>23838448.68</v>
      </c>
      <c r="O11" s="7"/>
      <c r="P11" s="76">
        <v>30700.604884409888</v>
      </c>
      <c r="Q11" s="7"/>
      <c r="R11" s="76">
        <v>100</v>
      </c>
      <c r="S11" s="76">
        <v>1.91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2.66</v>
      </c>
      <c r="M12" s="79">
        <v>2.27</v>
      </c>
      <c r="N12" s="79">
        <v>23838448.68</v>
      </c>
      <c r="P12" s="79">
        <v>30700.604884409888</v>
      </c>
      <c r="R12" s="79">
        <v>100</v>
      </c>
      <c r="S12" s="79">
        <v>1.91</v>
      </c>
    </row>
    <row r="13" spans="2:81">
      <c r="B13" s="78" t="s">
        <v>1017</v>
      </c>
      <c r="C13" s="16"/>
      <c r="D13" s="16"/>
      <c r="E13" s="16"/>
      <c r="J13" s="79">
        <v>2.37</v>
      </c>
      <c r="M13" s="79">
        <v>1.5</v>
      </c>
      <c r="N13" s="79">
        <v>21694448.68</v>
      </c>
      <c r="P13" s="79">
        <v>22684.241412409887</v>
      </c>
      <c r="R13" s="79">
        <v>73.89</v>
      </c>
      <c r="S13" s="79">
        <v>1.41</v>
      </c>
    </row>
    <row r="14" spans="2:81">
      <c r="B14" t="s">
        <v>1021</v>
      </c>
      <c r="C14" t="s">
        <v>1022</v>
      </c>
      <c r="D14" t="s">
        <v>126</v>
      </c>
      <c r="E14">
        <f>'[5]לא סחיר - אג"ח קונצרני'!E14</f>
        <v>520018078</v>
      </c>
      <c r="F14" t="s">
        <v>352</v>
      </c>
      <c r="G14" t="s">
        <v>212</v>
      </c>
      <c r="H14" t="s">
        <v>152</v>
      </c>
      <c r="I14" t="s">
        <v>1023</v>
      </c>
      <c r="J14" s="77">
        <v>4.3600000000000003</v>
      </c>
      <c r="K14" t="s">
        <v>105</v>
      </c>
      <c r="L14" s="77">
        <v>6.6</v>
      </c>
      <c r="M14" s="77">
        <v>0.75</v>
      </c>
      <c r="N14" s="77">
        <v>1000000</v>
      </c>
      <c r="O14" s="77">
        <v>159.78</v>
      </c>
      <c r="P14" s="77">
        <v>1597.8</v>
      </c>
      <c r="Q14" s="77">
        <v>0</v>
      </c>
      <c r="R14" s="77">
        <v>5.2</v>
      </c>
      <c r="S14" s="77">
        <v>0.1</v>
      </c>
    </row>
    <row r="15" spans="2:81">
      <c r="B15" t="s">
        <v>1025</v>
      </c>
      <c r="C15" t="s">
        <v>1026</v>
      </c>
      <c r="D15" t="s">
        <v>126</v>
      </c>
      <c r="E15">
        <f>'[5]לא סחיר - אג"ח קונצרני'!E15</f>
        <v>512705138</v>
      </c>
      <c r="F15" t="s">
        <v>352</v>
      </c>
      <c r="G15" t="s">
        <v>421</v>
      </c>
      <c r="H15" t="s">
        <v>152</v>
      </c>
      <c r="I15" t="s">
        <v>1024</v>
      </c>
      <c r="J15" s="77">
        <v>1.29</v>
      </c>
      <c r="K15" t="s">
        <v>105</v>
      </c>
      <c r="L15" s="77">
        <v>5.75</v>
      </c>
      <c r="M15" s="77">
        <v>1.39</v>
      </c>
      <c r="N15" s="77">
        <v>2000000</v>
      </c>
      <c r="O15" s="77">
        <v>132.13999999999999</v>
      </c>
      <c r="P15" s="77">
        <v>2642.8</v>
      </c>
      <c r="Q15" s="77">
        <v>0</v>
      </c>
      <c r="R15" s="77">
        <v>8.61</v>
      </c>
      <c r="S15" s="77">
        <v>0.16</v>
      </c>
    </row>
    <row r="16" spans="2:81">
      <c r="B16" t="s">
        <v>1027</v>
      </c>
      <c r="C16" t="s">
        <v>1028</v>
      </c>
      <c r="D16" t="s">
        <v>126</v>
      </c>
      <c r="E16">
        <f>'[5]לא סחיר - אג"ח קונצרני'!E16</f>
        <v>520000118</v>
      </c>
      <c r="F16" t="s">
        <v>130</v>
      </c>
      <c r="G16" t="s">
        <v>449</v>
      </c>
      <c r="H16" t="s">
        <v>153</v>
      </c>
      <c r="I16" t="s">
        <v>1029</v>
      </c>
      <c r="J16" s="77">
        <v>2.19</v>
      </c>
      <c r="K16" t="s">
        <v>105</v>
      </c>
      <c r="L16" s="77">
        <v>7.09</v>
      </c>
      <c r="M16" s="77">
        <v>0.61</v>
      </c>
      <c r="N16" s="77">
        <v>8765992.3699999992</v>
      </c>
      <c r="O16" s="77">
        <v>138.13</v>
      </c>
      <c r="P16" s="77">
        <v>12108.465260681</v>
      </c>
      <c r="Q16" s="77">
        <v>0</v>
      </c>
      <c r="R16" s="77">
        <v>39.44</v>
      </c>
      <c r="S16" s="77">
        <v>0.75</v>
      </c>
    </row>
    <row r="17" spans="2:19">
      <c r="B17" t="s">
        <v>1030</v>
      </c>
      <c r="C17" t="s">
        <v>1031</v>
      </c>
      <c r="D17" t="s">
        <v>126</v>
      </c>
      <c r="E17">
        <f>'[5]לא סחיר - אג"ח קונצרני'!E17</f>
        <v>512475203</v>
      </c>
      <c r="F17" t="s">
        <v>131</v>
      </c>
      <c r="G17" t="s">
        <v>449</v>
      </c>
      <c r="H17" t="s">
        <v>153</v>
      </c>
      <c r="I17" t="s">
        <v>1032</v>
      </c>
      <c r="J17" s="77">
        <v>2.81</v>
      </c>
      <c r="K17" t="s">
        <v>105</v>
      </c>
      <c r="L17" s="77">
        <v>3.15</v>
      </c>
      <c r="M17" s="77">
        <v>3.44</v>
      </c>
      <c r="N17" s="77">
        <v>5538000</v>
      </c>
      <c r="O17" s="77">
        <v>100.25</v>
      </c>
      <c r="P17" s="77">
        <v>5551.8450000000003</v>
      </c>
      <c r="Q17" s="77">
        <v>1.85</v>
      </c>
      <c r="R17" s="77">
        <v>18.079999999999998</v>
      </c>
      <c r="S17" s="77">
        <v>0.35</v>
      </c>
    </row>
    <row r="18" spans="2:19">
      <c r="B18" t="s">
        <v>1033</v>
      </c>
      <c r="C18" t="s">
        <v>1034</v>
      </c>
      <c r="D18" t="s">
        <v>126</v>
      </c>
      <c r="E18">
        <f>'[5]לא סחיר - אג"ח קונצרני'!E18</f>
        <v>513893123</v>
      </c>
      <c r="F18" t="s">
        <v>373</v>
      </c>
      <c r="G18" t="s">
        <v>462</v>
      </c>
      <c r="H18" t="s">
        <v>152</v>
      </c>
      <c r="I18" t="s">
        <v>1024</v>
      </c>
      <c r="J18" s="77">
        <v>1.6</v>
      </c>
      <c r="K18" t="s">
        <v>105</v>
      </c>
      <c r="L18" s="77">
        <v>7</v>
      </c>
      <c r="M18" s="77">
        <v>3.32</v>
      </c>
      <c r="N18" s="77">
        <v>596596.44999999995</v>
      </c>
      <c r="O18" s="77">
        <v>131.30000000000001</v>
      </c>
      <c r="P18" s="77">
        <v>783.33113885</v>
      </c>
      <c r="Q18" s="77">
        <v>0.65</v>
      </c>
      <c r="R18" s="77">
        <v>2.5499999999999998</v>
      </c>
      <c r="S18" s="77">
        <v>0.05</v>
      </c>
    </row>
    <row r="19" spans="2:19">
      <c r="B19" s="78" t="s">
        <v>1018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337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J22" s="77">
        <v>0</v>
      </c>
      <c r="K22" t="s">
        <v>226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579</v>
      </c>
      <c r="C23" s="16"/>
      <c r="D23" s="16"/>
      <c r="E23" s="16"/>
      <c r="J23" s="79">
        <v>3.47</v>
      </c>
      <c r="M23" s="79">
        <v>4.46</v>
      </c>
      <c r="N23" s="79">
        <v>2144000</v>
      </c>
      <c r="P23" s="79">
        <v>8016.363472</v>
      </c>
      <c r="R23" s="79">
        <v>26.11</v>
      </c>
      <c r="S23" s="79">
        <v>0.5</v>
      </c>
    </row>
    <row r="24" spans="2:19">
      <c r="B24" t="s">
        <v>1035</v>
      </c>
      <c r="C24" t="s">
        <v>1036</v>
      </c>
      <c r="D24" t="s">
        <v>343</v>
      </c>
      <c r="E24">
        <f>'[5]לא סחיר - אג"ח קונצרני'!E28</f>
        <v>514798636</v>
      </c>
      <c r="F24" t="s">
        <v>488</v>
      </c>
      <c r="G24" t="s">
        <v>470</v>
      </c>
      <c r="H24" t="s">
        <v>347</v>
      </c>
      <c r="I24" t="s">
        <v>1037</v>
      </c>
      <c r="J24" s="77">
        <v>3.47</v>
      </c>
      <c r="K24" t="s">
        <v>109</v>
      </c>
      <c r="L24" s="77">
        <v>4.4400000000000004</v>
      </c>
      <c r="M24" s="77">
        <v>4.46</v>
      </c>
      <c r="N24" s="77">
        <v>2144000</v>
      </c>
      <c r="O24" s="77">
        <v>105.95</v>
      </c>
      <c r="P24" s="77">
        <v>8016.363472</v>
      </c>
      <c r="Q24" s="77">
        <v>0.54</v>
      </c>
      <c r="R24" s="77">
        <v>26.11</v>
      </c>
      <c r="S24" s="77">
        <v>0.5</v>
      </c>
    </row>
    <row r="25" spans="2:19">
      <c r="B25" s="78" t="s">
        <v>259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338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226</v>
      </c>
      <c r="C27" t="s">
        <v>226</v>
      </c>
      <c r="D27" s="16"/>
      <c r="E27" s="16"/>
      <c r="F27" t="s">
        <v>226</v>
      </c>
      <c r="G27" t="s">
        <v>226</v>
      </c>
      <c r="J27" s="77">
        <v>0</v>
      </c>
      <c r="K27" t="s">
        <v>226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339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226</v>
      </c>
      <c r="C29" t="s">
        <v>226</v>
      </c>
      <c r="D29" s="16"/>
      <c r="E29" s="16"/>
      <c r="F29" t="s">
        <v>226</v>
      </c>
      <c r="G29" t="s">
        <v>226</v>
      </c>
      <c r="J29" s="77">
        <v>0</v>
      </c>
      <c r="K29" t="s">
        <v>226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261</v>
      </c>
      <c r="C30" s="16"/>
      <c r="D30" s="16"/>
      <c r="E30" s="16"/>
    </row>
    <row r="31" spans="2:19">
      <c r="B31" t="s">
        <v>333</v>
      </c>
      <c r="C31" s="16"/>
      <c r="D31" s="16"/>
      <c r="E31" s="16"/>
    </row>
    <row r="32" spans="2:19">
      <c r="B32" t="s">
        <v>334</v>
      </c>
      <c r="C32" s="16"/>
      <c r="D32" s="16"/>
      <c r="E32" s="16"/>
    </row>
    <row r="33" spans="2:5">
      <c r="B33" t="s">
        <v>335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3" spans="2:5">
      <c r="C503" s="16"/>
      <c r="D503" s="16"/>
      <c r="E503" s="16"/>
    </row>
    <row r="504" spans="2:5">
      <c r="C504" s="16"/>
      <c r="D504" s="16"/>
      <c r="E504" s="16"/>
    </row>
    <row r="508" spans="2:5">
      <c r="B508" s="16"/>
    </row>
    <row r="509" spans="2:5">
      <c r="B509" s="16"/>
    </row>
    <row r="510" spans="2:5">
      <c r="B510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622273</v>
      </c>
      <c r="I11" s="7"/>
      <c r="J11" s="76">
        <v>37281.447575381098</v>
      </c>
      <c r="K11" s="7"/>
      <c r="L11" s="76">
        <v>100</v>
      </c>
      <c r="M11" s="76">
        <v>2.3199999999999998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622273</v>
      </c>
      <c r="J12" s="79">
        <v>37281.447575381098</v>
      </c>
      <c r="L12" s="79">
        <v>100</v>
      </c>
      <c r="M12" s="79">
        <v>2.3199999999999998</v>
      </c>
    </row>
    <row r="13" spans="2:98">
      <c r="B13" t="s">
        <v>1038</v>
      </c>
      <c r="C13" t="s">
        <v>1039</v>
      </c>
      <c r="D13" t="s">
        <v>126</v>
      </c>
      <c r="E13" t="s">
        <v>1040</v>
      </c>
      <c r="F13" t="s">
        <v>115</v>
      </c>
      <c r="G13" t="s">
        <v>105</v>
      </c>
      <c r="H13" s="77">
        <v>66273</v>
      </c>
      <c r="I13" s="77">
        <v>55359.753617999937</v>
      </c>
      <c r="J13" s="77">
        <v>36688.569515257099</v>
      </c>
      <c r="K13" s="77">
        <v>0</v>
      </c>
      <c r="L13" s="77">
        <v>98.41</v>
      </c>
      <c r="M13" s="77">
        <v>2.2799999999999998</v>
      </c>
    </row>
    <row r="14" spans="2:98">
      <c r="B14" t="s">
        <v>1041</v>
      </c>
      <c r="C14" t="s">
        <v>1042</v>
      </c>
      <c r="D14" t="s">
        <v>126</v>
      </c>
      <c r="E14" t="s">
        <v>1043</v>
      </c>
      <c r="F14" t="s">
        <v>373</v>
      </c>
      <c r="G14" t="s">
        <v>113</v>
      </c>
      <c r="H14" s="77">
        <v>500000</v>
      </c>
      <c r="I14" s="77">
        <v>28.524999999999999</v>
      </c>
      <c r="J14" s="77">
        <v>592.87786249999999</v>
      </c>
      <c r="K14" s="77">
        <v>0</v>
      </c>
      <c r="L14" s="77">
        <v>1.59</v>
      </c>
      <c r="M14" s="77">
        <v>0.04</v>
      </c>
    </row>
    <row r="15" spans="2:98">
      <c r="B15" t="s">
        <v>1044</v>
      </c>
      <c r="C15" t="s">
        <v>1045</v>
      </c>
      <c r="D15" t="s">
        <v>126</v>
      </c>
      <c r="E15" t="s">
        <v>1046</v>
      </c>
      <c r="F15" t="s">
        <v>135</v>
      </c>
      <c r="G15" t="s">
        <v>109</v>
      </c>
      <c r="H15" s="77">
        <v>56000</v>
      </c>
      <c r="I15" s="77">
        <v>1E-4</v>
      </c>
      <c r="J15" s="77">
        <v>1.97624E-4</v>
      </c>
      <c r="K15" s="77">
        <v>0</v>
      </c>
      <c r="L15" s="77">
        <v>0</v>
      </c>
      <c r="M15" s="77">
        <v>0</v>
      </c>
    </row>
    <row r="16" spans="2:98">
      <c r="B16" s="78" t="s">
        <v>259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s="78" t="s">
        <v>338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339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t="s">
        <v>261</v>
      </c>
      <c r="C21" s="16"/>
      <c r="D21" s="16"/>
      <c r="E21" s="16"/>
    </row>
    <row r="22" spans="2:13">
      <c r="B22" t="s">
        <v>333</v>
      </c>
      <c r="C22" s="16"/>
      <c r="D22" s="16"/>
      <c r="E22" s="16"/>
    </row>
    <row r="23" spans="2:13">
      <c r="B23" t="s">
        <v>334</v>
      </c>
      <c r="C23" s="16"/>
      <c r="D23" s="16"/>
      <c r="E23" s="16"/>
    </row>
    <row r="24" spans="2:13">
      <c r="B24" t="s">
        <v>335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34015498.850000001</v>
      </c>
      <c r="G11" s="7"/>
      <c r="H11" s="76">
        <v>39070.092346103163</v>
      </c>
      <c r="I11" s="7"/>
      <c r="J11" s="76">
        <v>100</v>
      </c>
      <c r="K11" s="76">
        <v>2.4300000000000002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32668674.32</v>
      </c>
      <c r="H12" s="79">
        <v>34326.251731999997</v>
      </c>
      <c r="J12" s="79">
        <v>87.86</v>
      </c>
      <c r="K12" s="79">
        <v>2.14</v>
      </c>
    </row>
    <row r="13" spans="2:55">
      <c r="B13" s="78" t="s">
        <v>1047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226</v>
      </c>
      <c r="C14" t="s">
        <v>226</v>
      </c>
      <c r="D14" t="s">
        <v>226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1048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226</v>
      </c>
      <c r="C16" t="s">
        <v>226</v>
      </c>
      <c r="D16" t="s">
        <v>226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1049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226</v>
      </c>
      <c r="C18" t="s">
        <v>226</v>
      </c>
      <c r="D18" t="s">
        <v>226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1050</v>
      </c>
      <c r="C19" s="16"/>
      <c r="F19" s="79">
        <v>32668674.32</v>
      </c>
      <c r="H19" s="79">
        <v>34326.251731999997</v>
      </c>
      <c r="J19" s="79">
        <v>87.86</v>
      </c>
      <c r="K19" s="79">
        <v>2.14</v>
      </c>
    </row>
    <row r="20" spans="2:11">
      <c r="B20" t="s">
        <v>1051</v>
      </c>
      <c r="C20" t="s">
        <v>1052</v>
      </c>
      <c r="D20" t="s">
        <v>109</v>
      </c>
      <c r="E20" t="s">
        <v>1053</v>
      </c>
      <c r="F20" s="77">
        <v>655428</v>
      </c>
      <c r="G20" s="77">
        <v>100</v>
      </c>
      <c r="H20" s="77">
        <v>2313.005412</v>
      </c>
      <c r="I20" s="77">
        <v>0</v>
      </c>
      <c r="J20" s="77">
        <v>5.92</v>
      </c>
      <c r="K20" s="77">
        <v>0.14000000000000001</v>
      </c>
    </row>
    <row r="21" spans="2:11">
      <c r="B21" t="s">
        <v>1054</v>
      </c>
      <c r="C21" t="s">
        <v>1055</v>
      </c>
      <c r="D21" t="s">
        <v>105</v>
      </c>
      <c r="E21" t="s">
        <v>285</v>
      </c>
      <c r="F21" s="77">
        <v>6598705</v>
      </c>
      <c r="G21" s="77">
        <v>100</v>
      </c>
      <c r="H21" s="77">
        <v>6598.7049999999999</v>
      </c>
      <c r="I21" s="77">
        <v>0</v>
      </c>
      <c r="J21" s="77">
        <v>16.89</v>
      </c>
      <c r="K21" s="77">
        <v>0.41</v>
      </c>
    </row>
    <row r="22" spans="2:11">
      <c r="B22" t="s">
        <v>1056</v>
      </c>
      <c r="C22" t="s">
        <v>1057</v>
      </c>
      <c r="D22" t="s">
        <v>105</v>
      </c>
      <c r="E22" t="s">
        <v>288</v>
      </c>
      <c r="F22" s="77">
        <v>21920676</v>
      </c>
      <c r="G22" s="77">
        <v>100</v>
      </c>
      <c r="H22" s="77">
        <v>21920.675999999999</v>
      </c>
      <c r="I22" s="77">
        <v>0</v>
      </c>
      <c r="J22" s="77">
        <v>56.11</v>
      </c>
      <c r="K22" s="77">
        <v>1.36</v>
      </c>
    </row>
    <row r="23" spans="2:11">
      <c r="B23" t="s">
        <v>1058</v>
      </c>
      <c r="C23" t="s">
        <v>1059</v>
      </c>
      <c r="D23" t="s">
        <v>105</v>
      </c>
      <c r="E23" t="s">
        <v>1060</v>
      </c>
      <c r="F23" s="77">
        <v>1831557.32</v>
      </c>
      <c r="G23" s="77">
        <v>100</v>
      </c>
      <c r="H23" s="77">
        <v>1831.5573199999999</v>
      </c>
      <c r="I23" s="77">
        <v>0</v>
      </c>
      <c r="J23" s="77">
        <v>4.6900000000000004</v>
      </c>
      <c r="K23" s="77">
        <v>0.11</v>
      </c>
    </row>
    <row r="24" spans="2:11">
      <c r="B24" t="s">
        <v>1061</v>
      </c>
      <c r="C24" t="s">
        <v>1062</v>
      </c>
      <c r="D24" t="s">
        <v>105</v>
      </c>
      <c r="E24" t="s">
        <v>353</v>
      </c>
      <c r="F24" s="77">
        <v>1662308</v>
      </c>
      <c r="G24" s="77">
        <v>100</v>
      </c>
      <c r="H24" s="77">
        <v>1662.308</v>
      </c>
      <c r="I24" s="77">
        <v>0</v>
      </c>
      <c r="J24" s="77">
        <v>4.25</v>
      </c>
      <c r="K24" s="77">
        <v>0.1</v>
      </c>
    </row>
    <row r="25" spans="2:11">
      <c r="B25" s="78" t="s">
        <v>259</v>
      </c>
      <c r="C25" s="16"/>
      <c r="F25" s="79">
        <v>1346824.53</v>
      </c>
      <c r="H25" s="79">
        <v>4743.840614103161</v>
      </c>
      <c r="J25" s="79">
        <v>12.14</v>
      </c>
      <c r="K25" s="79">
        <v>0.3</v>
      </c>
    </row>
    <row r="26" spans="2:11">
      <c r="B26" s="78" t="s">
        <v>1063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226</v>
      </c>
      <c r="C27" t="s">
        <v>226</v>
      </c>
      <c r="D27" t="s">
        <v>226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1064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226</v>
      </c>
      <c r="C29" t="s">
        <v>226</v>
      </c>
      <c r="D29" t="s">
        <v>226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1065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226</v>
      </c>
      <c r="C31" t="s">
        <v>226</v>
      </c>
      <c r="D31" t="s">
        <v>226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1066</v>
      </c>
      <c r="C32" s="16"/>
      <c r="F32" s="79">
        <v>1346824.53</v>
      </c>
      <c r="H32" s="79">
        <v>4743.840614103161</v>
      </c>
      <c r="J32" s="79">
        <v>12.14</v>
      </c>
      <c r="K32" s="79">
        <v>0.3</v>
      </c>
    </row>
    <row r="33" spans="2:11">
      <c r="B33" t="s">
        <v>1067</v>
      </c>
      <c r="C33" t="s">
        <v>1068</v>
      </c>
      <c r="D33" t="s">
        <v>109</v>
      </c>
      <c r="E33" t="s">
        <v>1069</v>
      </c>
      <c r="F33" s="77">
        <v>2579.5300000000002</v>
      </c>
      <c r="G33" s="77">
        <v>1E-4</v>
      </c>
      <c r="H33" s="77">
        <v>9.1031613699999998E-6</v>
      </c>
      <c r="I33" s="77">
        <v>0</v>
      </c>
      <c r="J33" s="77">
        <v>0</v>
      </c>
      <c r="K33" s="77">
        <v>0</v>
      </c>
    </row>
    <row r="34" spans="2:11">
      <c r="B34" t="s">
        <v>1070</v>
      </c>
      <c r="C34" t="s">
        <v>1071</v>
      </c>
      <c r="D34" t="s">
        <v>109</v>
      </c>
      <c r="E34" t="s">
        <v>1072</v>
      </c>
      <c r="F34" s="77">
        <v>715394</v>
      </c>
      <c r="G34" s="77">
        <v>100</v>
      </c>
      <c r="H34" s="77">
        <v>2524.6254260000001</v>
      </c>
      <c r="I34" s="77">
        <v>0</v>
      </c>
      <c r="J34" s="77">
        <v>6.46</v>
      </c>
      <c r="K34" s="77">
        <v>0.16</v>
      </c>
    </row>
    <row r="35" spans="2:11">
      <c r="B35" t="s">
        <v>1073</v>
      </c>
      <c r="C35" t="s">
        <v>1074</v>
      </c>
      <c r="D35" t="s">
        <v>109</v>
      </c>
      <c r="E35" t="s">
        <v>1075</v>
      </c>
      <c r="F35" s="77">
        <v>366795</v>
      </c>
      <c r="G35" s="77">
        <v>100</v>
      </c>
      <c r="H35" s="77">
        <v>1294.4195549999999</v>
      </c>
      <c r="I35" s="77">
        <v>0</v>
      </c>
      <c r="J35" s="77">
        <v>3.31</v>
      </c>
      <c r="K35" s="77">
        <v>0.08</v>
      </c>
    </row>
    <row r="36" spans="2:11">
      <c r="B36" t="s">
        <v>1076</v>
      </c>
      <c r="C36" t="s">
        <v>1077</v>
      </c>
      <c r="D36" t="s">
        <v>109</v>
      </c>
      <c r="E36" t="s">
        <v>1078</v>
      </c>
      <c r="F36" s="77">
        <v>262056</v>
      </c>
      <c r="G36" s="77">
        <v>100</v>
      </c>
      <c r="H36" s="77">
        <v>924.79562399999998</v>
      </c>
      <c r="I36" s="77">
        <v>0</v>
      </c>
      <c r="J36" s="77">
        <v>2.37</v>
      </c>
      <c r="K36" s="77">
        <v>0.06</v>
      </c>
    </row>
    <row r="37" spans="2:11">
      <c r="B37" t="s">
        <v>261</v>
      </c>
      <c r="C37" s="16"/>
    </row>
    <row r="38" spans="2:11">
      <c r="B38" t="s">
        <v>333</v>
      </c>
      <c r="C38" s="16"/>
    </row>
    <row r="39" spans="2:11">
      <c r="B39" t="s">
        <v>334</v>
      </c>
      <c r="C39" s="16"/>
    </row>
    <row r="40" spans="2:11">
      <c r="B40" t="s">
        <v>335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6290501</v>
      </c>
      <c r="H11" s="7"/>
      <c r="I11" s="76">
        <v>5816.6419630207001</v>
      </c>
      <c r="J11" s="7"/>
      <c r="K11" s="76">
        <v>100</v>
      </c>
      <c r="L11" s="76">
        <v>0.36</v>
      </c>
      <c r="M11" s="16"/>
      <c r="N11" s="16"/>
      <c r="O11" s="16"/>
      <c r="P11" s="16"/>
      <c r="BG11" s="16"/>
    </row>
    <row r="12" spans="2:59">
      <c r="B12" s="78" t="s">
        <v>1079</v>
      </c>
      <c r="C12" s="16"/>
      <c r="D12" s="16"/>
      <c r="G12" s="79">
        <v>6290501</v>
      </c>
      <c r="I12" s="79">
        <v>5816.6419630207001</v>
      </c>
      <c r="K12" s="79">
        <v>100</v>
      </c>
      <c r="L12" s="79">
        <v>0.36</v>
      </c>
    </row>
    <row r="13" spans="2:59">
      <c r="B13" t="s">
        <v>1080</v>
      </c>
      <c r="C13" t="s">
        <v>1081</v>
      </c>
      <c r="D13" t="s">
        <v>510</v>
      </c>
      <c r="E13" t="s">
        <v>105</v>
      </c>
      <c r="F13" t="s">
        <v>1082</v>
      </c>
      <c r="G13" s="77">
        <v>6290501</v>
      </c>
      <c r="H13" s="77">
        <v>92.467070000000007</v>
      </c>
      <c r="I13" s="77">
        <v>5816.6419630207001</v>
      </c>
      <c r="J13" s="77">
        <v>0</v>
      </c>
      <c r="K13" s="77">
        <v>100</v>
      </c>
      <c r="L13" s="77">
        <v>0.36</v>
      </c>
    </row>
    <row r="14" spans="2:59">
      <c r="B14" s="78" t="s">
        <v>999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226</v>
      </c>
      <c r="C15" t="s">
        <v>226</v>
      </c>
      <c r="D15" t="s">
        <v>226</v>
      </c>
      <c r="E15" t="s">
        <v>226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261</v>
      </c>
      <c r="C16" s="16"/>
      <c r="D16" s="16"/>
    </row>
    <row r="17" spans="2:4">
      <c r="B17" t="s">
        <v>333</v>
      </c>
      <c r="C17" s="16"/>
      <c r="D17" s="16"/>
    </row>
    <row r="18" spans="2:4">
      <c r="B18" t="s">
        <v>334</v>
      </c>
      <c r="C18" s="16"/>
      <c r="D18" s="16"/>
    </row>
    <row r="19" spans="2:4">
      <c r="B19" t="s">
        <v>335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1000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1001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226</v>
      </c>
      <c r="C16" t="s">
        <v>226</v>
      </c>
      <c r="D16" t="s">
        <v>226</v>
      </c>
      <c r="E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1083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t="s">
        <v>226</v>
      </c>
      <c r="E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1002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t="s">
        <v>226</v>
      </c>
      <c r="E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579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226</v>
      </c>
      <c r="C22" t="s">
        <v>226</v>
      </c>
      <c r="D22" t="s">
        <v>226</v>
      </c>
      <c r="E22" t="s">
        <v>226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1000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t="s">
        <v>226</v>
      </c>
      <c r="E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1003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t="s">
        <v>226</v>
      </c>
      <c r="E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1002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t="s">
        <v>226</v>
      </c>
      <c r="E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1004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t="s">
        <v>226</v>
      </c>
      <c r="E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579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226</v>
      </c>
      <c r="C33" t="s">
        <v>226</v>
      </c>
      <c r="D33" t="s">
        <v>226</v>
      </c>
      <c r="E33" t="s">
        <v>226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261</v>
      </c>
      <c r="C34" s="16"/>
      <c r="D34" s="16"/>
    </row>
    <row r="35" spans="2:12">
      <c r="B35" t="s">
        <v>333</v>
      </c>
      <c r="C35" s="16"/>
      <c r="D35" s="16"/>
    </row>
    <row r="36" spans="2:12">
      <c r="B36" t="s">
        <v>334</v>
      </c>
      <c r="C36" s="16"/>
      <c r="D36" s="16"/>
    </row>
    <row r="37" spans="2:12">
      <c r="B37" t="s">
        <v>335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4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1.85546875" style="15" customWidth="1"/>
    <col min="4" max="4" width="16.855468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25243.902411834999</v>
      </c>
      <c r="K11" s="76">
        <v>100</v>
      </c>
      <c r="L11" s="76">
        <v>1.57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25243.902411834999</v>
      </c>
      <c r="K12" s="79">
        <v>100</v>
      </c>
      <c r="L12" s="79">
        <v>1.57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12965.165209999999</v>
      </c>
      <c r="K13" s="79">
        <v>51.36</v>
      </c>
      <c r="L13" s="79">
        <v>0.81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7">
        <v>0</v>
      </c>
      <c r="I14" s="77">
        <v>0</v>
      </c>
      <c r="J14" s="77">
        <v>244.34935999999999</v>
      </c>
      <c r="K14" s="77">
        <v>0.97</v>
      </c>
      <c r="L14" s="77">
        <v>0.02</v>
      </c>
    </row>
    <row r="15" spans="2:13">
      <c r="B15" t="s">
        <v>209</v>
      </c>
      <c r="C15" t="s">
        <v>210</v>
      </c>
      <c r="D15" t="s">
        <v>211</v>
      </c>
      <c r="E15" t="s">
        <v>212</v>
      </c>
      <c r="F15" t="s">
        <v>152</v>
      </c>
      <c r="G15" t="s">
        <v>105</v>
      </c>
      <c r="H15" s="77">
        <v>0</v>
      </c>
      <c r="I15" s="77">
        <v>0</v>
      </c>
      <c r="J15" s="77">
        <v>1545.96174</v>
      </c>
      <c r="K15" s="77">
        <v>6.12</v>
      </c>
      <c r="L15" s="77">
        <v>0.1</v>
      </c>
    </row>
    <row r="16" spans="2:13">
      <c r="B16" t="s">
        <v>213</v>
      </c>
      <c r="C16" t="s">
        <v>214</v>
      </c>
      <c r="D16" t="s">
        <v>215</v>
      </c>
      <c r="E16" t="s">
        <v>212</v>
      </c>
      <c r="F16" t="s">
        <v>152</v>
      </c>
      <c r="G16" t="s">
        <v>105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t="s">
        <v>216</v>
      </c>
      <c r="C17" t="s">
        <v>217</v>
      </c>
      <c r="D17" t="s">
        <v>218</v>
      </c>
      <c r="E17" t="s">
        <v>219</v>
      </c>
      <c r="F17" t="s">
        <v>152</v>
      </c>
      <c r="G17" t="s">
        <v>105</v>
      </c>
      <c r="H17" s="77">
        <v>0</v>
      </c>
      <c r="I17" s="77">
        <v>0</v>
      </c>
      <c r="J17" s="77">
        <v>4160.9089100000001</v>
      </c>
      <c r="K17" s="77">
        <v>16.48</v>
      </c>
      <c r="L17" s="77">
        <v>0.26</v>
      </c>
    </row>
    <row r="18" spans="2:12">
      <c r="B18" t="s">
        <v>220</v>
      </c>
      <c r="C18" t="s">
        <v>221</v>
      </c>
      <c r="D18" t="s">
        <v>222</v>
      </c>
      <c r="E18" t="s">
        <v>219</v>
      </c>
      <c r="F18" t="s">
        <v>152</v>
      </c>
      <c r="G18" t="s">
        <v>105</v>
      </c>
      <c r="H18" s="77">
        <v>0</v>
      </c>
      <c r="I18" s="77">
        <v>0</v>
      </c>
      <c r="J18" s="77">
        <f>6973.7332+40</f>
        <v>7013.7331999999997</v>
      </c>
      <c r="K18" s="77">
        <v>27.63</v>
      </c>
      <c r="L18" s="77">
        <v>0.43</v>
      </c>
    </row>
    <row r="19" spans="2:12">
      <c r="B19" t="s">
        <v>223</v>
      </c>
      <c r="C19" t="s">
        <v>224</v>
      </c>
      <c r="D19" t="s">
        <v>225</v>
      </c>
      <c r="E19" t="s">
        <v>226</v>
      </c>
      <c r="F19" t="s">
        <v>227</v>
      </c>
      <c r="G19" t="s">
        <v>105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228</v>
      </c>
      <c r="C20" t="s">
        <v>229</v>
      </c>
      <c r="D20" t="s">
        <v>230</v>
      </c>
      <c r="E20" t="s">
        <v>219</v>
      </c>
      <c r="F20" t="s">
        <v>152</v>
      </c>
      <c r="G20" t="s">
        <v>105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D21" s="16"/>
      <c r="I21" s="79">
        <v>0</v>
      </c>
      <c r="J21" s="79">
        <v>7774.461881835</v>
      </c>
      <c r="K21" s="79">
        <v>30.8</v>
      </c>
      <c r="L21" s="79">
        <v>0.48</v>
      </c>
    </row>
    <row r="22" spans="2:12">
      <c r="B22" t="s">
        <v>232</v>
      </c>
      <c r="C22" t="s">
        <v>233</v>
      </c>
      <c r="D22" t="s">
        <v>234</v>
      </c>
      <c r="E22" t="s">
        <v>226</v>
      </c>
      <c r="F22" t="s">
        <v>227</v>
      </c>
      <c r="G22" t="s">
        <v>113</v>
      </c>
      <c r="H22" s="77">
        <v>0</v>
      </c>
      <c r="I22" s="77">
        <v>0</v>
      </c>
      <c r="J22" s="77">
        <v>2.0920430630000002</v>
      </c>
      <c r="K22" s="77">
        <v>0.01</v>
      </c>
      <c r="L22" s="77">
        <v>0</v>
      </c>
    </row>
    <row r="23" spans="2:12">
      <c r="B23" t="s">
        <v>235</v>
      </c>
      <c r="C23" t="s">
        <v>236</v>
      </c>
      <c r="D23" t="s">
        <v>222</v>
      </c>
      <c r="E23" t="s">
        <v>219</v>
      </c>
      <c r="F23" t="s">
        <v>152</v>
      </c>
      <c r="G23" t="s">
        <v>113</v>
      </c>
      <c r="H23" s="77">
        <v>0</v>
      </c>
      <c r="I23" s="77">
        <v>0</v>
      </c>
      <c r="J23" s="77">
        <v>1147.391196072</v>
      </c>
      <c r="K23" s="77">
        <v>4.55</v>
      </c>
      <c r="L23" s="77">
        <v>7.0000000000000007E-2</v>
      </c>
    </row>
    <row r="24" spans="2:12">
      <c r="B24" t="s">
        <v>237</v>
      </c>
      <c r="C24" t="s">
        <v>238</v>
      </c>
      <c r="D24" t="s">
        <v>234</v>
      </c>
      <c r="E24" t="s">
        <v>226</v>
      </c>
      <c r="F24" t="s">
        <v>227</v>
      </c>
      <c r="G24" t="s">
        <v>109</v>
      </c>
      <c r="H24" s="77">
        <v>0</v>
      </c>
      <c r="I24" s="77">
        <v>0</v>
      </c>
      <c r="J24" s="77">
        <v>6280.1082116899997</v>
      </c>
      <c r="K24" s="77">
        <v>24.88</v>
      </c>
      <c r="L24" s="77">
        <v>0.39</v>
      </c>
    </row>
    <row r="25" spans="2:12">
      <c r="B25" t="s">
        <v>239</v>
      </c>
      <c r="C25" t="s">
        <v>240</v>
      </c>
      <c r="D25" t="s">
        <v>207</v>
      </c>
      <c r="E25" t="s">
        <v>208</v>
      </c>
      <c r="F25" t="s">
        <v>152</v>
      </c>
      <c r="G25" t="s">
        <v>109</v>
      </c>
      <c r="H25" s="77">
        <v>0</v>
      </c>
      <c r="I25" s="77">
        <v>0</v>
      </c>
      <c r="J25" s="77">
        <v>818.76385463999998</v>
      </c>
      <c r="K25" s="77">
        <v>3.24</v>
      </c>
      <c r="L25" s="77">
        <v>0.05</v>
      </c>
    </row>
    <row r="26" spans="2:12">
      <c r="B26" t="s">
        <v>241</v>
      </c>
      <c r="C26" t="s">
        <v>242</v>
      </c>
      <c r="D26" t="s">
        <v>211</v>
      </c>
      <c r="E26" t="s">
        <v>212</v>
      </c>
      <c r="F26" t="s">
        <v>152</v>
      </c>
      <c r="G26" t="s">
        <v>109</v>
      </c>
      <c r="H26" s="77">
        <v>0</v>
      </c>
      <c r="I26" s="77">
        <v>0</v>
      </c>
      <c r="J26" s="77">
        <v>450.515669</v>
      </c>
      <c r="K26" s="77">
        <v>1.78</v>
      </c>
      <c r="L26" s="77">
        <v>0.03</v>
      </c>
    </row>
    <row r="27" spans="2:12">
      <c r="B27" t="s">
        <v>243</v>
      </c>
      <c r="C27" t="s">
        <v>244</v>
      </c>
      <c r="D27" t="s">
        <v>245</v>
      </c>
      <c r="E27" t="s">
        <v>219</v>
      </c>
      <c r="F27" t="s">
        <v>152</v>
      </c>
      <c r="G27" t="s">
        <v>109</v>
      </c>
      <c r="H27" s="77">
        <v>0</v>
      </c>
      <c r="I27" s="77">
        <v>0</v>
      </c>
      <c r="J27" s="77">
        <v>449.59632921000002</v>
      </c>
      <c r="K27" s="77">
        <v>1.78</v>
      </c>
      <c r="L27" s="77">
        <v>0.03</v>
      </c>
    </row>
    <row r="28" spans="2:12">
      <c r="B28" t="s">
        <v>246</v>
      </c>
      <c r="C28" t="s">
        <v>247</v>
      </c>
      <c r="D28" t="s">
        <v>218</v>
      </c>
      <c r="E28" t="s">
        <v>219</v>
      </c>
      <c r="F28" t="s">
        <v>152</v>
      </c>
      <c r="G28" t="s">
        <v>109</v>
      </c>
      <c r="H28" s="77">
        <v>0</v>
      </c>
      <c r="I28" s="77">
        <v>0</v>
      </c>
      <c r="J28" s="77">
        <v>559.44714708000004</v>
      </c>
      <c r="K28" s="77">
        <v>2.2200000000000002</v>
      </c>
      <c r="L28" s="77">
        <v>0.03</v>
      </c>
    </row>
    <row r="29" spans="2:12" ht="409.6">
      <c r="B29" t="s">
        <v>248</v>
      </c>
      <c r="C29" t="s">
        <v>249</v>
      </c>
      <c r="D29" t="s">
        <v>222</v>
      </c>
      <c r="E29" t="s">
        <v>219</v>
      </c>
      <c r="F29" t="s">
        <v>152</v>
      </c>
      <c r="G29" t="s">
        <v>109</v>
      </c>
      <c r="H29" s="77">
        <v>0</v>
      </c>
      <c r="I29" s="77">
        <v>0</v>
      </c>
      <c r="J29" s="77">
        <v>-2401.7381292300001</v>
      </c>
      <c r="K29" s="77">
        <v>-9.51</v>
      </c>
      <c r="L29" s="77">
        <v>-0.15</v>
      </c>
    </row>
    <row r="30" spans="2:12">
      <c r="B30" t="s">
        <v>248</v>
      </c>
      <c r="C30" t="s">
        <v>249</v>
      </c>
      <c r="D30" t="s">
        <v>222</v>
      </c>
      <c r="E30" t="s">
        <v>219</v>
      </c>
      <c r="F30" t="s">
        <v>152</v>
      </c>
      <c r="G30" t="s">
        <v>109</v>
      </c>
      <c r="H30" s="77">
        <v>0</v>
      </c>
      <c r="I30" s="77">
        <v>0</v>
      </c>
      <c r="J30" s="77">
        <v>468.28556030999999</v>
      </c>
      <c r="K30" s="77">
        <v>1.86</v>
      </c>
      <c r="L30" s="77">
        <v>0.03</v>
      </c>
    </row>
    <row r="31" spans="2:12">
      <c r="B31" s="78" t="s">
        <v>250</v>
      </c>
      <c r="D31" s="16"/>
      <c r="I31" s="79">
        <v>0</v>
      </c>
      <c r="J31" s="79">
        <v>4504.2753199999997</v>
      </c>
      <c r="K31" s="79">
        <v>17.84</v>
      </c>
      <c r="L31" s="79">
        <v>0.28000000000000003</v>
      </c>
    </row>
    <row r="32" spans="2:12">
      <c r="B32" t="s">
        <v>251</v>
      </c>
      <c r="C32" t="s">
        <v>252</v>
      </c>
      <c r="D32" t="s">
        <v>245</v>
      </c>
      <c r="E32" t="s">
        <v>219</v>
      </c>
      <c r="F32" t="s">
        <v>152</v>
      </c>
      <c r="G32" t="s">
        <v>105</v>
      </c>
      <c r="H32" s="77">
        <v>0</v>
      </c>
      <c r="I32" s="77">
        <v>0</v>
      </c>
      <c r="J32" s="77">
        <v>4500.1543199999996</v>
      </c>
      <c r="K32" s="77">
        <v>17.829999999999998</v>
      </c>
      <c r="L32" s="77">
        <v>0.28000000000000003</v>
      </c>
    </row>
    <row r="33" spans="2:12">
      <c r="B33" t="s">
        <v>253</v>
      </c>
      <c r="C33" t="s">
        <v>254</v>
      </c>
      <c r="D33" t="s">
        <v>218</v>
      </c>
      <c r="E33" t="s">
        <v>219</v>
      </c>
      <c r="F33" t="s">
        <v>152</v>
      </c>
      <c r="G33" t="s">
        <v>105</v>
      </c>
      <c r="H33" s="77">
        <v>0</v>
      </c>
      <c r="I33" s="77">
        <v>0</v>
      </c>
      <c r="J33" s="77">
        <v>4.1210000000000004</v>
      </c>
      <c r="K33" s="77">
        <v>0.02</v>
      </c>
      <c r="L33" s="77">
        <v>0</v>
      </c>
    </row>
    <row r="34" spans="2:12">
      <c r="B34" s="78" t="s">
        <v>255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226</v>
      </c>
      <c r="C35" t="s">
        <v>226</v>
      </c>
      <c r="D35" s="16"/>
      <c r="E35" t="s">
        <v>226</v>
      </c>
      <c r="G35" t="s">
        <v>226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256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226</v>
      </c>
      <c r="C37" t="s">
        <v>226</v>
      </c>
      <c r="D37" s="16"/>
      <c r="E37" t="s">
        <v>226</v>
      </c>
      <c r="G37" t="s">
        <v>226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257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226</v>
      </c>
      <c r="C39" t="s">
        <v>226</v>
      </c>
      <c r="D39" s="16"/>
      <c r="E39" t="s">
        <v>226</v>
      </c>
      <c r="G39" t="s">
        <v>226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258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226</v>
      </c>
      <c r="C41" t="s">
        <v>226</v>
      </c>
      <c r="D41" s="16"/>
      <c r="E41" t="s">
        <v>226</v>
      </c>
      <c r="G41" t="s">
        <v>226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259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s="78" t="s">
        <v>260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226</v>
      </c>
      <c r="C44" t="s">
        <v>226</v>
      </c>
      <c r="D44" s="16"/>
      <c r="E44" t="s">
        <v>226</v>
      </c>
      <c r="G44" t="s">
        <v>226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258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226</v>
      </c>
      <c r="C46" t="s">
        <v>226</v>
      </c>
      <c r="D46" s="16"/>
      <c r="E46" t="s">
        <v>226</v>
      </c>
      <c r="G46" t="s">
        <v>226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t="s">
        <v>261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-14460000</v>
      </c>
      <c r="H11" s="7"/>
      <c r="I11" s="76">
        <v>1056.4063095402109</v>
      </c>
      <c r="J11" s="76">
        <v>100</v>
      </c>
      <c r="K11" s="76">
        <v>7.0000000000000007E-2</v>
      </c>
      <c r="AW11" s="16"/>
    </row>
    <row r="12" spans="2:49">
      <c r="B12" s="78" t="s">
        <v>203</v>
      </c>
      <c r="C12" s="16"/>
      <c r="D12" s="16"/>
      <c r="G12" s="79">
        <v>-14460000</v>
      </c>
      <c r="I12" s="79">
        <v>1056.4063095402109</v>
      </c>
      <c r="J12" s="79">
        <v>100</v>
      </c>
      <c r="K12" s="79">
        <v>7.0000000000000007E-2</v>
      </c>
    </row>
    <row r="13" spans="2:49">
      <c r="B13" s="78" t="s">
        <v>1000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1001</v>
      </c>
      <c r="C15" s="16"/>
      <c r="D15" s="16"/>
      <c r="G15" s="79">
        <v>-14460000</v>
      </c>
      <c r="I15" s="79">
        <v>1056.4063095402109</v>
      </c>
      <c r="J15" s="79">
        <v>100</v>
      </c>
      <c r="K15" s="79">
        <v>7.0000000000000007E-2</v>
      </c>
    </row>
    <row r="16" spans="2:49">
      <c r="B16" t="s">
        <v>1084</v>
      </c>
      <c r="C16" t="s">
        <v>1085</v>
      </c>
      <c r="D16" t="s">
        <v>126</v>
      </c>
      <c r="E16" t="s">
        <v>113</v>
      </c>
      <c r="F16" t="s">
        <v>1086</v>
      </c>
      <c r="G16" s="77">
        <v>-13900000</v>
      </c>
      <c r="H16" s="77">
        <v>-6.9997043365758413</v>
      </c>
      <c r="I16" s="77">
        <v>972.95890278404204</v>
      </c>
      <c r="J16" s="77">
        <v>92.1</v>
      </c>
      <c r="K16" s="77">
        <v>0.06</v>
      </c>
    </row>
    <row r="17" spans="2:11">
      <c r="B17" t="s">
        <v>1087</v>
      </c>
      <c r="C17" t="s">
        <v>1088</v>
      </c>
      <c r="D17" t="s">
        <v>126</v>
      </c>
      <c r="E17" t="s">
        <v>113</v>
      </c>
      <c r="F17" t="s">
        <v>1086</v>
      </c>
      <c r="G17" s="77">
        <v>6244000</v>
      </c>
      <c r="H17" s="77">
        <v>-5.8827851905557651</v>
      </c>
      <c r="I17" s="77">
        <v>-367.32110729830202</v>
      </c>
      <c r="J17" s="77">
        <v>-34.770000000000003</v>
      </c>
      <c r="K17" s="77">
        <v>-0.02</v>
      </c>
    </row>
    <row r="18" spans="2:11">
      <c r="B18" t="s">
        <v>1089</v>
      </c>
      <c r="C18" t="s">
        <v>1090</v>
      </c>
      <c r="D18" t="s">
        <v>126</v>
      </c>
      <c r="E18" t="s">
        <v>113</v>
      </c>
      <c r="F18" t="s">
        <v>1091</v>
      </c>
      <c r="G18" s="77">
        <v>-4188000</v>
      </c>
      <c r="H18" s="77">
        <v>-5.3127154372540835</v>
      </c>
      <c r="I18" s="77">
        <v>222.49652251220101</v>
      </c>
      <c r="J18" s="77">
        <v>21.06</v>
      </c>
      <c r="K18" s="77">
        <v>0.01</v>
      </c>
    </row>
    <row r="19" spans="2:11">
      <c r="B19" t="s">
        <v>1092</v>
      </c>
      <c r="C19" t="s">
        <v>1093</v>
      </c>
      <c r="D19" t="s">
        <v>126</v>
      </c>
      <c r="E19" t="s">
        <v>109</v>
      </c>
      <c r="F19" t="s">
        <v>1094</v>
      </c>
      <c r="G19" s="77">
        <v>-8076000</v>
      </c>
      <c r="H19" s="77">
        <v>-2.672558823224938</v>
      </c>
      <c r="I19" s="77">
        <v>215.83585056364601</v>
      </c>
      <c r="J19" s="77">
        <v>20.43</v>
      </c>
      <c r="K19" s="77">
        <v>0.01</v>
      </c>
    </row>
    <row r="20" spans="2:11">
      <c r="B20" t="s">
        <v>1095</v>
      </c>
      <c r="C20" t="s">
        <v>1096</v>
      </c>
      <c r="D20" t="s">
        <v>126</v>
      </c>
      <c r="E20" t="s">
        <v>109</v>
      </c>
      <c r="F20" t="s">
        <v>1086</v>
      </c>
      <c r="G20" s="77">
        <v>5460000</v>
      </c>
      <c r="H20" s="77">
        <v>0.22776814979164653</v>
      </c>
      <c r="I20" s="77">
        <v>12.4361409786239</v>
      </c>
      <c r="J20" s="77">
        <v>1.18</v>
      </c>
      <c r="K20" s="77">
        <v>0</v>
      </c>
    </row>
    <row r="21" spans="2:11">
      <c r="B21" s="78" t="s">
        <v>1083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226</v>
      </c>
      <c r="C22" t="s">
        <v>226</v>
      </c>
      <c r="D22" t="s">
        <v>226</v>
      </c>
      <c r="E22" t="s">
        <v>226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1002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226</v>
      </c>
      <c r="C24" t="s">
        <v>226</v>
      </c>
      <c r="D24" t="s">
        <v>226</v>
      </c>
      <c r="E24" t="s">
        <v>226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579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226</v>
      </c>
      <c r="C26" t="s">
        <v>226</v>
      </c>
      <c r="D26" t="s">
        <v>226</v>
      </c>
      <c r="E26" t="s">
        <v>226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259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s="78" t="s">
        <v>1000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226</v>
      </c>
      <c r="C29" t="s">
        <v>226</v>
      </c>
      <c r="D29" t="s">
        <v>226</v>
      </c>
      <c r="E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1003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226</v>
      </c>
      <c r="C31" t="s">
        <v>226</v>
      </c>
      <c r="D31" t="s">
        <v>226</v>
      </c>
      <c r="E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1002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226</v>
      </c>
      <c r="C33" t="s">
        <v>226</v>
      </c>
      <c r="D33" t="s">
        <v>226</v>
      </c>
      <c r="E33" t="s">
        <v>226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579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226</v>
      </c>
      <c r="C35" t="s">
        <v>226</v>
      </c>
      <c r="D35" t="s">
        <v>226</v>
      </c>
      <c r="E35" t="s">
        <v>226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t="s">
        <v>261</v>
      </c>
      <c r="C36" s="16"/>
      <c r="D36" s="16"/>
    </row>
    <row r="37" spans="2:11">
      <c r="B37" t="s">
        <v>333</v>
      </c>
      <c r="C37" s="16"/>
      <c r="D37" s="16"/>
    </row>
    <row r="38" spans="2:11">
      <c r="B38" t="s">
        <v>334</v>
      </c>
      <c r="C38" s="16"/>
      <c r="D38" s="16"/>
    </row>
    <row r="39" spans="2:11">
      <c r="B39" t="s">
        <v>335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1005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1006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226</v>
      </c>
      <c r="C16" t="s">
        <v>226</v>
      </c>
      <c r="D16" s="16"/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1007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1008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D19" s="16"/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1009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D21" s="16"/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1010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D23" s="16"/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1011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D25" s="16"/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1005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D28" s="16"/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1006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D30" s="16"/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1007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1008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D33" s="16"/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1009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D35" s="16"/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1010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1011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D39" s="16"/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261</v>
      </c>
      <c r="D40" s="16"/>
    </row>
    <row r="41" spans="2:17">
      <c r="B41" t="s">
        <v>333</v>
      </c>
      <c r="D41" s="16"/>
    </row>
    <row r="42" spans="2:17">
      <c r="B42" t="s">
        <v>334</v>
      </c>
      <c r="D42" s="16"/>
    </row>
    <row r="43" spans="2:17">
      <c r="B43" t="s">
        <v>335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61"/>
  <sheetViews>
    <sheetView rightToLeft="1" topLeftCell="A119" workbookViewId="0">
      <selection activeCell="E136" sqref="E136:E13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2.63</v>
      </c>
      <c r="J11" s="18"/>
      <c r="K11" s="18"/>
      <c r="L11" s="76">
        <v>2.99</v>
      </c>
      <c r="M11" s="76">
        <v>36150521.170000002</v>
      </c>
      <c r="N11" s="7"/>
      <c r="O11" s="76">
        <f>O12</f>
        <v>37401.833533512763</v>
      </c>
      <c r="P11" s="76">
        <v>100</v>
      </c>
      <c r="Q11" s="76">
        <v>2.33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2.63</v>
      </c>
      <c r="L12" s="79">
        <v>2.99</v>
      </c>
      <c r="M12" s="79">
        <v>36150521.170000002</v>
      </c>
      <c r="O12" s="79">
        <f>O13+O135</f>
        <v>37401.833533512763</v>
      </c>
      <c r="P12" s="79">
        <v>100</v>
      </c>
      <c r="Q12" s="79">
        <v>2.33</v>
      </c>
    </row>
    <row r="13" spans="2:59">
      <c r="B13" s="78" t="s">
        <v>1097</v>
      </c>
      <c r="I13" s="79">
        <v>2.86</v>
      </c>
      <c r="L13" s="79">
        <v>3.05</v>
      </c>
      <c r="M13" s="79">
        <v>31241263.850000001</v>
      </c>
      <c r="O13" s="79">
        <f>SUM(O14:O130)</f>
        <v>32139.084681252763</v>
      </c>
      <c r="P13" s="79">
        <v>85.93</v>
      </c>
      <c r="Q13" s="79">
        <v>2</v>
      </c>
    </row>
    <row r="14" spans="2:59">
      <c r="B14" t="s">
        <v>1098</v>
      </c>
      <c r="C14" t="s">
        <v>1099</v>
      </c>
      <c r="D14" t="s">
        <v>1100</v>
      </c>
      <c r="E14" t="s">
        <v>1101</v>
      </c>
      <c r="F14" t="s">
        <v>212</v>
      </c>
      <c r="G14" t="s">
        <v>1102</v>
      </c>
      <c r="H14" t="s">
        <v>152</v>
      </c>
      <c r="I14" s="77">
        <v>2.82</v>
      </c>
      <c r="J14" t="s">
        <v>105</v>
      </c>
      <c r="K14" s="77">
        <v>2.1</v>
      </c>
      <c r="L14" s="77">
        <v>-0.46</v>
      </c>
      <c r="M14" s="77">
        <v>74794.240000000005</v>
      </c>
      <c r="N14" s="77">
        <v>102.75713837297846</v>
      </c>
      <c r="O14" s="77">
        <v>76.856420691817604</v>
      </c>
      <c r="P14" s="77">
        <v>0.21</v>
      </c>
      <c r="Q14" s="77">
        <v>0</v>
      </c>
    </row>
    <row r="15" spans="2:59">
      <c r="B15" t="s">
        <v>1103</v>
      </c>
      <c r="C15" t="s">
        <v>1099</v>
      </c>
      <c r="D15" t="s">
        <v>1104</v>
      </c>
      <c r="E15" t="s">
        <v>1101</v>
      </c>
      <c r="F15" t="s">
        <v>212</v>
      </c>
      <c r="G15" t="s">
        <v>1105</v>
      </c>
      <c r="H15" t="s">
        <v>152</v>
      </c>
      <c r="I15" s="77">
        <v>1.07</v>
      </c>
      <c r="J15" t="s">
        <v>105</v>
      </c>
      <c r="K15" s="77">
        <v>2.1</v>
      </c>
      <c r="L15" s="77">
        <v>-0.84</v>
      </c>
      <c r="M15" s="77">
        <v>295000</v>
      </c>
      <c r="N15" s="77">
        <v>101.45503923196407</v>
      </c>
      <c r="O15" s="77">
        <v>299.29236573429398</v>
      </c>
      <c r="P15" s="77">
        <v>0.8</v>
      </c>
      <c r="Q15" s="77">
        <v>0.02</v>
      </c>
    </row>
    <row r="16" spans="2:59">
      <c r="B16" t="s">
        <v>1106</v>
      </c>
      <c r="C16" t="s">
        <v>1099</v>
      </c>
      <c r="D16" t="s">
        <v>1107</v>
      </c>
      <c r="E16" t="s">
        <v>1101</v>
      </c>
      <c r="F16" t="s">
        <v>212</v>
      </c>
      <c r="G16" t="s">
        <v>1105</v>
      </c>
      <c r="H16" t="s">
        <v>152</v>
      </c>
      <c r="I16" s="77">
        <v>2.1</v>
      </c>
      <c r="J16" t="s">
        <v>105</v>
      </c>
      <c r="K16" s="77">
        <v>2.1</v>
      </c>
      <c r="L16" s="77">
        <v>-0.79</v>
      </c>
      <c r="M16" s="77">
        <v>700000</v>
      </c>
      <c r="N16" s="77">
        <v>102.76874648096442</v>
      </c>
      <c r="O16" s="77">
        <v>719.38122536675098</v>
      </c>
      <c r="P16" s="77">
        <v>1.92</v>
      </c>
      <c r="Q16" s="77">
        <v>0.04</v>
      </c>
    </row>
    <row r="17" spans="2:17">
      <c r="B17" t="s">
        <v>1108</v>
      </c>
      <c r="C17" t="s">
        <v>1099</v>
      </c>
      <c r="D17" t="s">
        <v>1109</v>
      </c>
      <c r="E17" t="s">
        <v>1101</v>
      </c>
      <c r="F17" t="s">
        <v>212</v>
      </c>
      <c r="G17" t="s">
        <v>1105</v>
      </c>
      <c r="H17" t="s">
        <v>152</v>
      </c>
      <c r="I17" s="77">
        <v>0.2</v>
      </c>
      <c r="J17" t="s">
        <v>105</v>
      </c>
      <c r="K17" s="77">
        <v>2.1</v>
      </c>
      <c r="L17" s="77">
        <v>-0.96</v>
      </c>
      <c r="M17" s="77">
        <v>50150</v>
      </c>
      <c r="N17" s="77">
        <v>100.2919784255665</v>
      </c>
      <c r="O17" s="77">
        <v>50.296427180421603</v>
      </c>
      <c r="P17" s="77">
        <v>0.13</v>
      </c>
      <c r="Q17" s="77">
        <v>0</v>
      </c>
    </row>
    <row r="18" spans="2:17">
      <c r="B18" t="s">
        <v>1110</v>
      </c>
      <c r="C18" t="s">
        <v>1099</v>
      </c>
      <c r="D18" t="s">
        <v>1111</v>
      </c>
      <c r="E18" t="s">
        <v>1101</v>
      </c>
      <c r="F18" t="s">
        <v>212</v>
      </c>
      <c r="G18" t="s">
        <v>623</v>
      </c>
      <c r="H18" t="s">
        <v>152</v>
      </c>
      <c r="I18" s="77">
        <v>2.82</v>
      </c>
      <c r="J18" t="s">
        <v>105</v>
      </c>
      <c r="K18" s="77">
        <v>2.1</v>
      </c>
      <c r="L18" s="77">
        <v>-0.46</v>
      </c>
      <c r="M18" s="77">
        <v>259722.23999999999</v>
      </c>
      <c r="N18" s="77">
        <v>102.75713841528626</v>
      </c>
      <c r="O18" s="77">
        <v>266.88314165208197</v>
      </c>
      <c r="P18" s="77">
        <v>0.71</v>
      </c>
      <c r="Q18" s="77">
        <v>0.02</v>
      </c>
    </row>
    <row r="19" spans="2:17">
      <c r="B19" t="s">
        <v>1112</v>
      </c>
      <c r="C19" t="s">
        <v>1099</v>
      </c>
      <c r="D19" t="s">
        <v>1113</v>
      </c>
      <c r="E19" t="s">
        <v>1101</v>
      </c>
      <c r="F19" t="s">
        <v>212</v>
      </c>
      <c r="G19" t="s">
        <v>1114</v>
      </c>
      <c r="H19" t="s">
        <v>152</v>
      </c>
      <c r="I19" s="77">
        <v>4.5599999999999996</v>
      </c>
      <c r="J19" t="s">
        <v>105</v>
      </c>
      <c r="K19" s="77">
        <v>2.1</v>
      </c>
      <c r="L19" s="77">
        <v>-0.31</v>
      </c>
      <c r="M19" s="77">
        <v>250000</v>
      </c>
      <c r="N19" s="77">
        <v>103.7639324315504</v>
      </c>
      <c r="O19" s="77">
        <v>259.40983107887598</v>
      </c>
      <c r="P19" s="77">
        <v>0.69</v>
      </c>
      <c r="Q19" s="77">
        <v>0.02</v>
      </c>
    </row>
    <row r="20" spans="2:17">
      <c r="B20" t="s">
        <v>1115</v>
      </c>
      <c r="C20" t="s">
        <v>1099</v>
      </c>
      <c r="D20" t="s">
        <v>1116</v>
      </c>
      <c r="E20" t="s">
        <v>1101</v>
      </c>
      <c r="F20" t="s">
        <v>212</v>
      </c>
      <c r="G20" t="s">
        <v>398</v>
      </c>
      <c r="H20" t="s">
        <v>152</v>
      </c>
      <c r="I20" s="77">
        <v>5.53</v>
      </c>
      <c r="J20" t="s">
        <v>105</v>
      </c>
      <c r="K20" s="77">
        <v>2.1</v>
      </c>
      <c r="L20" s="77">
        <v>-0.03</v>
      </c>
      <c r="M20" s="77">
        <v>187760</v>
      </c>
      <c r="N20" s="77">
        <v>103.01022889535258</v>
      </c>
      <c r="O20" s="77">
        <v>193.41200577391399</v>
      </c>
      <c r="P20" s="77">
        <v>0.52</v>
      </c>
      <c r="Q20" s="77">
        <v>0.01</v>
      </c>
    </row>
    <row r="21" spans="2:17">
      <c r="B21" t="s">
        <v>1117</v>
      </c>
      <c r="C21" t="s">
        <v>1099</v>
      </c>
      <c r="D21" t="s">
        <v>1118</v>
      </c>
      <c r="E21" t="s">
        <v>1101</v>
      </c>
      <c r="F21" t="s">
        <v>212</v>
      </c>
      <c r="G21" t="s">
        <v>398</v>
      </c>
      <c r="H21" t="s">
        <v>152</v>
      </c>
      <c r="I21" s="77">
        <v>5.53</v>
      </c>
      <c r="J21" t="s">
        <v>105</v>
      </c>
      <c r="K21" s="77">
        <v>2.1</v>
      </c>
      <c r="L21" s="77">
        <v>-0.03</v>
      </c>
      <c r="M21" s="77">
        <v>250000</v>
      </c>
      <c r="N21" s="77">
        <v>103.0102288953528</v>
      </c>
      <c r="O21" s="77">
        <v>257.52557223838198</v>
      </c>
      <c r="P21" s="77">
        <v>0.69</v>
      </c>
      <c r="Q21" s="77">
        <v>0.02</v>
      </c>
    </row>
    <row r="22" spans="2:17">
      <c r="B22" t="s">
        <v>1119</v>
      </c>
      <c r="C22" t="s">
        <v>1099</v>
      </c>
      <c r="D22" t="s">
        <v>1120</v>
      </c>
      <c r="E22" t="s">
        <v>1101</v>
      </c>
      <c r="F22" t="s">
        <v>212</v>
      </c>
      <c r="G22" t="s">
        <v>1114</v>
      </c>
      <c r="H22" t="s">
        <v>152</v>
      </c>
      <c r="I22" s="77">
        <v>5.53</v>
      </c>
      <c r="J22" t="s">
        <v>105</v>
      </c>
      <c r="K22" s="77">
        <v>2.1</v>
      </c>
      <c r="L22" s="77">
        <v>-0.03</v>
      </c>
      <c r="M22" s="77">
        <v>350000</v>
      </c>
      <c r="N22" s="77">
        <v>103.01022889535285</v>
      </c>
      <c r="O22" s="77">
        <v>360.53580113373499</v>
      </c>
      <c r="P22" s="77">
        <v>0.96</v>
      </c>
      <c r="Q22" s="77">
        <v>0.02</v>
      </c>
    </row>
    <row r="23" spans="2:17">
      <c r="B23" t="s">
        <v>1121</v>
      </c>
      <c r="C23" t="s">
        <v>1099</v>
      </c>
      <c r="D23" t="s">
        <v>1122</v>
      </c>
      <c r="E23" t="s">
        <v>1101</v>
      </c>
      <c r="F23" t="s">
        <v>212</v>
      </c>
      <c r="G23" t="s">
        <v>1053</v>
      </c>
      <c r="H23" t="s">
        <v>152</v>
      </c>
      <c r="I23" s="77">
        <v>5.62</v>
      </c>
      <c r="J23" t="s">
        <v>105</v>
      </c>
      <c r="K23" s="77">
        <v>2.1</v>
      </c>
      <c r="L23" s="77">
        <v>0.03</v>
      </c>
      <c r="M23" s="77">
        <v>200000</v>
      </c>
      <c r="N23" s="77">
        <v>102.709492668012</v>
      </c>
      <c r="O23" s="77">
        <v>205.41898533602401</v>
      </c>
      <c r="P23" s="77">
        <v>0.55000000000000004</v>
      </c>
      <c r="Q23" s="77">
        <v>0.01</v>
      </c>
    </row>
    <row r="24" spans="2:17">
      <c r="B24" t="s">
        <v>1123</v>
      </c>
      <c r="C24" t="s">
        <v>1099</v>
      </c>
      <c r="D24" t="s">
        <v>1124</v>
      </c>
      <c r="E24" t="s">
        <v>1101</v>
      </c>
      <c r="F24" t="s">
        <v>212</v>
      </c>
      <c r="G24" t="s">
        <v>1105</v>
      </c>
      <c r="H24" t="s">
        <v>152</v>
      </c>
      <c r="I24" s="77">
        <v>0.01</v>
      </c>
      <c r="J24" t="s">
        <v>105</v>
      </c>
      <c r="K24" s="77">
        <v>2.1</v>
      </c>
      <c r="L24" s="77">
        <v>-3.99</v>
      </c>
      <c r="M24" s="77">
        <v>95826</v>
      </c>
      <c r="N24" s="77">
        <v>100.03055703252896</v>
      </c>
      <c r="O24" s="77">
        <v>95.855281581991207</v>
      </c>
      <c r="P24" s="77">
        <v>0.26</v>
      </c>
      <c r="Q24" s="77">
        <v>0.01</v>
      </c>
    </row>
    <row r="25" spans="2:17">
      <c r="B25" t="s">
        <v>1125</v>
      </c>
      <c r="C25" t="s">
        <v>1099</v>
      </c>
      <c r="D25" t="s">
        <v>1126</v>
      </c>
      <c r="E25" t="s">
        <v>1101</v>
      </c>
      <c r="F25" t="s">
        <v>212</v>
      </c>
      <c r="G25" t="s">
        <v>1127</v>
      </c>
      <c r="H25" t="s">
        <v>152</v>
      </c>
      <c r="I25" s="77">
        <v>5.7</v>
      </c>
      <c r="J25" t="s">
        <v>105</v>
      </c>
      <c r="K25" s="77">
        <v>2.1</v>
      </c>
      <c r="L25" s="77">
        <v>0.03</v>
      </c>
      <c r="M25" s="77">
        <v>280000</v>
      </c>
      <c r="N25" s="77">
        <v>102.74305545330392</v>
      </c>
      <c r="O25" s="77">
        <v>287.68055526925099</v>
      </c>
      <c r="P25" s="77">
        <v>0.77</v>
      </c>
      <c r="Q25" s="77">
        <v>0.02</v>
      </c>
    </row>
    <row r="26" spans="2:17">
      <c r="B26" t="s">
        <v>1128</v>
      </c>
      <c r="C26" t="s">
        <v>1099</v>
      </c>
      <c r="D26" t="s">
        <v>1129</v>
      </c>
      <c r="E26" t="s">
        <v>1101</v>
      </c>
      <c r="F26" t="s">
        <v>212</v>
      </c>
      <c r="G26" t="s">
        <v>1130</v>
      </c>
      <c r="H26" t="s">
        <v>152</v>
      </c>
      <c r="I26" s="77">
        <v>5.7</v>
      </c>
      <c r="J26" t="s">
        <v>105</v>
      </c>
      <c r="K26" s="77">
        <v>2.1</v>
      </c>
      <c r="L26" s="77">
        <v>0.03</v>
      </c>
      <c r="M26" s="77">
        <v>63631</v>
      </c>
      <c r="N26" s="77">
        <v>102.7430554533039</v>
      </c>
      <c r="O26" s="77">
        <v>65.376433615491806</v>
      </c>
      <c r="P26" s="77">
        <v>0.17</v>
      </c>
      <c r="Q26" s="77">
        <v>0</v>
      </c>
    </row>
    <row r="27" spans="2:17">
      <c r="B27" t="s">
        <v>1131</v>
      </c>
      <c r="C27" t="s">
        <v>1099</v>
      </c>
      <c r="D27" t="s">
        <v>1132</v>
      </c>
      <c r="E27" t="s">
        <v>1101</v>
      </c>
      <c r="F27" t="s">
        <v>212</v>
      </c>
      <c r="G27" t="s">
        <v>1133</v>
      </c>
      <c r="H27" t="s">
        <v>152</v>
      </c>
      <c r="I27" s="77">
        <v>2.9</v>
      </c>
      <c r="J27" t="s">
        <v>105</v>
      </c>
      <c r="K27" s="77">
        <v>2.1</v>
      </c>
      <c r="L27" s="77">
        <v>-0.43</v>
      </c>
      <c r="M27" s="77">
        <v>291666.65999999997</v>
      </c>
      <c r="N27" s="77">
        <v>102.75625658266873</v>
      </c>
      <c r="O27" s="77">
        <v>299.70574151570003</v>
      </c>
      <c r="P27" s="77">
        <v>0.8</v>
      </c>
      <c r="Q27" s="77">
        <v>0.02</v>
      </c>
    </row>
    <row r="28" spans="2:17">
      <c r="B28" t="s">
        <v>1134</v>
      </c>
      <c r="C28" t="s">
        <v>1099</v>
      </c>
      <c r="D28" t="s">
        <v>1135</v>
      </c>
      <c r="E28" t="s">
        <v>1101</v>
      </c>
      <c r="F28" t="s">
        <v>212</v>
      </c>
      <c r="G28" t="s">
        <v>1136</v>
      </c>
      <c r="H28" t="s">
        <v>152</v>
      </c>
      <c r="I28" s="77">
        <v>5.7</v>
      </c>
      <c r="J28" t="s">
        <v>105</v>
      </c>
      <c r="K28" s="77">
        <v>2.1</v>
      </c>
      <c r="L28" s="77">
        <v>0.03</v>
      </c>
      <c r="M28" s="77">
        <v>210000</v>
      </c>
      <c r="N28" s="77">
        <v>102.74305545330381</v>
      </c>
      <c r="O28" s="77">
        <v>215.760416451938</v>
      </c>
      <c r="P28" s="77">
        <v>0.57999999999999996</v>
      </c>
      <c r="Q28" s="77">
        <v>0.01</v>
      </c>
    </row>
    <row r="29" spans="2:17">
      <c r="B29" t="s">
        <v>1137</v>
      </c>
      <c r="C29" t="s">
        <v>1099</v>
      </c>
      <c r="D29" t="s">
        <v>1138</v>
      </c>
      <c r="E29" t="s">
        <v>1101</v>
      </c>
      <c r="F29" t="s">
        <v>212</v>
      </c>
      <c r="G29" t="s">
        <v>1139</v>
      </c>
      <c r="H29" t="s">
        <v>152</v>
      </c>
      <c r="I29" s="77">
        <v>5.7</v>
      </c>
      <c r="J29" t="s">
        <v>105</v>
      </c>
      <c r="K29" s="77">
        <v>2.1</v>
      </c>
      <c r="L29" s="77">
        <v>0.03</v>
      </c>
      <c r="M29" s="77">
        <v>100000</v>
      </c>
      <c r="N29" s="77">
        <v>102.743055453304</v>
      </c>
      <c r="O29" s="77">
        <v>102.743055453304</v>
      </c>
      <c r="P29" s="77">
        <v>0.27</v>
      </c>
      <c r="Q29" s="77">
        <v>0.01</v>
      </c>
    </row>
    <row r="30" spans="2:17">
      <c r="B30" t="s">
        <v>1137</v>
      </c>
      <c r="C30" t="s">
        <v>1099</v>
      </c>
      <c r="D30" t="s">
        <v>977</v>
      </c>
      <c r="E30" t="s">
        <v>1101</v>
      </c>
      <c r="F30" t="s">
        <v>212</v>
      </c>
      <c r="G30" t="s">
        <v>569</v>
      </c>
      <c r="H30" t="s">
        <v>152</v>
      </c>
      <c r="I30" s="77">
        <v>5.7</v>
      </c>
      <c r="J30" t="s">
        <v>105</v>
      </c>
      <c r="K30" s="77">
        <v>2.1</v>
      </c>
      <c r="L30" s="77">
        <v>0.03</v>
      </c>
      <c r="M30" s="77">
        <v>65244</v>
      </c>
      <c r="N30" s="77">
        <v>102.74305545330391</v>
      </c>
      <c r="O30" s="77">
        <v>67.033679099953602</v>
      </c>
      <c r="P30" s="77">
        <v>0.18</v>
      </c>
      <c r="Q30" s="77">
        <v>0</v>
      </c>
    </row>
    <row r="31" spans="2:17">
      <c r="B31" t="s">
        <v>1137</v>
      </c>
      <c r="C31" t="s">
        <v>1099</v>
      </c>
      <c r="D31" t="s">
        <v>1140</v>
      </c>
      <c r="E31" t="s">
        <v>1101</v>
      </c>
      <c r="F31" t="s">
        <v>212</v>
      </c>
      <c r="G31" t="s">
        <v>1141</v>
      </c>
      <c r="H31" t="s">
        <v>152</v>
      </c>
      <c r="I31" s="77">
        <v>5.78</v>
      </c>
      <c r="J31" t="s">
        <v>105</v>
      </c>
      <c r="K31" s="77">
        <v>2.1</v>
      </c>
      <c r="L31" s="77">
        <v>0.03</v>
      </c>
      <c r="M31" s="77">
        <v>55150</v>
      </c>
      <c r="N31" s="77">
        <v>102.77768556241813</v>
      </c>
      <c r="O31" s="77">
        <v>56.681893587673599</v>
      </c>
      <c r="P31" s="77">
        <v>0.15</v>
      </c>
      <c r="Q31" s="77">
        <v>0</v>
      </c>
    </row>
    <row r="32" spans="2:17">
      <c r="B32" t="s">
        <v>1142</v>
      </c>
      <c r="C32" t="s">
        <v>1099</v>
      </c>
      <c r="D32" t="s">
        <v>1143</v>
      </c>
      <c r="E32" t="s">
        <v>1101</v>
      </c>
      <c r="F32" t="s">
        <v>212</v>
      </c>
      <c r="G32" t="s">
        <v>1144</v>
      </c>
      <c r="H32" t="s">
        <v>152</v>
      </c>
      <c r="I32" s="77">
        <v>5.7</v>
      </c>
      <c r="J32" t="s">
        <v>105</v>
      </c>
      <c r="K32" s="77">
        <v>2.1</v>
      </c>
      <c r="L32" s="77">
        <v>0.03</v>
      </c>
      <c r="M32" s="77">
        <v>150706</v>
      </c>
      <c r="N32" s="77">
        <v>102.74305545330378</v>
      </c>
      <c r="O32" s="77">
        <v>154.83994915145601</v>
      </c>
      <c r="P32" s="77">
        <v>0.41</v>
      </c>
      <c r="Q32" s="77">
        <v>0.01</v>
      </c>
    </row>
    <row r="33" spans="2:17">
      <c r="B33" t="s">
        <v>1145</v>
      </c>
      <c r="C33" t="s">
        <v>1099</v>
      </c>
      <c r="D33" t="s">
        <v>1146</v>
      </c>
      <c r="E33" t="s">
        <v>1101</v>
      </c>
      <c r="F33" t="s">
        <v>212</v>
      </c>
      <c r="G33" t="s">
        <v>1144</v>
      </c>
      <c r="H33" t="s">
        <v>152</v>
      </c>
      <c r="I33" s="77">
        <v>5.7</v>
      </c>
      <c r="J33" t="s">
        <v>105</v>
      </c>
      <c r="K33" s="77">
        <v>2.1</v>
      </c>
      <c r="L33" s="77">
        <v>0.03</v>
      </c>
      <c r="M33" s="77">
        <v>162756</v>
      </c>
      <c r="N33" s="77">
        <v>102.74305545330373</v>
      </c>
      <c r="O33" s="77">
        <v>167.220487333579</v>
      </c>
      <c r="P33" s="77">
        <v>0.45</v>
      </c>
      <c r="Q33" s="77">
        <v>0.01</v>
      </c>
    </row>
    <row r="34" spans="2:17">
      <c r="B34" t="s">
        <v>1147</v>
      </c>
      <c r="C34" t="s">
        <v>1099</v>
      </c>
      <c r="D34" t="s">
        <v>1148</v>
      </c>
      <c r="E34" t="s">
        <v>1101</v>
      </c>
      <c r="F34" t="s">
        <v>212</v>
      </c>
      <c r="G34" t="s">
        <v>1149</v>
      </c>
      <c r="H34" t="s">
        <v>152</v>
      </c>
      <c r="I34" s="77">
        <v>5.7</v>
      </c>
      <c r="J34" t="s">
        <v>105</v>
      </c>
      <c r="K34" s="77">
        <v>2.1</v>
      </c>
      <c r="L34" s="77">
        <v>0.03</v>
      </c>
      <c r="M34" s="77">
        <v>40150</v>
      </c>
      <c r="N34" s="77">
        <v>102.74305545330387</v>
      </c>
      <c r="O34" s="77">
        <v>41.251336764501502</v>
      </c>
      <c r="P34" s="77">
        <v>0.11</v>
      </c>
      <c r="Q34" s="77">
        <v>0</v>
      </c>
    </row>
    <row r="35" spans="2:17">
      <c r="B35" t="s">
        <v>1150</v>
      </c>
      <c r="C35" t="s">
        <v>1099</v>
      </c>
      <c r="D35" t="s">
        <v>1151</v>
      </c>
      <c r="E35" t="s">
        <v>1101</v>
      </c>
      <c r="F35" t="s">
        <v>212</v>
      </c>
      <c r="G35" t="s">
        <v>670</v>
      </c>
      <c r="H35" t="s">
        <v>152</v>
      </c>
      <c r="I35" s="77">
        <v>5.7</v>
      </c>
      <c r="J35" t="s">
        <v>105</v>
      </c>
      <c r="K35" s="77">
        <v>2.1</v>
      </c>
      <c r="L35" s="77">
        <v>0.03</v>
      </c>
      <c r="M35" s="77">
        <v>325150</v>
      </c>
      <c r="N35" s="77">
        <v>102.74305545330401</v>
      </c>
      <c r="O35" s="77">
        <v>334.06904480641799</v>
      </c>
      <c r="P35" s="77">
        <v>0.89</v>
      </c>
      <c r="Q35" s="77">
        <v>0.02</v>
      </c>
    </row>
    <row r="36" spans="2:17">
      <c r="B36" t="s">
        <v>1152</v>
      </c>
      <c r="C36" t="s">
        <v>1099</v>
      </c>
      <c r="D36" t="s">
        <v>1153</v>
      </c>
      <c r="E36" t="s">
        <v>1101</v>
      </c>
      <c r="F36" t="s">
        <v>212</v>
      </c>
      <c r="G36" t="s">
        <v>1154</v>
      </c>
      <c r="H36" t="s">
        <v>152</v>
      </c>
      <c r="I36" s="77">
        <v>4.72</v>
      </c>
      <c r="J36" t="s">
        <v>105</v>
      </c>
      <c r="K36" s="77">
        <v>2.1</v>
      </c>
      <c r="L36" s="77">
        <v>-0.24</v>
      </c>
      <c r="M36" s="77">
        <v>207093</v>
      </c>
      <c r="N36" s="77">
        <v>103.56695299014066</v>
      </c>
      <c r="O36" s="77">
        <v>214.47990995587199</v>
      </c>
      <c r="P36" s="77">
        <v>0.56999999999999995</v>
      </c>
      <c r="Q36" s="77">
        <v>0.01</v>
      </c>
    </row>
    <row r="37" spans="2:17">
      <c r="B37" t="s">
        <v>1155</v>
      </c>
      <c r="C37" t="s">
        <v>1099</v>
      </c>
      <c r="D37" t="s">
        <v>1156</v>
      </c>
      <c r="E37" t="s">
        <v>1101</v>
      </c>
      <c r="F37" t="s">
        <v>212</v>
      </c>
      <c r="G37" t="s">
        <v>1157</v>
      </c>
      <c r="H37" t="s">
        <v>152</v>
      </c>
      <c r="I37" s="77">
        <v>5.7</v>
      </c>
      <c r="J37" t="s">
        <v>105</v>
      </c>
      <c r="K37" s="77">
        <v>2.1</v>
      </c>
      <c r="L37" s="77">
        <v>0.03</v>
      </c>
      <c r="M37" s="77">
        <v>140150</v>
      </c>
      <c r="N37" s="77">
        <v>102.7430554533036</v>
      </c>
      <c r="O37" s="77">
        <v>143.994392217805</v>
      </c>
      <c r="P37" s="77">
        <v>0.38</v>
      </c>
      <c r="Q37" s="77">
        <v>0.01</v>
      </c>
    </row>
    <row r="38" spans="2:17">
      <c r="B38" t="s">
        <v>1158</v>
      </c>
      <c r="C38" t="s">
        <v>1099</v>
      </c>
      <c r="D38" t="s">
        <v>1159</v>
      </c>
      <c r="E38" t="s">
        <v>1101</v>
      </c>
      <c r="F38" t="s">
        <v>212</v>
      </c>
      <c r="G38" t="s">
        <v>1160</v>
      </c>
      <c r="H38" t="s">
        <v>152</v>
      </c>
      <c r="I38" s="77">
        <v>5.78</v>
      </c>
      <c r="J38" t="s">
        <v>105</v>
      </c>
      <c r="K38" s="77">
        <v>2.1</v>
      </c>
      <c r="L38" s="77">
        <v>0.03</v>
      </c>
      <c r="M38" s="77">
        <v>130150</v>
      </c>
      <c r="N38" s="77">
        <v>102.77768556241799</v>
      </c>
      <c r="O38" s="77">
        <v>133.76515775948701</v>
      </c>
      <c r="P38" s="77">
        <v>0.36</v>
      </c>
      <c r="Q38" s="77">
        <v>0.01</v>
      </c>
    </row>
    <row r="39" spans="2:17">
      <c r="B39" t="s">
        <v>1161</v>
      </c>
      <c r="C39" t="s">
        <v>1099</v>
      </c>
      <c r="D39" t="s">
        <v>1162</v>
      </c>
      <c r="E39" t="s">
        <v>1101</v>
      </c>
      <c r="F39" t="s">
        <v>212</v>
      </c>
      <c r="G39" t="s">
        <v>323</v>
      </c>
      <c r="H39" t="s">
        <v>152</v>
      </c>
      <c r="I39" s="77">
        <v>2.9</v>
      </c>
      <c r="J39" t="s">
        <v>105</v>
      </c>
      <c r="K39" s="77">
        <v>2.1</v>
      </c>
      <c r="L39" s="77">
        <v>-0.43</v>
      </c>
      <c r="M39" s="77">
        <v>566824.02</v>
      </c>
      <c r="N39" s="77">
        <v>102.75625658266864</v>
      </c>
      <c r="O39" s="77">
        <v>582.447144363397</v>
      </c>
      <c r="P39" s="77">
        <v>1.56</v>
      </c>
      <c r="Q39" s="77">
        <v>0.04</v>
      </c>
    </row>
    <row r="40" spans="2:17">
      <c r="B40" t="s">
        <v>1161</v>
      </c>
      <c r="C40" t="s">
        <v>1099</v>
      </c>
      <c r="D40" t="s">
        <v>1163</v>
      </c>
      <c r="E40" t="s">
        <v>1101</v>
      </c>
      <c r="F40" t="s">
        <v>212</v>
      </c>
      <c r="G40" t="s">
        <v>1164</v>
      </c>
      <c r="H40" t="s">
        <v>152</v>
      </c>
      <c r="I40" s="77">
        <v>2.4900000000000002</v>
      </c>
      <c r="J40" t="s">
        <v>105</v>
      </c>
      <c r="K40" s="77">
        <v>2.1</v>
      </c>
      <c r="L40" s="77">
        <v>-0.55000000000000004</v>
      </c>
      <c r="M40" s="77">
        <v>40000</v>
      </c>
      <c r="N40" s="77">
        <v>102.66255140679425</v>
      </c>
      <c r="O40" s="77">
        <v>41.065020562717699</v>
      </c>
      <c r="P40" s="77">
        <v>0.11</v>
      </c>
      <c r="Q40" s="77">
        <v>0</v>
      </c>
    </row>
    <row r="41" spans="2:17">
      <c r="B41" t="s">
        <v>1165</v>
      </c>
      <c r="C41" t="s">
        <v>1099</v>
      </c>
      <c r="D41" t="s">
        <v>1166</v>
      </c>
      <c r="E41" t="s">
        <v>1101</v>
      </c>
      <c r="F41" t="s">
        <v>212</v>
      </c>
      <c r="G41" t="s">
        <v>1167</v>
      </c>
      <c r="H41" t="s">
        <v>152</v>
      </c>
      <c r="I41" s="77">
        <v>3.31</v>
      </c>
      <c r="J41" t="s">
        <v>105</v>
      </c>
      <c r="K41" s="77">
        <v>2.1</v>
      </c>
      <c r="L41" s="77">
        <v>-0.42</v>
      </c>
      <c r="M41" s="77">
        <v>25266</v>
      </c>
      <c r="N41" s="77">
        <v>103.10479757885933</v>
      </c>
      <c r="O41" s="77">
        <v>26.050458156274601</v>
      </c>
      <c r="P41" s="77">
        <v>7.0000000000000007E-2</v>
      </c>
      <c r="Q41" s="77">
        <v>0</v>
      </c>
    </row>
    <row r="42" spans="2:17">
      <c r="B42" t="s">
        <v>1168</v>
      </c>
      <c r="C42" t="s">
        <v>1099</v>
      </c>
      <c r="D42" t="s">
        <v>1169</v>
      </c>
      <c r="E42" t="s">
        <v>1101</v>
      </c>
      <c r="F42" t="s">
        <v>212</v>
      </c>
      <c r="G42" t="s">
        <v>1141</v>
      </c>
      <c r="H42" t="s">
        <v>152</v>
      </c>
      <c r="I42" s="77">
        <v>4.8099999999999996</v>
      </c>
      <c r="J42" t="s">
        <v>105</v>
      </c>
      <c r="K42" s="77">
        <v>2.1</v>
      </c>
      <c r="L42" s="77">
        <v>-0.24</v>
      </c>
      <c r="M42" s="77">
        <v>234150</v>
      </c>
      <c r="N42" s="77">
        <v>103.62497536348195</v>
      </c>
      <c r="O42" s="77">
        <v>242.637879813593</v>
      </c>
      <c r="P42" s="77">
        <v>0.65</v>
      </c>
      <c r="Q42" s="77">
        <v>0.02</v>
      </c>
    </row>
    <row r="43" spans="2:17">
      <c r="B43" t="s">
        <v>1170</v>
      </c>
      <c r="C43" t="s">
        <v>1099</v>
      </c>
      <c r="D43" t="s">
        <v>1171</v>
      </c>
      <c r="E43" t="s">
        <v>1101</v>
      </c>
      <c r="F43" t="s">
        <v>212</v>
      </c>
      <c r="G43" t="s">
        <v>1172</v>
      </c>
      <c r="H43" t="s">
        <v>152</v>
      </c>
      <c r="I43" s="77">
        <v>5.78</v>
      </c>
      <c r="J43" t="s">
        <v>105</v>
      </c>
      <c r="K43" s="77">
        <v>2.1</v>
      </c>
      <c r="L43" s="77">
        <v>0.03</v>
      </c>
      <c r="M43" s="77">
        <v>421309</v>
      </c>
      <c r="N43" s="77">
        <v>102.77768556241809</v>
      </c>
      <c r="O43" s="77">
        <v>433.011639266168</v>
      </c>
      <c r="P43" s="77">
        <v>1.1599999999999999</v>
      </c>
      <c r="Q43" s="77">
        <v>0.03</v>
      </c>
    </row>
    <row r="44" spans="2:17">
      <c r="B44" t="s">
        <v>1173</v>
      </c>
      <c r="C44" t="s">
        <v>1099</v>
      </c>
      <c r="D44" t="s">
        <v>1174</v>
      </c>
      <c r="E44" t="s">
        <v>1101</v>
      </c>
      <c r="F44" t="s">
        <v>212</v>
      </c>
      <c r="G44" t="s">
        <v>1172</v>
      </c>
      <c r="H44" t="s">
        <v>152</v>
      </c>
      <c r="I44" s="77">
        <v>3.39</v>
      </c>
      <c r="J44" t="s">
        <v>105</v>
      </c>
      <c r="K44" s="77">
        <v>2.1</v>
      </c>
      <c r="L44" s="77">
        <v>-0.4</v>
      </c>
      <c r="M44" s="77">
        <v>30292</v>
      </c>
      <c r="N44" s="77">
        <v>103.12958829757098</v>
      </c>
      <c r="O44" s="77">
        <v>31.240014887100202</v>
      </c>
      <c r="P44" s="77">
        <v>0.08</v>
      </c>
      <c r="Q44" s="77">
        <v>0</v>
      </c>
    </row>
    <row r="45" spans="2:17">
      <c r="B45" t="s">
        <v>1175</v>
      </c>
      <c r="C45" t="s">
        <v>1099</v>
      </c>
      <c r="D45" t="s">
        <v>1176</v>
      </c>
      <c r="E45" t="s">
        <v>1101</v>
      </c>
      <c r="F45" t="s">
        <v>212</v>
      </c>
      <c r="G45" t="s">
        <v>1177</v>
      </c>
      <c r="H45" t="s">
        <v>152</v>
      </c>
      <c r="I45" s="77">
        <v>2.4</v>
      </c>
      <c r="J45" t="s">
        <v>105</v>
      </c>
      <c r="K45" s="77">
        <v>2.1</v>
      </c>
      <c r="L45" s="77">
        <v>-0.7</v>
      </c>
      <c r="M45" s="77">
        <v>35914</v>
      </c>
      <c r="N45" s="77">
        <v>102.94892794889179</v>
      </c>
      <c r="O45" s="77">
        <v>36.973077983564998</v>
      </c>
      <c r="P45" s="77">
        <v>0.1</v>
      </c>
      <c r="Q45" s="77">
        <v>0</v>
      </c>
    </row>
    <row r="46" spans="2:17">
      <c r="B46" t="s">
        <v>1178</v>
      </c>
      <c r="C46" t="s">
        <v>1099</v>
      </c>
      <c r="D46" t="s">
        <v>1179</v>
      </c>
      <c r="E46" t="s">
        <v>1101</v>
      </c>
      <c r="F46" t="s">
        <v>212</v>
      </c>
      <c r="G46" t="s">
        <v>1086</v>
      </c>
      <c r="H46" t="s">
        <v>152</v>
      </c>
      <c r="I46" s="77">
        <v>5.86</v>
      </c>
      <c r="J46" t="s">
        <v>105</v>
      </c>
      <c r="K46" s="77">
        <v>2.1</v>
      </c>
      <c r="L46" s="77">
        <v>0.09</v>
      </c>
      <c r="M46" s="77">
        <v>606215</v>
      </c>
      <c r="N46" s="77">
        <v>102.46924461247725</v>
      </c>
      <c r="O46" s="77">
        <v>621.183931227529</v>
      </c>
      <c r="P46" s="77">
        <v>1.66</v>
      </c>
      <c r="Q46" s="77">
        <v>0.04</v>
      </c>
    </row>
    <row r="47" spans="2:17">
      <c r="B47" t="s">
        <v>1180</v>
      </c>
      <c r="C47" t="s">
        <v>1099</v>
      </c>
      <c r="D47" t="s">
        <v>1181</v>
      </c>
      <c r="E47" t="s">
        <v>1101</v>
      </c>
      <c r="F47" t="s">
        <v>212</v>
      </c>
      <c r="G47" t="s">
        <v>326</v>
      </c>
      <c r="H47" t="s">
        <v>152</v>
      </c>
      <c r="I47" s="77">
        <v>2.89</v>
      </c>
      <c r="J47" t="s">
        <v>105</v>
      </c>
      <c r="K47" s="77">
        <v>2.1</v>
      </c>
      <c r="L47" s="77">
        <v>-0.56000000000000005</v>
      </c>
      <c r="M47" s="77">
        <v>154316</v>
      </c>
      <c r="N47" s="77">
        <v>103.12622412842155</v>
      </c>
      <c r="O47" s="77">
        <v>159.14026402601499</v>
      </c>
      <c r="P47" s="77">
        <v>0.43</v>
      </c>
      <c r="Q47" s="77">
        <v>0.01</v>
      </c>
    </row>
    <row r="48" spans="2:17">
      <c r="B48" t="s">
        <v>1182</v>
      </c>
      <c r="C48" t="s">
        <v>1099</v>
      </c>
      <c r="D48" t="s">
        <v>1183</v>
      </c>
      <c r="E48" t="s">
        <v>1101</v>
      </c>
      <c r="F48" t="s">
        <v>212</v>
      </c>
      <c r="G48" t="s">
        <v>1164</v>
      </c>
      <c r="H48" t="s">
        <v>152</v>
      </c>
      <c r="I48" s="77">
        <v>3.39</v>
      </c>
      <c r="J48" t="s">
        <v>105</v>
      </c>
      <c r="K48" s="77">
        <v>2.1</v>
      </c>
      <c r="L48" s="77">
        <v>-0.39</v>
      </c>
      <c r="M48" s="77">
        <v>36831</v>
      </c>
      <c r="N48" s="77">
        <v>103.08932230290733</v>
      </c>
      <c r="O48" s="77">
        <v>37.968828297383801</v>
      </c>
      <c r="P48" s="77">
        <v>0.1</v>
      </c>
      <c r="Q48" s="77">
        <v>0</v>
      </c>
    </row>
    <row r="49" spans="2:17">
      <c r="B49" t="s">
        <v>1184</v>
      </c>
      <c r="C49" t="s">
        <v>1099</v>
      </c>
      <c r="D49" t="s">
        <v>1185</v>
      </c>
      <c r="E49" t="s">
        <v>1101</v>
      </c>
      <c r="F49" t="s">
        <v>212</v>
      </c>
      <c r="G49" t="s">
        <v>1164</v>
      </c>
      <c r="H49" t="s">
        <v>152</v>
      </c>
      <c r="I49" s="77">
        <v>2.98</v>
      </c>
      <c r="J49" t="s">
        <v>105</v>
      </c>
      <c r="K49" s="77">
        <v>2.1</v>
      </c>
      <c r="L49" s="77">
        <v>-0.39</v>
      </c>
      <c r="M49" s="77">
        <v>463653</v>
      </c>
      <c r="N49" s="77">
        <v>102.71238183576295</v>
      </c>
      <c r="O49" s="77">
        <v>476.22903975296998</v>
      </c>
      <c r="P49" s="77">
        <v>1.27</v>
      </c>
      <c r="Q49" s="77">
        <v>0.03</v>
      </c>
    </row>
    <row r="50" spans="2:17">
      <c r="B50" t="s">
        <v>1186</v>
      </c>
      <c r="C50" t="s">
        <v>1099</v>
      </c>
      <c r="D50" t="s">
        <v>1187</v>
      </c>
      <c r="E50" t="s">
        <v>1101</v>
      </c>
      <c r="F50" t="s">
        <v>212</v>
      </c>
      <c r="G50" t="s">
        <v>1188</v>
      </c>
      <c r="H50" t="s">
        <v>152</v>
      </c>
      <c r="I50" s="77">
        <v>5.86</v>
      </c>
      <c r="J50" t="s">
        <v>105</v>
      </c>
      <c r="K50" s="77">
        <v>2.1</v>
      </c>
      <c r="L50" s="77">
        <v>0.1</v>
      </c>
      <c r="M50" s="77">
        <v>80000</v>
      </c>
      <c r="N50" s="77">
        <v>102.38871262314987</v>
      </c>
      <c r="O50" s="77">
        <v>81.910970098519897</v>
      </c>
      <c r="P50" s="77">
        <v>0.22</v>
      </c>
      <c r="Q50" s="77">
        <v>0.01</v>
      </c>
    </row>
    <row r="51" spans="2:17">
      <c r="B51" t="s">
        <v>1189</v>
      </c>
      <c r="C51" t="s">
        <v>1099</v>
      </c>
      <c r="D51" t="s">
        <v>1190</v>
      </c>
      <c r="E51" t="s">
        <v>1101</v>
      </c>
      <c r="F51" t="s">
        <v>212</v>
      </c>
      <c r="G51" t="s">
        <v>1191</v>
      </c>
      <c r="H51" t="s">
        <v>152</v>
      </c>
      <c r="I51" s="77">
        <v>3.39</v>
      </c>
      <c r="J51" t="s">
        <v>105</v>
      </c>
      <c r="K51" s="77">
        <v>2.1</v>
      </c>
      <c r="L51" s="77">
        <v>-0.39</v>
      </c>
      <c r="M51" s="77">
        <v>177209</v>
      </c>
      <c r="N51" s="77">
        <v>103.0548085931956</v>
      </c>
      <c r="O51" s="77">
        <v>182.622395759916</v>
      </c>
      <c r="P51" s="77">
        <v>0.49</v>
      </c>
      <c r="Q51" s="77">
        <v>0.01</v>
      </c>
    </row>
    <row r="52" spans="2:17">
      <c r="B52" t="s">
        <v>1192</v>
      </c>
      <c r="C52" t="s">
        <v>1099</v>
      </c>
      <c r="D52" t="s">
        <v>1193</v>
      </c>
      <c r="E52" t="s">
        <v>1101</v>
      </c>
      <c r="F52" t="s">
        <v>212</v>
      </c>
      <c r="G52" t="s">
        <v>1194</v>
      </c>
      <c r="H52" t="s">
        <v>152</v>
      </c>
      <c r="I52" s="77">
        <v>0.15</v>
      </c>
      <c r="J52" t="s">
        <v>105</v>
      </c>
      <c r="K52" s="77">
        <v>5.8</v>
      </c>
      <c r="L52" s="77">
        <v>323.81</v>
      </c>
      <c r="M52" s="77">
        <v>11537.16</v>
      </c>
      <c r="N52" s="77">
        <v>99.691297125192861</v>
      </c>
      <c r="O52" s="77">
        <v>11.501544455408901</v>
      </c>
      <c r="P52" s="77">
        <v>0.03</v>
      </c>
      <c r="Q52" s="77">
        <v>0</v>
      </c>
    </row>
    <row r="53" spans="2:17">
      <c r="B53" t="s">
        <v>1195</v>
      </c>
      <c r="C53" t="s">
        <v>1099</v>
      </c>
      <c r="D53" t="s">
        <v>1196</v>
      </c>
      <c r="E53" t="s">
        <v>1101</v>
      </c>
      <c r="F53" t="s">
        <v>212</v>
      </c>
      <c r="G53" t="s">
        <v>1197</v>
      </c>
      <c r="H53" t="s">
        <v>152</v>
      </c>
      <c r="I53" s="77">
        <v>0.19</v>
      </c>
      <c r="J53" t="s">
        <v>105</v>
      </c>
      <c r="K53" s="77">
        <v>5.8</v>
      </c>
      <c r="L53" s="77">
        <v>156.71</v>
      </c>
      <c r="M53" s="77">
        <v>71987.039999999994</v>
      </c>
      <c r="N53" s="77">
        <v>100.75441554754842</v>
      </c>
      <c r="O53" s="77">
        <v>72.530121421979899</v>
      </c>
      <c r="P53" s="77">
        <v>0.19</v>
      </c>
      <c r="Q53" s="77">
        <v>0</v>
      </c>
    </row>
    <row r="54" spans="2:17">
      <c r="B54" t="s">
        <v>1198</v>
      </c>
      <c r="C54" t="s">
        <v>1099</v>
      </c>
      <c r="D54" t="s">
        <v>1199</v>
      </c>
      <c r="E54" t="s">
        <v>1101</v>
      </c>
      <c r="F54" t="s">
        <v>212</v>
      </c>
      <c r="G54" t="s">
        <v>1200</v>
      </c>
      <c r="H54" t="s">
        <v>152</v>
      </c>
      <c r="I54" s="77">
        <v>0.23</v>
      </c>
      <c r="J54" t="s">
        <v>105</v>
      </c>
      <c r="K54" s="77">
        <v>5.8</v>
      </c>
      <c r="L54" s="77">
        <v>94.79</v>
      </c>
      <c r="M54" s="77">
        <v>95614.25</v>
      </c>
      <c r="N54" s="77">
        <v>101.62788980850637</v>
      </c>
      <c r="O54" s="77">
        <v>97.170744631229795</v>
      </c>
      <c r="P54" s="77">
        <v>0.26</v>
      </c>
      <c r="Q54" s="77">
        <v>0.01</v>
      </c>
    </row>
    <row r="55" spans="2:17">
      <c r="B55" t="s">
        <v>1201</v>
      </c>
      <c r="C55" t="s">
        <v>1099</v>
      </c>
      <c r="D55" t="s">
        <v>1202</v>
      </c>
      <c r="E55" t="s">
        <v>1101</v>
      </c>
      <c r="F55" t="s">
        <v>212</v>
      </c>
      <c r="G55" t="s">
        <v>1203</v>
      </c>
      <c r="H55" t="s">
        <v>152</v>
      </c>
      <c r="I55" s="77">
        <v>0.27</v>
      </c>
      <c r="J55" t="s">
        <v>105</v>
      </c>
      <c r="K55" s="77">
        <v>5.8</v>
      </c>
      <c r="L55" s="77">
        <v>64.72</v>
      </c>
      <c r="M55" s="77">
        <v>45854.44</v>
      </c>
      <c r="N55" s="77">
        <v>101.47473686149476</v>
      </c>
      <c r="O55" s="77">
        <v>46.530672329311997</v>
      </c>
      <c r="P55" s="77">
        <v>0.12</v>
      </c>
      <c r="Q55" s="77">
        <v>0</v>
      </c>
    </row>
    <row r="56" spans="2:17">
      <c r="B56" t="s">
        <v>1204</v>
      </c>
      <c r="C56" t="s">
        <v>1099</v>
      </c>
      <c r="D56" t="s">
        <v>1205</v>
      </c>
      <c r="E56" t="s">
        <v>1101</v>
      </c>
      <c r="F56" t="s">
        <v>212</v>
      </c>
      <c r="G56" t="s">
        <v>1206</v>
      </c>
      <c r="H56" t="s">
        <v>152</v>
      </c>
      <c r="I56" s="77">
        <v>0.32</v>
      </c>
      <c r="J56" t="s">
        <v>105</v>
      </c>
      <c r="K56" s="77">
        <v>5.8</v>
      </c>
      <c r="L56" s="77">
        <v>47.48</v>
      </c>
      <c r="M56" s="77">
        <v>20088.27</v>
      </c>
      <c r="N56" s="77">
        <v>101.03884510486219</v>
      </c>
      <c r="O56" s="77">
        <v>20.296956009546498</v>
      </c>
      <c r="P56" s="77">
        <v>0.05</v>
      </c>
      <c r="Q56" s="77">
        <v>0</v>
      </c>
    </row>
    <row r="57" spans="2:17">
      <c r="B57" t="s">
        <v>1207</v>
      </c>
      <c r="C57" t="s">
        <v>1099</v>
      </c>
      <c r="D57" t="s">
        <v>1208</v>
      </c>
      <c r="E57" t="s">
        <v>1101</v>
      </c>
      <c r="F57" t="s">
        <v>212</v>
      </c>
      <c r="G57" t="s">
        <v>1209</v>
      </c>
      <c r="H57" t="s">
        <v>152</v>
      </c>
      <c r="I57" s="77">
        <v>0.36</v>
      </c>
      <c r="J57" t="s">
        <v>105</v>
      </c>
      <c r="K57" s="77">
        <v>5.8</v>
      </c>
      <c r="L57" s="77">
        <v>36.659999999999997</v>
      </c>
      <c r="M57" s="77">
        <v>152371.75</v>
      </c>
      <c r="N57" s="77">
        <v>101.00934056479302</v>
      </c>
      <c r="O57" s="77">
        <v>153.909699882035</v>
      </c>
      <c r="P57" s="77">
        <v>0.41</v>
      </c>
      <c r="Q57" s="77">
        <v>0.01</v>
      </c>
    </row>
    <row r="58" spans="2:17">
      <c r="B58" t="s">
        <v>1210</v>
      </c>
      <c r="C58" t="s">
        <v>1099</v>
      </c>
      <c r="D58" t="s">
        <v>1211</v>
      </c>
      <c r="E58" t="s">
        <v>1101</v>
      </c>
      <c r="F58" t="s">
        <v>212</v>
      </c>
      <c r="G58" t="s">
        <v>1212</v>
      </c>
      <c r="H58" t="s">
        <v>152</v>
      </c>
      <c r="I58" s="77">
        <v>0.4</v>
      </c>
      <c r="J58" t="s">
        <v>105</v>
      </c>
      <c r="K58" s="77">
        <v>5.8</v>
      </c>
      <c r="L58" s="77">
        <v>29.37</v>
      </c>
      <c r="M58" s="77">
        <v>200284.43</v>
      </c>
      <c r="N58" s="77">
        <v>100.87614240377148</v>
      </c>
      <c r="O58" s="77">
        <v>202.039206819382</v>
      </c>
      <c r="P58" s="77">
        <v>0.54</v>
      </c>
      <c r="Q58" s="77">
        <v>0.01</v>
      </c>
    </row>
    <row r="59" spans="2:17">
      <c r="B59" t="s">
        <v>1213</v>
      </c>
      <c r="C59" t="s">
        <v>1099</v>
      </c>
      <c r="D59" t="s">
        <v>1214</v>
      </c>
      <c r="E59" t="s">
        <v>1101</v>
      </c>
      <c r="F59" t="s">
        <v>212</v>
      </c>
      <c r="G59" t="s">
        <v>1215</v>
      </c>
      <c r="H59" t="s">
        <v>152</v>
      </c>
      <c r="I59" s="77">
        <v>0.44</v>
      </c>
      <c r="J59" t="s">
        <v>105</v>
      </c>
      <c r="K59" s="77">
        <v>5.8</v>
      </c>
      <c r="L59" s="77">
        <v>24.12</v>
      </c>
      <c r="M59" s="77">
        <v>78859.259999999995</v>
      </c>
      <c r="N59" s="77">
        <v>100.87246046999844</v>
      </c>
      <c r="O59" s="77">
        <v>79.547275870433296</v>
      </c>
      <c r="P59" s="77">
        <v>0.21</v>
      </c>
      <c r="Q59" s="77">
        <v>0</v>
      </c>
    </row>
    <row r="60" spans="2:17">
      <c r="B60" t="s">
        <v>1216</v>
      </c>
      <c r="C60" t="s">
        <v>1099</v>
      </c>
      <c r="D60" t="s">
        <v>1217</v>
      </c>
      <c r="E60" t="s">
        <v>1101</v>
      </c>
      <c r="F60" t="s">
        <v>212</v>
      </c>
      <c r="G60" t="s">
        <v>1218</v>
      </c>
      <c r="H60" t="s">
        <v>152</v>
      </c>
      <c r="I60" s="77">
        <v>0.48</v>
      </c>
      <c r="J60" t="s">
        <v>105</v>
      </c>
      <c r="K60" s="77">
        <v>5.8</v>
      </c>
      <c r="L60" s="77">
        <v>20.260000000000002</v>
      </c>
      <c r="M60" s="77">
        <v>244314.48</v>
      </c>
      <c r="N60" s="77">
        <v>101.26924918194493</v>
      </c>
      <c r="O60" s="77">
        <v>247.415439538773</v>
      </c>
      <c r="P60" s="77">
        <v>0.66</v>
      </c>
      <c r="Q60" s="77">
        <v>0.02</v>
      </c>
    </row>
    <row r="61" spans="2:17">
      <c r="B61" t="s">
        <v>1219</v>
      </c>
      <c r="C61" t="s">
        <v>1099</v>
      </c>
      <c r="D61" t="s">
        <v>1220</v>
      </c>
      <c r="E61" t="s">
        <v>1101</v>
      </c>
      <c r="F61" t="s">
        <v>212</v>
      </c>
      <c r="G61" t="s">
        <v>1221</v>
      </c>
      <c r="H61" t="s">
        <v>152</v>
      </c>
      <c r="I61" s="77">
        <v>0.52</v>
      </c>
      <c r="J61" t="s">
        <v>105</v>
      </c>
      <c r="K61" s="77">
        <v>5.8</v>
      </c>
      <c r="L61" s="77">
        <v>17.329999999999998</v>
      </c>
      <c r="M61" s="77">
        <v>183163.73</v>
      </c>
      <c r="N61" s="77">
        <v>101.86907027017575</v>
      </c>
      <c r="O61" s="77">
        <v>186.58718882317501</v>
      </c>
      <c r="P61" s="77">
        <v>0.5</v>
      </c>
      <c r="Q61" s="77">
        <v>0.01</v>
      </c>
    </row>
    <row r="62" spans="2:17">
      <c r="B62" t="s">
        <v>1222</v>
      </c>
      <c r="C62" t="s">
        <v>1099</v>
      </c>
      <c r="D62" t="s">
        <v>1223</v>
      </c>
      <c r="E62" t="s">
        <v>1101</v>
      </c>
      <c r="F62" t="s">
        <v>212</v>
      </c>
      <c r="G62" t="s">
        <v>1224</v>
      </c>
      <c r="H62" t="s">
        <v>152</v>
      </c>
      <c r="I62" s="77">
        <v>0.56999999999999995</v>
      </c>
      <c r="J62" t="s">
        <v>105</v>
      </c>
      <c r="K62" s="77">
        <v>5.8</v>
      </c>
      <c r="L62" s="77">
        <v>15</v>
      </c>
      <c r="M62" s="77">
        <v>80277.740000000005</v>
      </c>
      <c r="N62" s="77">
        <v>101.98518610829503</v>
      </c>
      <c r="O62" s="77">
        <v>81.871402542533204</v>
      </c>
      <c r="P62" s="77">
        <v>0.22</v>
      </c>
      <c r="Q62" s="77">
        <v>0.01</v>
      </c>
    </row>
    <row r="63" spans="2:17">
      <c r="B63" t="s">
        <v>1225</v>
      </c>
      <c r="C63" t="s">
        <v>1099</v>
      </c>
      <c r="D63" t="s">
        <v>1226</v>
      </c>
      <c r="E63" t="s">
        <v>1101</v>
      </c>
      <c r="F63" t="s">
        <v>212</v>
      </c>
      <c r="G63" t="s">
        <v>1227</v>
      </c>
      <c r="H63" t="s">
        <v>152</v>
      </c>
      <c r="I63" s="77">
        <v>0.61</v>
      </c>
      <c r="J63" t="s">
        <v>105</v>
      </c>
      <c r="K63" s="77">
        <v>5.8</v>
      </c>
      <c r="L63" s="77">
        <v>13.14</v>
      </c>
      <c r="M63" s="77">
        <v>432530.54</v>
      </c>
      <c r="N63" s="77">
        <v>102.61215554275174</v>
      </c>
      <c r="O63" s="77">
        <v>443.828910474704</v>
      </c>
      <c r="P63" s="77">
        <v>1.19</v>
      </c>
      <c r="Q63" s="77">
        <v>0.03</v>
      </c>
    </row>
    <row r="64" spans="2:17">
      <c r="B64" t="s">
        <v>1225</v>
      </c>
      <c r="C64" t="s">
        <v>1099</v>
      </c>
      <c r="D64" t="s">
        <v>1226</v>
      </c>
      <c r="E64" t="s">
        <v>1101</v>
      </c>
      <c r="F64" t="s">
        <v>212</v>
      </c>
      <c r="G64" t="s">
        <v>1228</v>
      </c>
      <c r="H64" t="s">
        <v>152</v>
      </c>
      <c r="I64" s="77">
        <v>0.65</v>
      </c>
      <c r="J64" t="s">
        <v>105</v>
      </c>
      <c r="K64" s="77">
        <v>5.8</v>
      </c>
      <c r="L64" s="77">
        <v>11.65</v>
      </c>
      <c r="M64" s="77">
        <v>223541.84</v>
      </c>
      <c r="N64" s="77">
        <v>102.92875043339359</v>
      </c>
      <c r="O64" s="77">
        <v>230.08882260781601</v>
      </c>
      <c r="P64" s="77">
        <v>0.62</v>
      </c>
      <c r="Q64" s="77">
        <v>0.01</v>
      </c>
    </row>
    <row r="65" spans="2:17">
      <c r="B65" t="s">
        <v>1225</v>
      </c>
      <c r="C65" t="s">
        <v>1099</v>
      </c>
      <c r="D65" t="s">
        <v>1226</v>
      </c>
      <c r="E65" t="s">
        <v>1101</v>
      </c>
      <c r="F65" t="s">
        <v>212</v>
      </c>
      <c r="G65" t="s">
        <v>1229</v>
      </c>
      <c r="H65" t="s">
        <v>152</v>
      </c>
      <c r="I65" s="77">
        <v>0.69</v>
      </c>
      <c r="J65" t="s">
        <v>105</v>
      </c>
      <c r="K65" s="77">
        <v>5.8</v>
      </c>
      <c r="L65" s="77">
        <v>10.39</v>
      </c>
      <c r="M65" s="77">
        <v>253829.14</v>
      </c>
      <c r="N65" s="77">
        <v>103.68602232434306</v>
      </c>
      <c r="O65" s="77">
        <v>263.18533876608802</v>
      </c>
      <c r="P65" s="77">
        <v>0.7</v>
      </c>
      <c r="Q65" s="77">
        <v>0.02</v>
      </c>
    </row>
    <row r="66" spans="2:17">
      <c r="B66" t="s">
        <v>1225</v>
      </c>
      <c r="C66" t="s">
        <v>1099</v>
      </c>
      <c r="D66" t="s">
        <v>1226</v>
      </c>
      <c r="E66" t="s">
        <v>1101</v>
      </c>
      <c r="F66" t="s">
        <v>212</v>
      </c>
      <c r="G66" t="s">
        <v>1230</v>
      </c>
      <c r="H66" t="s">
        <v>152</v>
      </c>
      <c r="I66" s="77">
        <v>0.73</v>
      </c>
      <c r="J66" t="s">
        <v>105</v>
      </c>
      <c r="K66" s="77">
        <v>5.8</v>
      </c>
      <c r="L66" s="77">
        <v>9.34</v>
      </c>
      <c r="M66" s="77">
        <v>325944.99</v>
      </c>
      <c r="N66" s="77">
        <v>104.23532886274091</v>
      </c>
      <c r="O66" s="77">
        <v>339.74983223812802</v>
      </c>
      <c r="P66" s="77">
        <v>0.91</v>
      </c>
      <c r="Q66" s="77">
        <v>0.02</v>
      </c>
    </row>
    <row r="67" spans="2:17">
      <c r="B67" t="s">
        <v>1225</v>
      </c>
      <c r="C67" t="s">
        <v>1099</v>
      </c>
      <c r="D67" t="s">
        <v>1226</v>
      </c>
      <c r="E67" t="s">
        <v>1101</v>
      </c>
      <c r="F67" t="s">
        <v>212</v>
      </c>
      <c r="G67" t="s">
        <v>1231</v>
      </c>
      <c r="H67" t="s">
        <v>152</v>
      </c>
      <c r="I67" s="77">
        <v>0.77</v>
      </c>
      <c r="J67" t="s">
        <v>105</v>
      </c>
      <c r="K67" s="77">
        <v>5.8</v>
      </c>
      <c r="L67" s="77">
        <v>8.4600000000000009</v>
      </c>
      <c r="M67" s="77">
        <v>345242.55</v>
      </c>
      <c r="N67" s="77">
        <v>104.67868268451818</v>
      </c>
      <c r="O67" s="77">
        <v>361.39535340643903</v>
      </c>
      <c r="P67" s="77">
        <v>0.97</v>
      </c>
      <c r="Q67" s="77">
        <v>0.02</v>
      </c>
    </row>
    <row r="68" spans="2:17">
      <c r="B68" t="s">
        <v>1225</v>
      </c>
      <c r="C68" t="s">
        <v>1099</v>
      </c>
      <c r="D68" t="s">
        <v>1226</v>
      </c>
      <c r="E68" t="s">
        <v>1101</v>
      </c>
      <c r="F68" t="s">
        <v>212</v>
      </c>
      <c r="G68" t="s">
        <v>1232</v>
      </c>
      <c r="H68" t="s">
        <v>152</v>
      </c>
      <c r="I68" s="77">
        <v>0.81</v>
      </c>
      <c r="J68" t="s">
        <v>105</v>
      </c>
      <c r="K68" s="77">
        <v>5.8</v>
      </c>
      <c r="L68" s="77">
        <v>7.7</v>
      </c>
      <c r="M68" s="77">
        <v>276195.26</v>
      </c>
      <c r="N68" s="77">
        <v>104.49770916960993</v>
      </c>
      <c r="O68" s="77">
        <v>288.61771953504802</v>
      </c>
      <c r="P68" s="77">
        <v>0.77</v>
      </c>
      <c r="Q68" s="77">
        <v>0.02</v>
      </c>
    </row>
    <row r="69" spans="2:17">
      <c r="B69" t="s">
        <v>1225</v>
      </c>
      <c r="C69" t="s">
        <v>1099</v>
      </c>
      <c r="D69" t="s">
        <v>1226</v>
      </c>
      <c r="E69" t="s">
        <v>1101</v>
      </c>
      <c r="F69" t="s">
        <v>212</v>
      </c>
      <c r="G69" t="s">
        <v>1233</v>
      </c>
      <c r="H69" t="s">
        <v>152</v>
      </c>
      <c r="I69" s="77">
        <v>0.86</v>
      </c>
      <c r="J69" t="s">
        <v>105</v>
      </c>
      <c r="K69" s="77">
        <v>5.8</v>
      </c>
      <c r="L69" s="77">
        <v>7.04</v>
      </c>
      <c r="M69" s="77">
        <v>452982.72</v>
      </c>
      <c r="N69" s="77">
        <v>104.42131597864417</v>
      </c>
      <c r="O69" s="77">
        <v>473.01051737985699</v>
      </c>
      <c r="P69" s="77">
        <v>1.26</v>
      </c>
      <c r="Q69" s="77">
        <v>0.03</v>
      </c>
    </row>
    <row r="70" spans="2:17">
      <c r="B70" t="s">
        <v>1225</v>
      </c>
      <c r="C70" t="s">
        <v>1099</v>
      </c>
      <c r="D70" t="s">
        <v>1226</v>
      </c>
      <c r="E70" t="s">
        <v>1101</v>
      </c>
      <c r="F70" t="s">
        <v>212</v>
      </c>
      <c r="G70" t="s">
        <v>1234</v>
      </c>
      <c r="H70" t="s">
        <v>152</v>
      </c>
      <c r="I70" s="77">
        <v>0.9</v>
      </c>
      <c r="J70" t="s">
        <v>105</v>
      </c>
      <c r="K70" s="77">
        <v>5.8</v>
      </c>
      <c r="L70" s="77">
        <v>6.47</v>
      </c>
      <c r="M70" s="77">
        <v>314327.12</v>
      </c>
      <c r="N70" s="77">
        <v>104.34320029047987</v>
      </c>
      <c r="O70" s="77">
        <v>327.97897638889702</v>
      </c>
      <c r="P70" s="77">
        <v>0.88</v>
      </c>
      <c r="Q70" s="77">
        <v>0.02</v>
      </c>
    </row>
    <row r="71" spans="2:17">
      <c r="B71" t="s">
        <v>1225</v>
      </c>
      <c r="C71" t="s">
        <v>1099</v>
      </c>
      <c r="D71" t="s">
        <v>1226</v>
      </c>
      <c r="E71" t="s">
        <v>1101</v>
      </c>
      <c r="F71" t="s">
        <v>212</v>
      </c>
      <c r="G71" t="s">
        <v>363</v>
      </c>
      <c r="H71" t="s">
        <v>152</v>
      </c>
      <c r="I71" s="77">
        <v>0.94</v>
      </c>
      <c r="J71" t="s">
        <v>105</v>
      </c>
      <c r="K71" s="77">
        <v>5.8</v>
      </c>
      <c r="L71" s="77">
        <v>5.97</v>
      </c>
      <c r="M71" s="77">
        <v>275867.84000000003</v>
      </c>
      <c r="N71" s="77">
        <v>104.16787489019343</v>
      </c>
      <c r="O71" s="77">
        <v>287.36566643347902</v>
      </c>
      <c r="P71" s="77">
        <v>0.77</v>
      </c>
      <c r="Q71" s="77">
        <v>0.02</v>
      </c>
    </row>
    <row r="72" spans="2:17">
      <c r="B72" t="s">
        <v>1225</v>
      </c>
      <c r="C72" t="s">
        <v>1099</v>
      </c>
      <c r="D72" t="s">
        <v>1226</v>
      </c>
      <c r="E72" t="s">
        <v>1101</v>
      </c>
      <c r="F72" t="s">
        <v>212</v>
      </c>
      <c r="G72" t="s">
        <v>1235</v>
      </c>
      <c r="H72" t="s">
        <v>152</v>
      </c>
      <c r="I72" s="77">
        <v>0.98</v>
      </c>
      <c r="J72" t="s">
        <v>105</v>
      </c>
      <c r="K72" s="77">
        <v>5.8</v>
      </c>
      <c r="L72" s="77">
        <v>5.53</v>
      </c>
      <c r="M72" s="77">
        <v>660298.77</v>
      </c>
      <c r="N72" s="77">
        <v>104.72591581334356</v>
      </c>
      <c r="O72" s="77">
        <v>691.50393398674305</v>
      </c>
      <c r="P72" s="77">
        <v>1.85</v>
      </c>
      <c r="Q72" s="77">
        <v>0.04</v>
      </c>
    </row>
    <row r="73" spans="2:17">
      <c r="B73" t="s">
        <v>1225</v>
      </c>
      <c r="C73" t="s">
        <v>1099</v>
      </c>
      <c r="D73" t="s">
        <v>1226</v>
      </c>
      <c r="E73" t="s">
        <v>1101</v>
      </c>
      <c r="F73" t="s">
        <v>212</v>
      </c>
      <c r="G73" t="s">
        <v>1236</v>
      </c>
      <c r="H73" t="s">
        <v>152</v>
      </c>
      <c r="I73" s="77">
        <v>1.02</v>
      </c>
      <c r="J73" t="s">
        <v>105</v>
      </c>
      <c r="K73" s="77">
        <v>5.8</v>
      </c>
      <c r="L73" s="77">
        <v>5.15</v>
      </c>
      <c r="M73" s="77">
        <v>762555.92</v>
      </c>
      <c r="N73" s="77">
        <v>105.07317425610412</v>
      </c>
      <c r="O73" s="77">
        <v>801.24171062183802</v>
      </c>
      <c r="P73" s="77">
        <v>2.14</v>
      </c>
      <c r="Q73" s="77">
        <v>0.05</v>
      </c>
    </row>
    <row r="74" spans="2:17">
      <c r="B74" t="s">
        <v>1225</v>
      </c>
      <c r="C74" t="s">
        <v>1099</v>
      </c>
      <c r="D74" t="s">
        <v>1226</v>
      </c>
      <c r="E74" t="s">
        <v>1101</v>
      </c>
      <c r="F74" t="s">
        <v>212</v>
      </c>
      <c r="G74" t="s">
        <v>1237</v>
      </c>
      <c r="H74" t="s">
        <v>152</v>
      </c>
      <c r="I74" s="77">
        <v>1.06</v>
      </c>
      <c r="J74" t="s">
        <v>105</v>
      </c>
      <c r="K74" s="77">
        <v>5.8</v>
      </c>
      <c r="L74" s="77">
        <v>4.8</v>
      </c>
      <c r="M74" s="77">
        <v>597460.02</v>
      </c>
      <c r="N74" s="77">
        <v>105.10645296965393</v>
      </c>
      <c r="O74" s="77">
        <v>627.969034933785</v>
      </c>
      <c r="P74" s="77">
        <v>1.68</v>
      </c>
      <c r="Q74" s="77">
        <v>0.04</v>
      </c>
    </row>
    <row r="75" spans="2:17">
      <c r="B75" t="s">
        <v>1225</v>
      </c>
      <c r="C75" t="s">
        <v>1099</v>
      </c>
      <c r="D75" t="s">
        <v>1226</v>
      </c>
      <c r="E75" t="s">
        <v>1101</v>
      </c>
      <c r="F75" t="s">
        <v>212</v>
      </c>
      <c r="G75" t="s">
        <v>1238</v>
      </c>
      <c r="H75" t="s">
        <v>152</v>
      </c>
      <c r="I75" s="77">
        <v>1.1100000000000001</v>
      </c>
      <c r="J75" t="s">
        <v>105</v>
      </c>
      <c r="K75" s="77">
        <v>5.8</v>
      </c>
      <c r="L75" s="77">
        <v>4.49</v>
      </c>
      <c r="M75" s="77">
        <v>10743.55</v>
      </c>
      <c r="N75" s="77">
        <v>105.77677428885796</v>
      </c>
      <c r="O75" s="77">
        <v>11.3641806341106</v>
      </c>
      <c r="P75" s="77">
        <v>0.03</v>
      </c>
      <c r="Q75" s="77">
        <v>0</v>
      </c>
    </row>
    <row r="76" spans="2:17">
      <c r="B76" t="s">
        <v>1225</v>
      </c>
      <c r="C76" t="s">
        <v>1099</v>
      </c>
      <c r="D76" t="s">
        <v>1226</v>
      </c>
      <c r="E76" t="s">
        <v>1101</v>
      </c>
      <c r="F76" t="s">
        <v>212</v>
      </c>
      <c r="G76" t="s">
        <v>1239</v>
      </c>
      <c r="H76" t="s">
        <v>152</v>
      </c>
      <c r="I76" s="77">
        <v>1.1499999999999999</v>
      </c>
      <c r="J76" t="s">
        <v>105</v>
      </c>
      <c r="K76" s="77">
        <v>5.8</v>
      </c>
      <c r="L76" s="77">
        <v>4.22</v>
      </c>
      <c r="M76" s="77">
        <v>262879.45</v>
      </c>
      <c r="N76" s="77">
        <v>106.01912141254138</v>
      </c>
      <c r="O76" s="77">
        <v>278.70248326412099</v>
      </c>
      <c r="P76" s="77">
        <v>0.75</v>
      </c>
      <c r="Q76" s="77">
        <v>0.02</v>
      </c>
    </row>
    <row r="77" spans="2:17">
      <c r="B77" t="s">
        <v>1225</v>
      </c>
      <c r="C77" t="s">
        <v>1099</v>
      </c>
      <c r="D77" t="s">
        <v>1226</v>
      </c>
      <c r="E77" t="s">
        <v>1101</v>
      </c>
      <c r="F77" t="s">
        <v>212</v>
      </c>
      <c r="G77" t="s">
        <v>353</v>
      </c>
      <c r="H77" t="s">
        <v>152</v>
      </c>
      <c r="I77" s="77">
        <v>2.48</v>
      </c>
      <c r="J77" t="s">
        <v>105</v>
      </c>
      <c r="K77" s="77">
        <v>5.8</v>
      </c>
      <c r="L77" s="77">
        <v>0.67</v>
      </c>
      <c r="M77" s="77">
        <v>913000</v>
      </c>
      <c r="N77" s="77">
        <v>113.545004722931</v>
      </c>
      <c r="O77" s="77">
        <v>1036.6658931203599</v>
      </c>
      <c r="P77" s="77">
        <v>2.77</v>
      </c>
      <c r="Q77" s="77">
        <v>0.06</v>
      </c>
    </row>
    <row r="78" spans="2:17">
      <c r="B78" t="s">
        <v>1240</v>
      </c>
      <c r="C78" t="s">
        <v>1099</v>
      </c>
      <c r="D78" t="s">
        <v>1241</v>
      </c>
      <c r="E78" t="s">
        <v>1101</v>
      </c>
      <c r="F78" t="s">
        <v>212</v>
      </c>
      <c r="G78" t="s">
        <v>1242</v>
      </c>
      <c r="H78" t="s">
        <v>152</v>
      </c>
      <c r="I78" s="77">
        <v>2.31</v>
      </c>
      <c r="J78" t="s">
        <v>105</v>
      </c>
      <c r="K78" s="77">
        <v>2.1</v>
      </c>
      <c r="L78" s="77">
        <v>0.82</v>
      </c>
      <c r="M78" s="77">
        <v>520340</v>
      </c>
      <c r="N78" s="77">
        <v>103.11299080681785</v>
      </c>
      <c r="O78" s="77">
        <v>536.53813636419602</v>
      </c>
      <c r="P78" s="77">
        <v>1.43</v>
      </c>
      <c r="Q78" s="77">
        <v>0.03</v>
      </c>
    </row>
    <row r="79" spans="2:17">
      <c r="B79" t="s">
        <v>1240</v>
      </c>
      <c r="C79" t="s">
        <v>1099</v>
      </c>
      <c r="D79" t="s">
        <v>1243</v>
      </c>
      <c r="E79" t="s">
        <v>1101</v>
      </c>
      <c r="F79" t="s">
        <v>212</v>
      </c>
      <c r="G79" t="s">
        <v>1244</v>
      </c>
      <c r="H79" t="s">
        <v>152</v>
      </c>
      <c r="I79" s="77">
        <v>1.26</v>
      </c>
      <c r="J79" t="s">
        <v>105</v>
      </c>
      <c r="K79" s="77">
        <v>2.1</v>
      </c>
      <c r="L79" s="77">
        <v>0.78</v>
      </c>
      <c r="M79" s="77">
        <v>78295.61</v>
      </c>
      <c r="N79" s="77">
        <v>101.79353122867118</v>
      </c>
      <c r="O79" s="77">
        <v>79.699866216028596</v>
      </c>
      <c r="P79" s="77">
        <v>0.21</v>
      </c>
      <c r="Q79" s="77">
        <v>0</v>
      </c>
    </row>
    <row r="80" spans="2:17">
      <c r="B80" t="s">
        <v>1240</v>
      </c>
      <c r="C80" t="s">
        <v>1099</v>
      </c>
      <c r="D80" t="s">
        <v>1245</v>
      </c>
      <c r="E80" t="s">
        <v>1101</v>
      </c>
      <c r="F80" t="s">
        <v>212</v>
      </c>
      <c r="G80" t="s">
        <v>1246</v>
      </c>
      <c r="H80" t="s">
        <v>152</v>
      </c>
      <c r="I80" s="77">
        <v>1.83</v>
      </c>
      <c r="J80" t="s">
        <v>105</v>
      </c>
      <c r="K80" s="77">
        <v>2.1</v>
      </c>
      <c r="L80" s="77">
        <v>0.88</v>
      </c>
      <c r="M80" s="77">
        <v>158261.20000000001</v>
      </c>
      <c r="N80" s="77">
        <v>102.36288531481816</v>
      </c>
      <c r="O80" s="77">
        <v>162.00073065385499</v>
      </c>
      <c r="P80" s="77">
        <v>0.43</v>
      </c>
      <c r="Q80" s="77">
        <v>0.01</v>
      </c>
    </row>
    <row r="81" spans="2:17">
      <c r="B81" t="s">
        <v>1240</v>
      </c>
      <c r="C81" t="s">
        <v>1099</v>
      </c>
      <c r="D81" t="s">
        <v>1247</v>
      </c>
      <c r="E81" t="s">
        <v>1101</v>
      </c>
      <c r="F81" t="s">
        <v>212</v>
      </c>
      <c r="G81" t="s">
        <v>1248</v>
      </c>
      <c r="H81" t="s">
        <v>152</v>
      </c>
      <c r="I81" s="77">
        <v>0.4</v>
      </c>
      <c r="J81" t="s">
        <v>105</v>
      </c>
      <c r="K81" s="77">
        <v>2.1</v>
      </c>
      <c r="L81" s="77">
        <v>0.73</v>
      </c>
      <c r="M81" s="77">
        <v>27750</v>
      </c>
      <c r="N81" s="77">
        <v>100.66501068178125</v>
      </c>
      <c r="O81" s="77">
        <v>27.934540464194299</v>
      </c>
      <c r="P81" s="77">
        <v>7.0000000000000007E-2</v>
      </c>
      <c r="Q81" s="77">
        <v>0</v>
      </c>
    </row>
    <row r="82" spans="2:17">
      <c r="B82" t="s">
        <v>1240</v>
      </c>
      <c r="C82" t="s">
        <v>1099</v>
      </c>
      <c r="D82" t="s">
        <v>1249</v>
      </c>
      <c r="E82" t="s">
        <v>1101</v>
      </c>
      <c r="F82" t="s">
        <v>212</v>
      </c>
      <c r="G82" t="s">
        <v>1250</v>
      </c>
      <c r="H82" t="s">
        <v>152</v>
      </c>
      <c r="I82" s="77">
        <v>1.18</v>
      </c>
      <c r="J82" t="s">
        <v>105</v>
      </c>
      <c r="K82" s="77">
        <v>2.1</v>
      </c>
      <c r="L82" s="77">
        <v>0.74</v>
      </c>
      <c r="M82" s="77">
        <v>95150</v>
      </c>
      <c r="N82" s="77">
        <v>101.73740773040925</v>
      </c>
      <c r="O82" s="77">
        <v>96.803143455484403</v>
      </c>
      <c r="P82" s="77">
        <v>0.26</v>
      </c>
      <c r="Q82" s="77">
        <v>0.01</v>
      </c>
    </row>
    <row r="83" spans="2:17">
      <c r="B83" t="s">
        <v>1240</v>
      </c>
      <c r="C83" t="s">
        <v>1099</v>
      </c>
      <c r="D83" t="s">
        <v>1251</v>
      </c>
      <c r="E83" t="s">
        <v>1101</v>
      </c>
      <c r="F83" t="s">
        <v>212</v>
      </c>
      <c r="G83" t="s">
        <v>1252</v>
      </c>
      <c r="H83" t="s">
        <v>152</v>
      </c>
      <c r="I83" s="77">
        <v>0.65</v>
      </c>
      <c r="J83" t="s">
        <v>105</v>
      </c>
      <c r="K83" s="77">
        <v>2.1</v>
      </c>
      <c r="L83" s="77">
        <v>0.73</v>
      </c>
      <c r="M83" s="77">
        <v>66817.8</v>
      </c>
      <c r="N83" s="77">
        <v>101.00552662731413</v>
      </c>
      <c r="O83" s="77">
        <v>67.489670770785494</v>
      </c>
      <c r="P83" s="77">
        <v>0.18</v>
      </c>
      <c r="Q83" s="77">
        <v>0</v>
      </c>
    </row>
    <row r="84" spans="2:17">
      <c r="B84" t="s">
        <v>1240</v>
      </c>
      <c r="C84" t="s">
        <v>1099</v>
      </c>
      <c r="D84" t="s">
        <v>1253</v>
      </c>
      <c r="E84" t="s">
        <v>1101</v>
      </c>
      <c r="F84" t="s">
        <v>212</v>
      </c>
      <c r="G84" t="s">
        <v>430</v>
      </c>
      <c r="H84" t="s">
        <v>152</v>
      </c>
      <c r="I84" s="77">
        <v>0.28000000000000003</v>
      </c>
      <c r="J84" t="s">
        <v>105</v>
      </c>
      <c r="K84" s="77">
        <v>2.1</v>
      </c>
      <c r="L84" s="77">
        <v>0.73</v>
      </c>
      <c r="M84" s="77">
        <v>250340</v>
      </c>
      <c r="N84" s="77">
        <v>100.49926664471319</v>
      </c>
      <c r="O84" s="77">
        <v>251.589864118375</v>
      </c>
      <c r="P84" s="77">
        <v>0.67</v>
      </c>
      <c r="Q84" s="77">
        <v>0.02</v>
      </c>
    </row>
    <row r="85" spans="2:17">
      <c r="B85" t="s">
        <v>1240</v>
      </c>
      <c r="C85" t="s">
        <v>1099</v>
      </c>
      <c r="D85" t="s">
        <v>1254</v>
      </c>
      <c r="E85" t="s">
        <v>1101</v>
      </c>
      <c r="F85" t="s">
        <v>212</v>
      </c>
      <c r="G85" t="s">
        <v>1255</v>
      </c>
      <c r="H85" t="s">
        <v>152</v>
      </c>
      <c r="I85" s="77">
        <v>0.44</v>
      </c>
      <c r="J85" t="s">
        <v>105</v>
      </c>
      <c r="K85" s="77">
        <v>2.1</v>
      </c>
      <c r="L85" s="77">
        <v>0.73</v>
      </c>
      <c r="M85" s="77">
        <v>29755</v>
      </c>
      <c r="N85" s="77">
        <v>100.72184998878171</v>
      </c>
      <c r="O85" s="77">
        <v>29.969786464161999</v>
      </c>
      <c r="P85" s="77">
        <v>0.08</v>
      </c>
      <c r="Q85" s="77">
        <v>0</v>
      </c>
    </row>
    <row r="86" spans="2:17">
      <c r="B86" t="s">
        <v>1240</v>
      </c>
      <c r="C86" t="s">
        <v>1099</v>
      </c>
      <c r="D86" t="s">
        <v>1256</v>
      </c>
      <c r="E86" t="s">
        <v>1101</v>
      </c>
      <c r="F86" t="s">
        <v>212</v>
      </c>
      <c r="G86" t="s">
        <v>1257</v>
      </c>
      <c r="H86" t="s">
        <v>152</v>
      </c>
      <c r="I86" s="77">
        <v>1.18</v>
      </c>
      <c r="J86" t="s">
        <v>105</v>
      </c>
      <c r="K86" s="77">
        <v>2.1</v>
      </c>
      <c r="L86" s="77">
        <v>0.77</v>
      </c>
      <c r="M86" s="77">
        <v>40435.040000000001</v>
      </c>
      <c r="N86" s="77">
        <v>99.99526296346906</v>
      </c>
      <c r="O86" s="77">
        <v>40.4331245773839</v>
      </c>
      <c r="P86" s="77">
        <v>0.11</v>
      </c>
      <c r="Q86" s="77">
        <v>0</v>
      </c>
    </row>
    <row r="87" spans="2:17">
      <c r="B87" t="s">
        <v>1240</v>
      </c>
      <c r="C87" t="s">
        <v>1099</v>
      </c>
      <c r="D87" t="s">
        <v>1258</v>
      </c>
      <c r="E87" t="s">
        <v>1101</v>
      </c>
      <c r="F87" t="s">
        <v>212</v>
      </c>
      <c r="G87" t="s">
        <v>1259</v>
      </c>
      <c r="H87" t="s">
        <v>152</v>
      </c>
      <c r="I87" s="77">
        <v>4.18</v>
      </c>
      <c r="J87" t="s">
        <v>105</v>
      </c>
      <c r="K87" s="77">
        <v>2.1</v>
      </c>
      <c r="L87" s="77">
        <v>1.22</v>
      </c>
      <c r="M87" s="77">
        <v>351895</v>
      </c>
      <c r="N87" s="77">
        <v>103.86642163526734</v>
      </c>
      <c r="O87" s="77">
        <v>365.500744413424</v>
      </c>
      <c r="P87" s="77">
        <v>0.98</v>
      </c>
      <c r="Q87" s="77">
        <v>0.02</v>
      </c>
    </row>
    <row r="88" spans="2:17">
      <c r="B88" t="s">
        <v>1240</v>
      </c>
      <c r="C88" t="s">
        <v>1099</v>
      </c>
      <c r="D88" t="s">
        <v>1260</v>
      </c>
      <c r="E88" t="s">
        <v>1101</v>
      </c>
      <c r="F88" t="s">
        <v>212</v>
      </c>
      <c r="G88" t="s">
        <v>1261</v>
      </c>
      <c r="H88" t="s">
        <v>152</v>
      </c>
      <c r="I88" s="77">
        <v>1.42</v>
      </c>
      <c r="J88" t="s">
        <v>105</v>
      </c>
      <c r="K88" s="77">
        <v>2.1</v>
      </c>
      <c r="L88" s="77">
        <v>0.75</v>
      </c>
      <c r="M88" s="77">
        <v>420340</v>
      </c>
      <c r="N88" s="77">
        <v>102.05404353386592</v>
      </c>
      <c r="O88" s="77">
        <v>428.97396659025202</v>
      </c>
      <c r="P88" s="77">
        <v>1.1499999999999999</v>
      </c>
      <c r="Q88" s="77">
        <v>0.03</v>
      </c>
    </row>
    <row r="89" spans="2:17">
      <c r="B89" t="s">
        <v>1240</v>
      </c>
      <c r="C89" t="s">
        <v>1099</v>
      </c>
      <c r="D89" t="s">
        <v>1262</v>
      </c>
      <c r="E89" t="s">
        <v>1101</v>
      </c>
      <c r="F89" t="s">
        <v>212</v>
      </c>
      <c r="H89" t="s">
        <v>152</v>
      </c>
      <c r="I89" s="77">
        <v>2.2200000000000002</v>
      </c>
      <c r="J89" t="s">
        <v>105</v>
      </c>
      <c r="K89" s="77">
        <v>2.1</v>
      </c>
      <c r="L89" s="77">
        <v>0.98</v>
      </c>
      <c r="M89" s="77">
        <v>-2754.16</v>
      </c>
      <c r="N89" s="77">
        <v>-2554.079823221984</v>
      </c>
      <c r="O89" s="77">
        <v>70.343444859250596</v>
      </c>
      <c r="P89" s="77">
        <v>0.19</v>
      </c>
      <c r="Q89" s="77">
        <v>0</v>
      </c>
    </row>
    <row r="90" spans="2:17">
      <c r="B90" t="s">
        <v>1240</v>
      </c>
      <c r="C90" t="s">
        <v>1099</v>
      </c>
      <c r="D90" t="s">
        <v>1263</v>
      </c>
      <c r="E90" t="s">
        <v>1101</v>
      </c>
      <c r="F90" t="s">
        <v>212</v>
      </c>
      <c r="G90" t="s">
        <v>1264</v>
      </c>
      <c r="H90" t="s">
        <v>152</v>
      </c>
      <c r="I90" s="77">
        <v>1.58</v>
      </c>
      <c r="J90" t="s">
        <v>105</v>
      </c>
      <c r="K90" s="77">
        <v>2.1</v>
      </c>
      <c r="L90" s="77">
        <v>0.75</v>
      </c>
      <c r="M90" s="77">
        <v>1400340</v>
      </c>
      <c r="N90" s="77">
        <v>102.27752150466672</v>
      </c>
      <c r="O90" s="77">
        <v>1432.2330446384501</v>
      </c>
      <c r="P90" s="77">
        <v>3.83</v>
      </c>
      <c r="Q90" s="77">
        <v>0.09</v>
      </c>
    </row>
    <row r="91" spans="2:17">
      <c r="B91" t="s">
        <v>1240</v>
      </c>
      <c r="C91" t="s">
        <v>1099</v>
      </c>
      <c r="D91" t="s">
        <v>1265</v>
      </c>
      <c r="E91" t="s">
        <v>1101</v>
      </c>
      <c r="F91" t="s">
        <v>212</v>
      </c>
      <c r="G91" t="s">
        <v>1266</v>
      </c>
      <c r="H91" t="s">
        <v>152</v>
      </c>
      <c r="I91" s="77">
        <v>0.81</v>
      </c>
      <c r="J91" t="s">
        <v>105</v>
      </c>
      <c r="K91" s="77">
        <v>2.1</v>
      </c>
      <c r="L91" s="77">
        <v>0.74</v>
      </c>
      <c r="M91" s="77">
        <v>19527.759999999998</v>
      </c>
      <c r="N91" s="77">
        <v>101.22772637961036</v>
      </c>
      <c r="O91" s="77">
        <v>19.767507460867002</v>
      </c>
      <c r="P91" s="77">
        <v>0.05</v>
      </c>
      <c r="Q91" s="77">
        <v>0</v>
      </c>
    </row>
    <row r="92" spans="2:17">
      <c r="B92" t="s">
        <v>1240</v>
      </c>
      <c r="C92" t="s">
        <v>1099</v>
      </c>
      <c r="D92" t="s">
        <v>1267</v>
      </c>
      <c r="E92" t="s">
        <v>1101</v>
      </c>
      <c r="F92" t="s">
        <v>212</v>
      </c>
      <c r="G92" t="s">
        <v>1268</v>
      </c>
      <c r="H92" t="s">
        <v>152</v>
      </c>
      <c r="I92" s="77">
        <v>4.4800000000000004</v>
      </c>
      <c r="J92" t="s">
        <v>105</v>
      </c>
      <c r="K92" s="77">
        <v>2.1</v>
      </c>
      <c r="L92" s="77">
        <v>1.36</v>
      </c>
      <c r="M92" s="77">
        <v>100340</v>
      </c>
      <c r="N92" s="77">
        <v>103.5107350027945</v>
      </c>
      <c r="O92" s="77">
        <v>103.862671501804</v>
      </c>
      <c r="P92" s="77">
        <v>0.28000000000000003</v>
      </c>
      <c r="Q92" s="77">
        <v>0.01</v>
      </c>
    </row>
    <row r="93" spans="2:17">
      <c r="B93" t="s">
        <v>1240</v>
      </c>
      <c r="C93" t="s">
        <v>1099</v>
      </c>
      <c r="D93" t="s">
        <v>1269</v>
      </c>
      <c r="E93" t="s">
        <v>1101</v>
      </c>
      <c r="F93" t="s">
        <v>212</v>
      </c>
      <c r="G93" t="s">
        <v>1270</v>
      </c>
      <c r="H93" t="s">
        <v>152</v>
      </c>
      <c r="I93" s="77">
        <v>4.58</v>
      </c>
      <c r="J93" t="s">
        <v>105</v>
      </c>
      <c r="K93" s="77">
        <v>1.1000000000000001</v>
      </c>
      <c r="L93" s="77">
        <v>1.37</v>
      </c>
      <c r="M93" s="77">
        <v>940921</v>
      </c>
      <c r="N93" s="77">
        <v>98.873992539972647</v>
      </c>
      <c r="O93" s="77">
        <v>930.32615934703597</v>
      </c>
      <c r="P93" s="77">
        <v>2.4900000000000002</v>
      </c>
      <c r="Q93" s="77">
        <v>0.06</v>
      </c>
    </row>
    <row r="94" spans="2:17">
      <c r="B94" t="s">
        <v>1240</v>
      </c>
      <c r="C94" t="s">
        <v>1099</v>
      </c>
      <c r="D94" t="s">
        <v>1271</v>
      </c>
      <c r="E94" t="s">
        <v>1101</v>
      </c>
      <c r="F94" t="s">
        <v>212</v>
      </c>
      <c r="G94" t="s">
        <v>1272</v>
      </c>
      <c r="H94" t="s">
        <v>152</v>
      </c>
      <c r="I94" s="77">
        <v>0.4</v>
      </c>
      <c r="J94" t="s">
        <v>105</v>
      </c>
      <c r="K94" s="77">
        <v>2.1</v>
      </c>
      <c r="L94" s="77">
        <v>0.73</v>
      </c>
      <c r="M94" s="77">
        <v>288406.62</v>
      </c>
      <c r="N94" s="77">
        <v>100.66501054044217</v>
      </c>
      <c r="O94" s="77">
        <v>290.32455442233299</v>
      </c>
      <c r="P94" s="77">
        <v>0.78</v>
      </c>
      <c r="Q94" s="77">
        <v>0.02</v>
      </c>
    </row>
    <row r="95" spans="2:17">
      <c r="B95" t="s">
        <v>1240</v>
      </c>
      <c r="C95" t="s">
        <v>1099</v>
      </c>
      <c r="D95" t="s">
        <v>1273</v>
      </c>
      <c r="E95" t="s">
        <v>1101</v>
      </c>
      <c r="F95" t="s">
        <v>212</v>
      </c>
      <c r="G95" t="s">
        <v>1274</v>
      </c>
      <c r="H95" t="s">
        <v>152</v>
      </c>
      <c r="I95" s="77">
        <v>2.35</v>
      </c>
      <c r="J95" t="s">
        <v>105</v>
      </c>
      <c r="K95" s="77">
        <v>2.1</v>
      </c>
      <c r="L95" s="77">
        <v>1.02</v>
      </c>
      <c r="M95" s="77">
        <v>79870.880000000005</v>
      </c>
      <c r="N95" s="77">
        <v>102.67590712468612</v>
      </c>
      <c r="O95" s="77">
        <v>82.008150568469503</v>
      </c>
      <c r="P95" s="77">
        <v>0.22</v>
      </c>
      <c r="Q95" s="77">
        <v>0.01</v>
      </c>
    </row>
    <row r="96" spans="2:17">
      <c r="B96" t="s">
        <v>1240</v>
      </c>
      <c r="C96" t="s">
        <v>1099</v>
      </c>
      <c r="D96" t="s">
        <v>1275</v>
      </c>
      <c r="E96" t="s">
        <v>1101</v>
      </c>
      <c r="F96" t="s">
        <v>212</v>
      </c>
      <c r="G96" t="s">
        <v>1276</v>
      </c>
      <c r="H96" t="s">
        <v>152</v>
      </c>
      <c r="I96" s="77">
        <v>2.36</v>
      </c>
      <c r="J96" t="s">
        <v>105</v>
      </c>
      <c r="K96" s="77">
        <v>1.1000000000000001</v>
      </c>
      <c r="L96" s="77">
        <v>1.02</v>
      </c>
      <c r="M96" s="77">
        <v>529705.30000000005</v>
      </c>
      <c r="N96" s="77">
        <v>100.25335974926247</v>
      </c>
      <c r="O96" s="77">
        <v>531.04736001991</v>
      </c>
      <c r="P96" s="77">
        <v>1.42</v>
      </c>
      <c r="Q96" s="77">
        <v>0.03</v>
      </c>
    </row>
    <row r="97" spans="2:17">
      <c r="B97" t="s">
        <v>1240</v>
      </c>
      <c r="C97" t="s">
        <v>1099</v>
      </c>
      <c r="D97" t="s">
        <v>1277</v>
      </c>
      <c r="E97" t="s">
        <v>1101</v>
      </c>
      <c r="F97" t="s">
        <v>212</v>
      </c>
      <c r="G97" t="s">
        <v>1276</v>
      </c>
      <c r="H97" t="s">
        <v>152</v>
      </c>
      <c r="I97" s="77">
        <v>1.92</v>
      </c>
      <c r="J97" t="s">
        <v>105</v>
      </c>
      <c r="K97" s="77">
        <v>1.1000000000000001</v>
      </c>
      <c r="L97" s="77">
        <v>0.9</v>
      </c>
      <c r="M97" s="77">
        <v>749129.91</v>
      </c>
      <c r="N97" s="77">
        <v>100.44988725278451</v>
      </c>
      <c r="O97" s="77">
        <v>752.500149971886</v>
      </c>
      <c r="P97" s="77">
        <v>2.0099999999999998</v>
      </c>
      <c r="Q97" s="77">
        <v>0.05</v>
      </c>
    </row>
    <row r="98" spans="2:17">
      <c r="B98" t="s">
        <v>1240</v>
      </c>
      <c r="C98" t="s">
        <v>1099</v>
      </c>
      <c r="D98" t="s">
        <v>1278</v>
      </c>
      <c r="E98" t="s">
        <v>1101</v>
      </c>
      <c r="F98" t="s">
        <v>212</v>
      </c>
      <c r="G98" t="s">
        <v>1279</v>
      </c>
      <c r="H98" t="s">
        <v>152</v>
      </c>
      <c r="I98" s="77">
        <v>2.77</v>
      </c>
      <c r="J98" t="s">
        <v>105</v>
      </c>
      <c r="K98" s="77">
        <v>1.1000000000000001</v>
      </c>
      <c r="L98" s="77">
        <v>1.03</v>
      </c>
      <c r="M98" s="77">
        <v>1400991</v>
      </c>
      <c r="N98" s="77">
        <v>100.26261257451047</v>
      </c>
      <c r="O98" s="77">
        <v>1404.67017853376</v>
      </c>
      <c r="P98" s="77">
        <v>3.75</v>
      </c>
      <c r="Q98" s="77">
        <v>0.09</v>
      </c>
    </row>
    <row r="99" spans="2:17">
      <c r="B99" t="s">
        <v>1240</v>
      </c>
      <c r="C99" t="s">
        <v>1099</v>
      </c>
      <c r="D99" t="s">
        <v>1280</v>
      </c>
      <c r="E99" t="s">
        <v>1101</v>
      </c>
      <c r="F99" t="s">
        <v>212</v>
      </c>
      <c r="G99" t="s">
        <v>1281</v>
      </c>
      <c r="H99" t="s">
        <v>152</v>
      </c>
      <c r="I99" s="77">
        <v>1.95</v>
      </c>
      <c r="J99" t="s">
        <v>105</v>
      </c>
      <c r="K99" s="77">
        <v>2.1</v>
      </c>
      <c r="L99" s="77">
        <v>0.91</v>
      </c>
      <c r="M99" s="77">
        <v>47909.56</v>
      </c>
      <c r="N99" s="77">
        <v>102.45564078871587</v>
      </c>
      <c r="O99" s="77">
        <v>49.0860466970543</v>
      </c>
      <c r="P99" s="77">
        <v>0.13</v>
      </c>
      <c r="Q99" s="77">
        <v>0</v>
      </c>
    </row>
    <row r="100" spans="2:17">
      <c r="B100" t="s">
        <v>1240</v>
      </c>
      <c r="C100" t="s">
        <v>1099</v>
      </c>
      <c r="D100" t="s">
        <v>1282</v>
      </c>
      <c r="E100" t="s">
        <v>1101</v>
      </c>
      <c r="F100" t="s">
        <v>212</v>
      </c>
      <c r="G100" t="s">
        <v>1283</v>
      </c>
      <c r="H100" t="s">
        <v>152</v>
      </c>
      <c r="I100" s="77">
        <v>2.42</v>
      </c>
      <c r="J100" t="s">
        <v>105</v>
      </c>
      <c r="K100" s="77">
        <v>2.1</v>
      </c>
      <c r="L100" s="77">
        <v>1.05</v>
      </c>
      <c r="M100" s="77">
        <v>80150</v>
      </c>
      <c r="N100" s="77">
        <v>102.70281915205415</v>
      </c>
      <c r="O100" s="77">
        <v>82.3163095503714</v>
      </c>
      <c r="P100" s="77">
        <v>0.22</v>
      </c>
      <c r="Q100" s="77">
        <v>0.01</v>
      </c>
    </row>
    <row r="101" spans="2:17">
      <c r="B101" t="s">
        <v>1240</v>
      </c>
      <c r="C101" t="s">
        <v>1099</v>
      </c>
      <c r="D101" t="s">
        <v>1284</v>
      </c>
      <c r="E101" t="s">
        <v>1101</v>
      </c>
      <c r="F101" t="s">
        <v>212</v>
      </c>
      <c r="G101" t="s">
        <v>1285</v>
      </c>
      <c r="H101" t="s">
        <v>152</v>
      </c>
      <c r="I101" s="77">
        <v>0.52</v>
      </c>
      <c r="J101" t="s">
        <v>105</v>
      </c>
      <c r="K101" s="77">
        <v>2.1</v>
      </c>
      <c r="L101" s="77">
        <v>0.73</v>
      </c>
      <c r="M101" s="77">
        <v>32777.379999999997</v>
      </c>
      <c r="N101" s="77">
        <v>100.83577167563118</v>
      </c>
      <c r="O101" s="77">
        <v>33.051324058054</v>
      </c>
      <c r="P101" s="77">
        <v>0.09</v>
      </c>
      <c r="Q101" s="77">
        <v>0</v>
      </c>
    </row>
    <row r="102" spans="2:17">
      <c r="B102" t="s">
        <v>1240</v>
      </c>
      <c r="C102" t="s">
        <v>1099</v>
      </c>
      <c r="D102" t="s">
        <v>1286</v>
      </c>
      <c r="E102" t="s">
        <v>1101</v>
      </c>
      <c r="F102" t="s">
        <v>212</v>
      </c>
      <c r="G102" t="s">
        <v>1287</v>
      </c>
      <c r="H102" t="s">
        <v>152</v>
      </c>
      <c r="I102" s="77">
        <v>1.51</v>
      </c>
      <c r="J102" t="s">
        <v>105</v>
      </c>
      <c r="K102" s="77">
        <v>2.1</v>
      </c>
      <c r="L102" s="77">
        <v>0.82</v>
      </c>
      <c r="M102" s="77">
        <v>27750</v>
      </c>
      <c r="N102" s="77">
        <v>102.0619391426418</v>
      </c>
      <c r="O102" s="77">
        <v>28.322188112083101</v>
      </c>
      <c r="P102" s="77">
        <v>0.08</v>
      </c>
      <c r="Q102" s="77">
        <v>0</v>
      </c>
    </row>
    <row r="103" spans="2:17">
      <c r="B103" t="s">
        <v>1240</v>
      </c>
      <c r="C103" t="s">
        <v>1099</v>
      </c>
      <c r="D103" t="s">
        <v>1288</v>
      </c>
      <c r="E103" t="s">
        <v>1101</v>
      </c>
      <c r="F103" t="s">
        <v>212</v>
      </c>
      <c r="G103" t="s">
        <v>1289</v>
      </c>
      <c r="H103" t="s">
        <v>152</v>
      </c>
      <c r="I103" s="77">
        <v>4.8899999999999997</v>
      </c>
      <c r="J103" t="s">
        <v>105</v>
      </c>
      <c r="K103" s="77">
        <v>1.1000000000000001</v>
      </c>
      <c r="L103" s="77">
        <v>1.44</v>
      </c>
      <c r="M103" s="77">
        <v>474039</v>
      </c>
      <c r="N103" s="77">
        <v>98.443079059739603</v>
      </c>
      <c r="O103" s="77">
        <v>466.65858754399898</v>
      </c>
      <c r="P103" s="77">
        <v>1.25</v>
      </c>
      <c r="Q103" s="77">
        <v>0.03</v>
      </c>
    </row>
    <row r="104" spans="2:17">
      <c r="B104" t="s">
        <v>1240</v>
      </c>
      <c r="C104" t="s">
        <v>1099</v>
      </c>
      <c r="D104" t="s">
        <v>1290</v>
      </c>
      <c r="E104" t="s">
        <v>1101</v>
      </c>
      <c r="F104" t="s">
        <v>212</v>
      </c>
      <c r="G104" t="s">
        <v>1289</v>
      </c>
      <c r="H104" t="s">
        <v>152</v>
      </c>
      <c r="I104" s="77">
        <v>2.5</v>
      </c>
      <c r="J104" t="s">
        <v>105</v>
      </c>
      <c r="K104" s="77">
        <v>2.1</v>
      </c>
      <c r="L104" s="77">
        <v>1.06</v>
      </c>
      <c r="M104" s="77">
        <v>97876</v>
      </c>
      <c r="N104" s="77">
        <v>102.75680006856942</v>
      </c>
      <c r="O104" s="77">
        <v>100.574245635113</v>
      </c>
      <c r="P104" s="77">
        <v>0.27</v>
      </c>
      <c r="Q104" s="77">
        <v>0.01</v>
      </c>
    </row>
    <row r="105" spans="2:17">
      <c r="B105" t="s">
        <v>1240</v>
      </c>
      <c r="C105" t="s">
        <v>1099</v>
      </c>
      <c r="D105" t="s">
        <v>1291</v>
      </c>
      <c r="E105" t="s">
        <v>1101</v>
      </c>
      <c r="F105" t="s">
        <v>212</v>
      </c>
      <c r="G105" t="s">
        <v>1292</v>
      </c>
      <c r="H105" t="s">
        <v>152</v>
      </c>
      <c r="I105" s="77">
        <v>2.0699999999999998</v>
      </c>
      <c r="J105" t="s">
        <v>105</v>
      </c>
      <c r="K105" s="77">
        <v>2.1</v>
      </c>
      <c r="L105" s="77">
        <v>0.79</v>
      </c>
      <c r="M105" s="77">
        <v>425340</v>
      </c>
      <c r="N105" s="77">
        <v>102.86078304019561</v>
      </c>
      <c r="O105" s="77">
        <v>437.50805458316802</v>
      </c>
      <c r="P105" s="77">
        <v>1.17</v>
      </c>
      <c r="Q105" s="77">
        <v>0.03</v>
      </c>
    </row>
    <row r="106" spans="2:17">
      <c r="B106" t="s">
        <v>1240</v>
      </c>
      <c r="C106" t="s">
        <v>1099</v>
      </c>
      <c r="D106" t="s">
        <v>1293</v>
      </c>
      <c r="E106" t="s">
        <v>1101</v>
      </c>
      <c r="F106" t="s">
        <v>212</v>
      </c>
      <c r="G106" t="s">
        <v>1294</v>
      </c>
      <c r="H106" t="s">
        <v>152</v>
      </c>
      <c r="I106" s="77">
        <v>1.59</v>
      </c>
      <c r="J106" t="s">
        <v>105</v>
      </c>
      <c r="K106" s="77">
        <v>2.1</v>
      </c>
      <c r="L106" s="77">
        <v>0.83</v>
      </c>
      <c r="M106" s="77">
        <v>25309.360000000001</v>
      </c>
      <c r="N106" s="77">
        <v>102.14387542740947</v>
      </c>
      <c r="O106" s="77">
        <v>25.851961149874601</v>
      </c>
      <c r="P106" s="77">
        <v>7.0000000000000007E-2</v>
      </c>
      <c r="Q106" s="77">
        <v>0</v>
      </c>
    </row>
    <row r="107" spans="2:17">
      <c r="B107" t="s">
        <v>1240</v>
      </c>
      <c r="C107" t="s">
        <v>1099</v>
      </c>
      <c r="D107" t="s">
        <v>1295</v>
      </c>
      <c r="E107" t="s">
        <v>1101</v>
      </c>
      <c r="F107" t="s">
        <v>212</v>
      </c>
      <c r="G107" t="s">
        <v>1296</v>
      </c>
      <c r="H107" t="s">
        <v>152</v>
      </c>
      <c r="I107" s="77">
        <v>4.0199999999999996</v>
      </c>
      <c r="J107" t="s">
        <v>105</v>
      </c>
      <c r="K107" s="77">
        <v>2.1</v>
      </c>
      <c r="L107" s="77">
        <v>1.22</v>
      </c>
      <c r="M107" s="77">
        <v>400340</v>
      </c>
      <c r="N107" s="77">
        <v>103.72602840007919</v>
      </c>
      <c r="O107" s="77">
        <v>415.25678209687698</v>
      </c>
      <c r="P107" s="77">
        <v>1.1100000000000001</v>
      </c>
      <c r="Q107" s="77">
        <v>0.03</v>
      </c>
    </row>
    <row r="108" spans="2:17">
      <c r="B108" t="s">
        <v>1240</v>
      </c>
      <c r="C108" t="s">
        <v>1099</v>
      </c>
      <c r="D108" t="s">
        <v>1297</v>
      </c>
      <c r="E108" t="s">
        <v>1101</v>
      </c>
      <c r="F108" t="s">
        <v>212</v>
      </c>
      <c r="G108" t="s">
        <v>1298</v>
      </c>
      <c r="H108" t="s">
        <v>152</v>
      </c>
      <c r="I108" s="77">
        <v>5.05</v>
      </c>
      <c r="J108" t="s">
        <v>105</v>
      </c>
      <c r="K108" s="77">
        <v>1.1000000000000001</v>
      </c>
      <c r="L108" s="77">
        <v>1.51</v>
      </c>
      <c r="M108" s="77">
        <v>1050000</v>
      </c>
      <c r="N108" s="77">
        <v>98.039967364444763</v>
      </c>
      <c r="O108" s="77">
        <v>1029.4196573266699</v>
      </c>
      <c r="P108" s="77">
        <v>2.75</v>
      </c>
      <c r="Q108" s="77">
        <v>0.06</v>
      </c>
    </row>
    <row r="109" spans="2:17">
      <c r="B109" t="s">
        <v>1240</v>
      </c>
      <c r="C109" t="s">
        <v>1099</v>
      </c>
      <c r="D109" t="s">
        <v>1299</v>
      </c>
      <c r="E109" t="s">
        <v>1101</v>
      </c>
      <c r="F109" t="s">
        <v>212</v>
      </c>
      <c r="G109" t="s">
        <v>1300</v>
      </c>
      <c r="H109" t="s">
        <v>152</v>
      </c>
      <c r="I109" s="77">
        <v>1.1000000000000001</v>
      </c>
      <c r="J109" t="s">
        <v>105</v>
      </c>
      <c r="K109" s="77">
        <v>2.1</v>
      </c>
      <c r="L109" s="77">
        <v>0.76</v>
      </c>
      <c r="M109" s="77">
        <v>30112.48</v>
      </c>
      <c r="N109" s="77">
        <v>101.59719416591992</v>
      </c>
      <c r="O109" s="77">
        <v>30.593434773773801</v>
      </c>
      <c r="P109" s="77">
        <v>0.08</v>
      </c>
      <c r="Q109" s="77">
        <v>0</v>
      </c>
    </row>
    <row r="110" spans="2:17">
      <c r="B110" t="s">
        <v>1240</v>
      </c>
      <c r="C110" t="s">
        <v>1099</v>
      </c>
      <c r="D110" t="s">
        <v>1301</v>
      </c>
      <c r="E110" t="s">
        <v>1101</v>
      </c>
      <c r="F110" t="s">
        <v>212</v>
      </c>
      <c r="G110" t="s">
        <v>1302</v>
      </c>
      <c r="H110" t="s">
        <v>152</v>
      </c>
      <c r="I110" s="77">
        <v>2.69</v>
      </c>
      <c r="J110" t="s">
        <v>105</v>
      </c>
      <c r="K110" s="77">
        <v>1.1000000000000001</v>
      </c>
      <c r="L110" s="77">
        <v>1.0900000000000001</v>
      </c>
      <c r="M110" s="77">
        <v>200000</v>
      </c>
      <c r="N110" s="77">
        <v>100.10980477626249</v>
      </c>
      <c r="O110" s="77">
        <v>200.21960955252499</v>
      </c>
      <c r="P110" s="77">
        <v>0.54</v>
      </c>
      <c r="Q110" s="77">
        <v>0.01</v>
      </c>
    </row>
    <row r="111" spans="2:17">
      <c r="B111" t="s">
        <v>1240</v>
      </c>
      <c r="C111" t="s">
        <v>1099</v>
      </c>
      <c r="D111" t="s">
        <v>1303</v>
      </c>
      <c r="E111" t="s">
        <v>1101</v>
      </c>
      <c r="F111" t="s">
        <v>212</v>
      </c>
      <c r="G111" t="s">
        <v>1304</v>
      </c>
      <c r="H111" t="s">
        <v>152</v>
      </c>
      <c r="I111" s="77">
        <v>2.66</v>
      </c>
      <c r="J111" t="s">
        <v>105</v>
      </c>
      <c r="K111" s="77">
        <v>2.1</v>
      </c>
      <c r="L111" s="77">
        <v>1.08</v>
      </c>
      <c r="M111" s="77">
        <v>99000</v>
      </c>
      <c r="N111" s="77">
        <v>102.85571681393333</v>
      </c>
      <c r="O111" s="77">
        <v>101.827159645794</v>
      </c>
      <c r="P111" s="77">
        <v>0.27</v>
      </c>
      <c r="Q111" s="77">
        <v>0.01</v>
      </c>
    </row>
    <row r="112" spans="2:17">
      <c r="B112" t="s">
        <v>1240</v>
      </c>
      <c r="C112" t="s">
        <v>1099</v>
      </c>
      <c r="D112" t="s">
        <v>1305</v>
      </c>
      <c r="E112" t="s">
        <v>1101</v>
      </c>
      <c r="F112" t="s">
        <v>212</v>
      </c>
      <c r="G112" t="s">
        <v>1306</v>
      </c>
      <c r="H112" t="s">
        <v>152</v>
      </c>
      <c r="I112" s="77">
        <v>3.17</v>
      </c>
      <c r="J112" t="s">
        <v>105</v>
      </c>
      <c r="K112" s="77">
        <v>2.1</v>
      </c>
      <c r="L112" s="77">
        <v>0.98</v>
      </c>
      <c r="M112" s="77">
        <v>285000</v>
      </c>
      <c r="N112" s="77">
        <v>103.72368580944105</v>
      </c>
      <c r="O112" s="77">
        <v>295.61250455690703</v>
      </c>
      <c r="P112" s="77">
        <v>0.79</v>
      </c>
      <c r="Q112" s="77">
        <v>0.02</v>
      </c>
    </row>
    <row r="113" spans="2:17">
      <c r="B113" t="s">
        <v>1240</v>
      </c>
      <c r="C113" t="s">
        <v>1099</v>
      </c>
      <c r="D113" t="s">
        <v>1307</v>
      </c>
      <c r="E113" t="s">
        <v>1101</v>
      </c>
      <c r="F113" t="s">
        <v>212</v>
      </c>
      <c r="G113" t="s">
        <v>1308</v>
      </c>
      <c r="H113" t="s">
        <v>152</v>
      </c>
      <c r="I113" s="77">
        <v>0.15</v>
      </c>
      <c r="J113" t="s">
        <v>105</v>
      </c>
      <c r="K113" s="77">
        <v>2.1</v>
      </c>
      <c r="L113" s="77">
        <v>0.73</v>
      </c>
      <c r="M113" s="77">
        <v>10050</v>
      </c>
      <c r="N113" s="77">
        <v>100.32604828706866</v>
      </c>
      <c r="O113" s="77">
        <v>10.082767852850401</v>
      </c>
      <c r="P113" s="77">
        <v>0.03</v>
      </c>
      <c r="Q113" s="77">
        <v>0</v>
      </c>
    </row>
    <row r="114" spans="2:17">
      <c r="B114" t="s">
        <v>1240</v>
      </c>
      <c r="C114" t="s">
        <v>1099</v>
      </c>
      <c r="D114" t="s">
        <v>1309</v>
      </c>
      <c r="E114" t="s">
        <v>1101</v>
      </c>
      <c r="F114" t="s">
        <v>212</v>
      </c>
      <c r="G114" t="s">
        <v>1310</v>
      </c>
      <c r="H114" t="s">
        <v>152</v>
      </c>
      <c r="I114" s="77">
        <v>2.66</v>
      </c>
      <c r="J114" t="s">
        <v>105</v>
      </c>
      <c r="K114" s="77">
        <v>2.1</v>
      </c>
      <c r="L114" s="77">
        <v>1.08</v>
      </c>
      <c r="M114" s="77">
        <v>182792</v>
      </c>
      <c r="N114" s="77">
        <v>102.85571712884317</v>
      </c>
      <c r="O114" s="77">
        <v>188.01202245415499</v>
      </c>
      <c r="P114" s="77">
        <v>0.5</v>
      </c>
      <c r="Q114" s="77">
        <v>0.01</v>
      </c>
    </row>
    <row r="115" spans="2:17">
      <c r="B115" t="s">
        <v>1240</v>
      </c>
      <c r="C115" t="s">
        <v>1099</v>
      </c>
      <c r="D115" t="s">
        <v>1311</v>
      </c>
      <c r="E115" t="s">
        <v>1101</v>
      </c>
      <c r="F115" t="s">
        <v>212</v>
      </c>
      <c r="G115" t="s">
        <v>1312</v>
      </c>
      <c r="H115" t="s">
        <v>152</v>
      </c>
      <c r="I115" s="77">
        <v>2.82</v>
      </c>
      <c r="J115" t="s">
        <v>105</v>
      </c>
      <c r="K115" s="77">
        <v>2.1</v>
      </c>
      <c r="L115" s="77">
        <v>-0.51</v>
      </c>
      <c r="M115" s="77">
        <v>700000</v>
      </c>
      <c r="N115" s="77">
        <v>102.90055034892015</v>
      </c>
      <c r="O115" s="77">
        <v>720.30385244244098</v>
      </c>
      <c r="P115" s="77">
        <v>1.93</v>
      </c>
      <c r="Q115" s="77">
        <v>0.04</v>
      </c>
    </row>
    <row r="116" spans="2:17">
      <c r="B116" t="s">
        <v>1240</v>
      </c>
      <c r="C116" t="s">
        <v>1099</v>
      </c>
      <c r="D116" t="s">
        <v>1313</v>
      </c>
      <c r="E116" t="s">
        <v>1101</v>
      </c>
      <c r="F116" t="s">
        <v>212</v>
      </c>
      <c r="G116" t="s">
        <v>1314</v>
      </c>
      <c r="H116" t="s">
        <v>152</v>
      </c>
      <c r="I116" s="77">
        <v>0.2</v>
      </c>
      <c r="J116" t="s">
        <v>105</v>
      </c>
      <c r="K116" s="77">
        <v>2.1</v>
      </c>
      <c r="L116" s="77">
        <v>-1.31</v>
      </c>
      <c r="M116" s="77">
        <v>6141.69</v>
      </c>
      <c r="N116" s="77">
        <v>100.38401649357978</v>
      </c>
      <c r="O116" s="77">
        <v>6.1652751025845403</v>
      </c>
      <c r="P116" s="77">
        <v>0.02</v>
      </c>
      <c r="Q116" s="77">
        <v>0</v>
      </c>
    </row>
    <row r="117" spans="2:17">
      <c r="B117" t="s">
        <v>1240</v>
      </c>
      <c r="C117" t="s">
        <v>1099</v>
      </c>
      <c r="D117" t="s">
        <v>1315</v>
      </c>
      <c r="E117" t="s">
        <v>1101</v>
      </c>
      <c r="F117" t="s">
        <v>212</v>
      </c>
      <c r="G117" t="s">
        <v>1314</v>
      </c>
      <c r="H117" t="s">
        <v>152</v>
      </c>
      <c r="I117" s="77">
        <v>0.36</v>
      </c>
      <c r="J117" t="s">
        <v>105</v>
      </c>
      <c r="K117" s="77">
        <v>2.1</v>
      </c>
      <c r="L117" s="77">
        <v>-1.1100000000000001</v>
      </c>
      <c r="M117" s="77">
        <v>50150</v>
      </c>
      <c r="N117" s="77">
        <v>100.61588176904009</v>
      </c>
      <c r="O117" s="77">
        <v>50.458864707173603</v>
      </c>
      <c r="P117" s="77">
        <v>0.13</v>
      </c>
      <c r="Q117" s="77">
        <v>0</v>
      </c>
    </row>
    <row r="118" spans="2:17">
      <c r="B118" t="s">
        <v>1240</v>
      </c>
      <c r="C118" t="s">
        <v>1099</v>
      </c>
      <c r="D118" t="s">
        <v>1316</v>
      </c>
      <c r="E118" t="s">
        <v>1101</v>
      </c>
      <c r="F118" t="s">
        <v>212</v>
      </c>
      <c r="G118" t="s">
        <v>1317</v>
      </c>
      <c r="H118" t="s">
        <v>152</v>
      </c>
      <c r="I118" s="77">
        <v>5.3</v>
      </c>
      <c r="J118" t="s">
        <v>105</v>
      </c>
      <c r="K118" s="77">
        <v>2.1</v>
      </c>
      <c r="L118" s="77">
        <v>-0.1</v>
      </c>
      <c r="M118" s="77">
        <v>379114</v>
      </c>
      <c r="N118" s="77">
        <v>103.23497661146489</v>
      </c>
      <c r="O118" s="77">
        <v>391.37824923078898</v>
      </c>
      <c r="P118" s="77">
        <v>1.05</v>
      </c>
      <c r="Q118" s="77">
        <v>0.02</v>
      </c>
    </row>
    <row r="119" spans="2:17">
      <c r="B119" t="s">
        <v>1240</v>
      </c>
      <c r="C119" t="s">
        <v>1099</v>
      </c>
      <c r="D119" t="s">
        <v>1318</v>
      </c>
      <c r="E119" t="s">
        <v>1101</v>
      </c>
      <c r="F119" t="s">
        <v>212</v>
      </c>
      <c r="G119" t="s">
        <v>1319</v>
      </c>
      <c r="H119" t="s">
        <v>152</v>
      </c>
      <c r="I119" s="77">
        <v>0.36</v>
      </c>
      <c r="J119" t="s">
        <v>105</v>
      </c>
      <c r="K119" s="77">
        <v>2.1</v>
      </c>
      <c r="L119" s="77">
        <v>-1.1100000000000001</v>
      </c>
      <c r="M119" s="77">
        <v>637707</v>
      </c>
      <c r="N119" s="77">
        <v>100.61588176904002</v>
      </c>
      <c r="O119" s="77">
        <v>641.63452115289203</v>
      </c>
      <c r="P119" s="77">
        <v>1.72</v>
      </c>
      <c r="Q119" s="77">
        <v>0.04</v>
      </c>
    </row>
    <row r="120" spans="2:17">
      <c r="B120" t="s">
        <v>1240</v>
      </c>
      <c r="C120" t="s">
        <v>1099</v>
      </c>
      <c r="D120" t="s">
        <v>1320</v>
      </c>
      <c r="E120" t="s">
        <v>1101</v>
      </c>
      <c r="F120" t="s">
        <v>212</v>
      </c>
      <c r="G120" t="s">
        <v>1321</v>
      </c>
      <c r="H120" t="s">
        <v>152</v>
      </c>
      <c r="I120" s="77">
        <v>5.37</v>
      </c>
      <c r="J120" t="s">
        <v>105</v>
      </c>
      <c r="K120" s="77">
        <v>2.1</v>
      </c>
      <c r="L120" s="77">
        <v>-0.03</v>
      </c>
      <c r="M120" s="77">
        <v>100000</v>
      </c>
      <c r="N120" s="77">
        <v>102.931471423999</v>
      </c>
      <c r="O120" s="77">
        <v>102.931471423999</v>
      </c>
      <c r="P120" s="77">
        <v>0.28000000000000003</v>
      </c>
      <c r="Q120" s="77">
        <v>0.01</v>
      </c>
    </row>
    <row r="121" spans="2:17">
      <c r="B121" t="s">
        <v>1240</v>
      </c>
      <c r="C121" t="s">
        <v>1099</v>
      </c>
      <c r="D121" t="s">
        <v>1322</v>
      </c>
      <c r="E121" t="s">
        <v>1101</v>
      </c>
      <c r="F121" t="s">
        <v>212</v>
      </c>
      <c r="G121" t="s">
        <v>1321</v>
      </c>
      <c r="H121" t="s">
        <v>152</v>
      </c>
      <c r="I121" s="77">
        <v>5.37</v>
      </c>
      <c r="J121" t="s">
        <v>105</v>
      </c>
      <c r="K121" s="77">
        <v>2.1</v>
      </c>
      <c r="L121" s="77">
        <v>-0.03</v>
      </c>
      <c r="M121" s="77">
        <v>1500000</v>
      </c>
      <c r="N121" s="77">
        <v>102.93147142399867</v>
      </c>
      <c r="O121" s="77">
        <v>1543.97207135998</v>
      </c>
      <c r="P121" s="77">
        <v>4.13</v>
      </c>
      <c r="Q121" s="77">
        <v>0.1</v>
      </c>
    </row>
    <row r="122" spans="2:17">
      <c r="B122" t="s">
        <v>1240</v>
      </c>
      <c r="C122" t="s">
        <v>1099</v>
      </c>
      <c r="D122" t="s">
        <v>1323</v>
      </c>
      <c r="E122" t="s">
        <v>1101</v>
      </c>
      <c r="F122" t="s">
        <v>212</v>
      </c>
      <c r="G122" t="s">
        <v>1324</v>
      </c>
      <c r="H122" t="s">
        <v>152</v>
      </c>
      <c r="I122" s="77">
        <v>2.9</v>
      </c>
      <c r="J122" t="s">
        <v>105</v>
      </c>
      <c r="K122" s="77">
        <v>2.1</v>
      </c>
      <c r="L122" s="77">
        <v>-0.49</v>
      </c>
      <c r="M122" s="77">
        <v>366657</v>
      </c>
      <c r="N122" s="77">
        <v>102.9442020121225</v>
      </c>
      <c r="O122" s="77">
        <v>377.45212277158799</v>
      </c>
      <c r="P122" s="77">
        <v>1.01</v>
      </c>
      <c r="Q122" s="77">
        <v>0.02</v>
      </c>
    </row>
    <row r="123" spans="2:17">
      <c r="B123" t="s">
        <v>1240</v>
      </c>
      <c r="C123" t="s">
        <v>1099</v>
      </c>
      <c r="D123" t="s">
        <v>1325</v>
      </c>
      <c r="E123" t="s">
        <v>1101</v>
      </c>
      <c r="F123" t="s">
        <v>212</v>
      </c>
      <c r="G123" t="s">
        <v>1324</v>
      </c>
      <c r="H123" t="s">
        <v>152</v>
      </c>
      <c r="I123" s="77">
        <v>2.2400000000000002</v>
      </c>
      <c r="J123" t="s">
        <v>105</v>
      </c>
      <c r="K123" s="77">
        <v>2.1</v>
      </c>
      <c r="L123" s="77">
        <v>-0.64</v>
      </c>
      <c r="M123" s="77">
        <v>261000.02</v>
      </c>
      <c r="N123" s="77">
        <v>102.60479716095577</v>
      </c>
      <c r="O123" s="77">
        <v>267.79854111105402</v>
      </c>
      <c r="P123" s="77">
        <v>0.72</v>
      </c>
      <c r="Q123" s="77">
        <v>0.02</v>
      </c>
    </row>
    <row r="124" spans="2:17">
      <c r="B124" t="s">
        <v>1240</v>
      </c>
      <c r="C124" t="s">
        <v>1099</v>
      </c>
      <c r="D124" t="s">
        <v>1326</v>
      </c>
      <c r="E124" t="s">
        <v>1101</v>
      </c>
      <c r="F124" t="s">
        <v>212</v>
      </c>
      <c r="G124" t="s">
        <v>523</v>
      </c>
      <c r="H124" t="s">
        <v>152</v>
      </c>
      <c r="I124" s="77">
        <v>4.4000000000000004</v>
      </c>
      <c r="J124" t="s">
        <v>105</v>
      </c>
      <c r="K124" s="77">
        <v>2.1</v>
      </c>
      <c r="L124" s="77">
        <v>-0.31</v>
      </c>
      <c r="M124" s="77">
        <v>125000</v>
      </c>
      <c r="N124" s="77">
        <v>103.637598119028</v>
      </c>
      <c r="O124" s="77">
        <v>129.54699764878501</v>
      </c>
      <c r="P124" s="77">
        <v>0.35</v>
      </c>
      <c r="Q124" s="77">
        <v>0.01</v>
      </c>
    </row>
    <row r="125" spans="2:17">
      <c r="B125" t="s">
        <v>1240</v>
      </c>
      <c r="C125" t="s">
        <v>1099</v>
      </c>
      <c r="D125" t="s">
        <v>1327</v>
      </c>
      <c r="E125" t="s">
        <v>1101</v>
      </c>
      <c r="F125" t="s">
        <v>212</v>
      </c>
      <c r="G125" t="s">
        <v>1328</v>
      </c>
      <c r="H125" t="s">
        <v>152</v>
      </c>
      <c r="I125" s="77">
        <v>2.98</v>
      </c>
      <c r="J125" t="s">
        <v>105</v>
      </c>
      <c r="K125" s="77">
        <v>2.1</v>
      </c>
      <c r="L125" s="77">
        <v>-0.48</v>
      </c>
      <c r="M125" s="77">
        <v>150000</v>
      </c>
      <c r="N125" s="77">
        <v>102.98111575449801</v>
      </c>
      <c r="O125" s="77">
        <v>154.471673631747</v>
      </c>
      <c r="P125" s="77">
        <v>0.41</v>
      </c>
      <c r="Q125" s="77">
        <v>0.01</v>
      </c>
    </row>
    <row r="126" spans="2:17">
      <c r="B126" t="s">
        <v>1240</v>
      </c>
      <c r="C126" t="s">
        <v>1099</v>
      </c>
      <c r="D126" t="s">
        <v>1329</v>
      </c>
      <c r="E126" t="s">
        <v>1101</v>
      </c>
      <c r="F126" t="s">
        <v>212</v>
      </c>
      <c r="G126" t="s">
        <v>1328</v>
      </c>
      <c r="H126" t="s">
        <v>152</v>
      </c>
      <c r="I126" s="77">
        <v>1.74</v>
      </c>
      <c r="J126" t="s">
        <v>105</v>
      </c>
      <c r="K126" s="77">
        <v>2.1</v>
      </c>
      <c r="L126" s="77">
        <v>-0.76</v>
      </c>
      <c r="M126" s="77">
        <v>4374.9799999999996</v>
      </c>
      <c r="N126" s="77">
        <v>102.25872934087904</v>
      </c>
      <c r="O126" s="77">
        <v>4.47379895691759</v>
      </c>
      <c r="P126" s="77">
        <v>0.01</v>
      </c>
      <c r="Q126" s="77">
        <v>0</v>
      </c>
    </row>
    <row r="127" spans="2:17">
      <c r="B127" t="s">
        <v>1240</v>
      </c>
      <c r="C127" t="s">
        <v>1099</v>
      </c>
      <c r="D127" t="s">
        <v>1330</v>
      </c>
      <c r="E127" t="s">
        <v>1101</v>
      </c>
      <c r="F127" t="s">
        <v>212</v>
      </c>
      <c r="G127" t="s">
        <v>348</v>
      </c>
      <c r="H127" t="s">
        <v>152</v>
      </c>
      <c r="I127" s="77">
        <v>2.98</v>
      </c>
      <c r="J127" t="s">
        <v>105</v>
      </c>
      <c r="K127" s="77">
        <v>2.1</v>
      </c>
      <c r="L127" s="77">
        <v>-0.48</v>
      </c>
      <c r="M127" s="77">
        <v>43542</v>
      </c>
      <c r="N127" s="77">
        <v>102.98111575449795</v>
      </c>
      <c r="O127" s="77">
        <v>44.840037421823503</v>
      </c>
      <c r="P127" s="77">
        <v>0.12</v>
      </c>
      <c r="Q127" s="77">
        <v>0</v>
      </c>
    </row>
    <row r="128" spans="2:17">
      <c r="B128" t="s">
        <v>1240</v>
      </c>
      <c r="C128" t="s">
        <v>1099</v>
      </c>
      <c r="D128" t="s">
        <v>1331</v>
      </c>
      <c r="E128" t="s">
        <v>1101</v>
      </c>
      <c r="F128" t="s">
        <v>212</v>
      </c>
      <c r="G128" t="s">
        <v>348</v>
      </c>
      <c r="H128" t="s">
        <v>152</v>
      </c>
      <c r="I128" s="77">
        <v>2.48</v>
      </c>
      <c r="J128" t="s">
        <v>105</v>
      </c>
      <c r="K128" s="77">
        <v>2.1</v>
      </c>
      <c r="L128" s="77">
        <v>-0.63</v>
      </c>
      <c r="M128" s="77">
        <v>494443</v>
      </c>
      <c r="N128" s="77">
        <v>102.87546390330776</v>
      </c>
      <c r="O128" s="77">
        <f>508.660529987432-7</f>
        <v>501.66052998743203</v>
      </c>
      <c r="P128" s="77">
        <v>1.36</v>
      </c>
      <c r="Q128" s="77">
        <v>0.03</v>
      </c>
    </row>
    <row r="129" spans="2:17">
      <c r="B129" t="s">
        <v>1240</v>
      </c>
      <c r="C129" t="s">
        <v>1099</v>
      </c>
      <c r="D129" t="s">
        <v>1332</v>
      </c>
      <c r="E129" t="s">
        <v>1101</v>
      </c>
      <c r="F129" t="s">
        <v>212</v>
      </c>
      <c r="G129" t="s">
        <v>1333</v>
      </c>
      <c r="H129" t="s">
        <v>152</v>
      </c>
      <c r="I129" s="77">
        <v>5.45</v>
      </c>
      <c r="J129" t="s">
        <v>105</v>
      </c>
      <c r="K129" s="77">
        <v>2.1</v>
      </c>
      <c r="L129" s="77">
        <v>-0.03</v>
      </c>
      <c r="M129" s="77">
        <v>210000</v>
      </c>
      <c r="N129" s="77">
        <v>102.97152002728333</v>
      </c>
      <c r="O129" s="77">
        <v>216.24019205729499</v>
      </c>
      <c r="P129" s="77">
        <v>0.57999999999999996</v>
      </c>
      <c r="Q129" s="77">
        <v>0.01</v>
      </c>
    </row>
    <row r="130" spans="2:17">
      <c r="B130" t="s">
        <v>1334</v>
      </c>
      <c r="C130" t="s">
        <v>1099</v>
      </c>
      <c r="D130" t="s">
        <v>1335</v>
      </c>
      <c r="E130" t="s">
        <v>226</v>
      </c>
      <c r="F130" t="s">
        <v>212</v>
      </c>
      <c r="G130" t="s">
        <v>273</v>
      </c>
      <c r="H130" t="s">
        <v>152</v>
      </c>
      <c r="I130" s="77">
        <v>2.59</v>
      </c>
      <c r="J130" t="s">
        <v>105</v>
      </c>
      <c r="K130" s="77">
        <v>2.1</v>
      </c>
      <c r="L130" s="77">
        <v>-0.75</v>
      </c>
      <c r="M130" s="77">
        <v>100000</v>
      </c>
      <c r="N130" s="77">
        <v>103.328630184007</v>
      </c>
      <c r="O130" s="77">
        <f>103.328630184007</f>
        <v>103.328630184007</v>
      </c>
      <c r="P130" s="77">
        <v>0.28000000000000003</v>
      </c>
      <c r="Q130" s="77">
        <v>0.01</v>
      </c>
    </row>
    <row r="131" spans="2:17">
      <c r="B131" s="78" t="s">
        <v>1336</v>
      </c>
      <c r="I131" s="79">
        <v>0</v>
      </c>
      <c r="L131" s="79">
        <v>0</v>
      </c>
      <c r="M131" s="79">
        <v>0</v>
      </c>
      <c r="O131" s="79">
        <v>0</v>
      </c>
      <c r="P131" s="79">
        <v>0</v>
      </c>
      <c r="Q131" s="79">
        <v>0</v>
      </c>
    </row>
    <row r="132" spans="2:17">
      <c r="B132" t="s">
        <v>226</v>
      </c>
      <c r="D132" t="s">
        <v>226</v>
      </c>
      <c r="F132" t="s">
        <v>226</v>
      </c>
      <c r="I132" s="77">
        <v>0</v>
      </c>
      <c r="J132" t="s">
        <v>226</v>
      </c>
      <c r="K132" s="77">
        <v>0</v>
      </c>
      <c r="L132" s="77">
        <v>0</v>
      </c>
      <c r="M132" s="77">
        <v>0</v>
      </c>
      <c r="N132" s="77">
        <v>0</v>
      </c>
      <c r="O132" s="77">
        <v>0</v>
      </c>
      <c r="P132" s="77">
        <v>0</v>
      </c>
      <c r="Q132" s="77">
        <v>0</v>
      </c>
    </row>
    <row r="133" spans="2:17">
      <c r="B133" s="78" t="s">
        <v>1337</v>
      </c>
      <c r="I133" s="79">
        <v>0</v>
      </c>
      <c r="L133" s="79">
        <v>0</v>
      </c>
      <c r="M133" s="79">
        <v>0</v>
      </c>
      <c r="O133" s="79">
        <v>0</v>
      </c>
      <c r="P133" s="79">
        <v>0</v>
      </c>
      <c r="Q133" s="79">
        <v>0</v>
      </c>
    </row>
    <row r="134" spans="2:17">
      <c r="B134" t="s">
        <v>226</v>
      </c>
      <c r="D134" t="s">
        <v>226</v>
      </c>
      <c r="F134" t="s">
        <v>226</v>
      </c>
      <c r="I134" s="77">
        <v>0</v>
      </c>
      <c r="J134" t="s">
        <v>226</v>
      </c>
      <c r="K134" s="77">
        <v>0</v>
      </c>
      <c r="L134" s="77">
        <v>0</v>
      </c>
      <c r="M134" s="77">
        <v>0</v>
      </c>
      <c r="N134" s="77">
        <v>0</v>
      </c>
      <c r="O134" s="77">
        <v>0</v>
      </c>
      <c r="P134" s="77">
        <v>0</v>
      </c>
      <c r="Q134" s="77">
        <v>0</v>
      </c>
    </row>
    <row r="135" spans="2:17">
      <c r="B135" s="78" t="s">
        <v>1338</v>
      </c>
      <c r="I135" s="79">
        <v>1.24</v>
      </c>
      <c r="L135" s="79">
        <v>2.58</v>
      </c>
      <c r="M135" s="79">
        <v>4909257.32</v>
      </c>
      <c r="O135" s="79">
        <v>5262.7488522599997</v>
      </c>
      <c r="P135" s="79">
        <v>14.07</v>
      </c>
      <c r="Q135" s="79">
        <v>0.33</v>
      </c>
    </row>
    <row r="136" spans="2:17">
      <c r="B136" t="s">
        <v>1339</v>
      </c>
      <c r="C136" t="s">
        <v>1099</v>
      </c>
      <c r="D136" t="s">
        <v>1340</v>
      </c>
      <c r="E136">
        <f>[5]הלוואות!E171</f>
        <v>514357458</v>
      </c>
      <c r="F136" t="s">
        <v>226</v>
      </c>
      <c r="G136" t="s">
        <v>1341</v>
      </c>
      <c r="H136" t="s">
        <v>227</v>
      </c>
      <c r="I136" s="77">
        <v>1.39</v>
      </c>
      <c r="J136" t="s">
        <v>105</v>
      </c>
      <c r="K136" s="77">
        <v>5</v>
      </c>
      <c r="L136" s="77">
        <v>1.6</v>
      </c>
      <c r="M136" s="77">
        <v>1438058</v>
      </c>
      <c r="N136" s="77">
        <v>105.15</v>
      </c>
      <c r="O136" s="77">
        <v>1512.1179870000001</v>
      </c>
      <c r="P136" s="77">
        <v>4.04</v>
      </c>
      <c r="Q136" s="77">
        <v>0.09</v>
      </c>
    </row>
    <row r="137" spans="2:17">
      <c r="B137" t="s">
        <v>1342</v>
      </c>
      <c r="C137" t="s">
        <v>1099</v>
      </c>
      <c r="D137" t="s">
        <v>1343</v>
      </c>
      <c r="E137">
        <f>[5]הלוואות!E172</f>
        <v>513639013</v>
      </c>
      <c r="F137" t="s">
        <v>226</v>
      </c>
      <c r="G137" t="s">
        <v>1344</v>
      </c>
      <c r="H137" t="s">
        <v>227</v>
      </c>
      <c r="I137" s="77">
        <v>1.17</v>
      </c>
      <c r="J137" t="s">
        <v>105</v>
      </c>
      <c r="K137" s="77">
        <v>9.5</v>
      </c>
      <c r="L137" s="77">
        <v>2.98</v>
      </c>
      <c r="M137" s="77">
        <v>3471199.32</v>
      </c>
      <c r="N137" s="77">
        <v>108.05</v>
      </c>
      <c r="O137" s="77">
        <v>3750.6308652600001</v>
      </c>
      <c r="P137" s="77">
        <v>10.029999999999999</v>
      </c>
      <c r="Q137" s="77">
        <v>0.23</v>
      </c>
    </row>
    <row r="138" spans="2:17">
      <c r="B138" s="78" t="s">
        <v>1345</v>
      </c>
      <c r="I138" s="79">
        <v>0</v>
      </c>
      <c r="L138" s="79">
        <v>0</v>
      </c>
      <c r="M138" s="79">
        <v>0</v>
      </c>
      <c r="O138" s="79">
        <v>0</v>
      </c>
      <c r="P138" s="79">
        <v>0</v>
      </c>
      <c r="Q138" s="79">
        <v>0</v>
      </c>
    </row>
    <row r="139" spans="2:17">
      <c r="B139" t="s">
        <v>226</v>
      </c>
      <c r="D139" t="s">
        <v>226</v>
      </c>
      <c r="F139" t="s">
        <v>226</v>
      </c>
      <c r="I139" s="77">
        <v>0</v>
      </c>
      <c r="J139" t="s">
        <v>226</v>
      </c>
      <c r="K139" s="77">
        <v>0</v>
      </c>
      <c r="L139" s="77">
        <v>0</v>
      </c>
      <c r="M139" s="77">
        <v>0</v>
      </c>
      <c r="N139" s="77">
        <v>0</v>
      </c>
      <c r="O139" s="77">
        <v>0</v>
      </c>
      <c r="P139" s="77">
        <v>0</v>
      </c>
      <c r="Q139" s="77">
        <v>0</v>
      </c>
    </row>
    <row r="140" spans="2:17">
      <c r="B140" s="78" t="s">
        <v>1346</v>
      </c>
      <c r="I140" s="79">
        <v>0</v>
      </c>
      <c r="L140" s="79">
        <v>0</v>
      </c>
      <c r="M140" s="79">
        <v>0</v>
      </c>
      <c r="O140" s="79">
        <v>0</v>
      </c>
      <c r="P140" s="79">
        <v>0</v>
      </c>
      <c r="Q140" s="79">
        <v>0</v>
      </c>
    </row>
    <row r="141" spans="2:17">
      <c r="B141" s="78" t="s">
        <v>1347</v>
      </c>
      <c r="I141" s="79">
        <v>0</v>
      </c>
      <c r="L141" s="79">
        <v>0</v>
      </c>
      <c r="M141" s="79">
        <v>0</v>
      </c>
      <c r="O141" s="79">
        <v>0</v>
      </c>
      <c r="P141" s="79">
        <v>0</v>
      </c>
      <c r="Q141" s="79">
        <v>0</v>
      </c>
    </row>
    <row r="142" spans="2:17">
      <c r="B142" t="s">
        <v>226</v>
      </c>
      <c r="D142" t="s">
        <v>226</v>
      </c>
      <c r="F142" t="s">
        <v>226</v>
      </c>
      <c r="I142" s="77">
        <v>0</v>
      </c>
      <c r="J142" t="s">
        <v>226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</row>
    <row r="143" spans="2:17">
      <c r="B143" s="78" t="s">
        <v>1348</v>
      </c>
      <c r="I143" s="79">
        <v>0</v>
      </c>
      <c r="L143" s="79">
        <v>0</v>
      </c>
      <c r="M143" s="79">
        <v>0</v>
      </c>
      <c r="O143" s="79">
        <v>0</v>
      </c>
      <c r="P143" s="79">
        <v>0</v>
      </c>
      <c r="Q143" s="79">
        <v>0</v>
      </c>
    </row>
    <row r="144" spans="2:17">
      <c r="B144" t="s">
        <v>226</v>
      </c>
      <c r="D144" t="s">
        <v>226</v>
      </c>
      <c r="F144" t="s">
        <v>226</v>
      </c>
      <c r="I144" s="77">
        <v>0</v>
      </c>
      <c r="J144" t="s">
        <v>226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</row>
    <row r="145" spans="2:17">
      <c r="B145" s="78" t="s">
        <v>1349</v>
      </c>
      <c r="I145" s="79">
        <v>0</v>
      </c>
      <c r="L145" s="79">
        <v>0</v>
      </c>
      <c r="M145" s="79">
        <v>0</v>
      </c>
      <c r="O145" s="79">
        <v>0</v>
      </c>
      <c r="P145" s="79">
        <v>0</v>
      </c>
      <c r="Q145" s="79">
        <v>0</v>
      </c>
    </row>
    <row r="146" spans="2:17">
      <c r="B146" t="s">
        <v>226</v>
      </c>
      <c r="D146" t="s">
        <v>226</v>
      </c>
      <c r="F146" t="s">
        <v>226</v>
      </c>
      <c r="I146" s="77">
        <v>0</v>
      </c>
      <c r="J146" t="s">
        <v>226</v>
      </c>
      <c r="K146" s="77">
        <v>0</v>
      </c>
      <c r="L146" s="77">
        <v>0</v>
      </c>
      <c r="M146" s="77">
        <v>0</v>
      </c>
      <c r="N146" s="77">
        <v>0</v>
      </c>
      <c r="O146" s="77">
        <v>0</v>
      </c>
      <c r="P146" s="77">
        <v>0</v>
      </c>
      <c r="Q146" s="77">
        <v>0</v>
      </c>
    </row>
    <row r="147" spans="2:17">
      <c r="B147" s="78" t="s">
        <v>1350</v>
      </c>
      <c r="I147" s="79">
        <v>0</v>
      </c>
      <c r="L147" s="79">
        <v>0</v>
      </c>
      <c r="M147" s="79">
        <v>0</v>
      </c>
      <c r="O147" s="79">
        <v>0</v>
      </c>
      <c r="P147" s="79">
        <v>0</v>
      </c>
      <c r="Q147" s="79">
        <v>0</v>
      </c>
    </row>
    <row r="148" spans="2:17">
      <c r="B148" t="s">
        <v>226</v>
      </c>
      <c r="D148" t="s">
        <v>226</v>
      </c>
      <c r="F148" t="s">
        <v>226</v>
      </c>
      <c r="I148" s="77">
        <v>0</v>
      </c>
      <c r="J148" t="s">
        <v>226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</row>
    <row r="149" spans="2:17">
      <c r="B149" s="78" t="s">
        <v>259</v>
      </c>
      <c r="I149" s="79">
        <v>0</v>
      </c>
      <c r="L149" s="79">
        <v>0</v>
      </c>
      <c r="M149" s="79">
        <v>0</v>
      </c>
      <c r="O149" s="79">
        <v>0</v>
      </c>
      <c r="P149" s="79">
        <v>0</v>
      </c>
      <c r="Q149" s="79">
        <v>0</v>
      </c>
    </row>
    <row r="150" spans="2:17">
      <c r="B150" s="78" t="s">
        <v>1351</v>
      </c>
      <c r="I150" s="79">
        <v>0</v>
      </c>
      <c r="L150" s="79">
        <v>0</v>
      </c>
      <c r="M150" s="79">
        <v>0</v>
      </c>
      <c r="O150" s="79">
        <v>0</v>
      </c>
      <c r="P150" s="79">
        <v>0</v>
      </c>
      <c r="Q150" s="79">
        <v>0</v>
      </c>
    </row>
    <row r="151" spans="2:17">
      <c r="B151" t="s">
        <v>226</v>
      </c>
      <c r="D151" t="s">
        <v>226</v>
      </c>
      <c r="F151" t="s">
        <v>226</v>
      </c>
      <c r="I151" s="77">
        <v>0</v>
      </c>
      <c r="J151" t="s">
        <v>226</v>
      </c>
      <c r="K151" s="77">
        <v>0</v>
      </c>
      <c r="L151" s="77">
        <v>0</v>
      </c>
      <c r="M151" s="77">
        <v>0</v>
      </c>
      <c r="N151" s="77">
        <v>0</v>
      </c>
      <c r="O151" s="77">
        <v>0</v>
      </c>
      <c r="P151" s="77">
        <v>0</v>
      </c>
      <c r="Q151" s="77">
        <v>0</v>
      </c>
    </row>
    <row r="152" spans="2:17">
      <c r="B152" s="78" t="s">
        <v>1337</v>
      </c>
      <c r="I152" s="79">
        <v>0</v>
      </c>
      <c r="L152" s="79">
        <v>0</v>
      </c>
      <c r="M152" s="79">
        <v>0</v>
      </c>
      <c r="O152" s="79">
        <v>0</v>
      </c>
      <c r="P152" s="79">
        <v>0</v>
      </c>
      <c r="Q152" s="79">
        <v>0</v>
      </c>
    </row>
    <row r="153" spans="2:17">
      <c r="B153" t="s">
        <v>226</v>
      </c>
      <c r="D153" t="s">
        <v>226</v>
      </c>
      <c r="F153" t="s">
        <v>226</v>
      </c>
      <c r="I153" s="77">
        <v>0</v>
      </c>
      <c r="J153" t="s">
        <v>226</v>
      </c>
      <c r="K153" s="77">
        <v>0</v>
      </c>
      <c r="L153" s="77">
        <v>0</v>
      </c>
      <c r="M153" s="77">
        <v>0</v>
      </c>
      <c r="N153" s="77">
        <v>0</v>
      </c>
      <c r="O153" s="77">
        <v>0</v>
      </c>
      <c r="P153" s="77">
        <v>0</v>
      </c>
      <c r="Q153" s="77">
        <v>0</v>
      </c>
    </row>
    <row r="154" spans="2:17">
      <c r="B154" s="78" t="s">
        <v>1338</v>
      </c>
      <c r="I154" s="79">
        <v>0</v>
      </c>
      <c r="L154" s="79">
        <v>0</v>
      </c>
      <c r="M154" s="79">
        <v>0</v>
      </c>
      <c r="O154" s="79">
        <v>0</v>
      </c>
      <c r="P154" s="79">
        <v>0</v>
      </c>
      <c r="Q154" s="79">
        <v>0</v>
      </c>
    </row>
    <row r="155" spans="2:17">
      <c r="B155" t="s">
        <v>226</v>
      </c>
      <c r="D155" t="s">
        <v>226</v>
      </c>
      <c r="F155" t="s">
        <v>226</v>
      </c>
      <c r="I155" s="77">
        <v>0</v>
      </c>
      <c r="J155" t="s">
        <v>226</v>
      </c>
      <c r="K155" s="77">
        <v>0</v>
      </c>
      <c r="L155" s="77">
        <v>0</v>
      </c>
      <c r="M155" s="77">
        <v>0</v>
      </c>
      <c r="N155" s="77">
        <v>0</v>
      </c>
      <c r="O155" s="77">
        <v>0</v>
      </c>
      <c r="P155" s="77">
        <v>0</v>
      </c>
      <c r="Q155" s="77">
        <v>0</v>
      </c>
    </row>
    <row r="156" spans="2:17">
      <c r="B156" s="78" t="s">
        <v>1350</v>
      </c>
      <c r="I156" s="79">
        <v>0</v>
      </c>
      <c r="L156" s="79">
        <v>0</v>
      </c>
      <c r="M156" s="79">
        <v>0</v>
      </c>
      <c r="O156" s="79">
        <v>0</v>
      </c>
      <c r="P156" s="79">
        <v>0</v>
      </c>
      <c r="Q156" s="79">
        <v>0</v>
      </c>
    </row>
    <row r="157" spans="2:17">
      <c r="B157" t="s">
        <v>226</v>
      </c>
      <c r="D157" t="s">
        <v>226</v>
      </c>
      <c r="F157" t="s">
        <v>226</v>
      </c>
      <c r="I157" s="77">
        <v>0</v>
      </c>
      <c r="J157" t="s">
        <v>226</v>
      </c>
      <c r="K157" s="77">
        <v>0</v>
      </c>
      <c r="L157" s="77">
        <v>0</v>
      </c>
      <c r="M157" s="77">
        <v>0</v>
      </c>
      <c r="N157" s="77">
        <v>0</v>
      </c>
      <c r="O157" s="77">
        <v>0</v>
      </c>
      <c r="P157" s="77">
        <v>0</v>
      </c>
      <c r="Q157" s="77">
        <v>0</v>
      </c>
    </row>
    <row r="158" spans="2:17">
      <c r="B158" t="s">
        <v>261</v>
      </c>
    </row>
    <row r="159" spans="2:17">
      <c r="B159" t="s">
        <v>333</v>
      </c>
    </row>
    <row r="160" spans="2:17">
      <c r="B160" t="s">
        <v>334</v>
      </c>
    </row>
    <row r="161" spans="2:2">
      <c r="B161" t="s">
        <v>335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1017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226</v>
      </c>
      <c r="C14" t="s">
        <v>226</v>
      </c>
      <c r="E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1018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226</v>
      </c>
      <c r="C16" t="s">
        <v>226</v>
      </c>
      <c r="E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1352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226</v>
      </c>
      <c r="C18" t="s">
        <v>226</v>
      </c>
      <c r="E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1353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226</v>
      </c>
      <c r="C20" t="s">
        <v>226</v>
      </c>
      <c r="E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579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226</v>
      </c>
      <c r="C22" t="s">
        <v>226</v>
      </c>
      <c r="E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259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226</v>
      </c>
      <c r="C24" t="s">
        <v>226</v>
      </c>
      <c r="E24" t="s">
        <v>226</v>
      </c>
      <c r="G24" s="77">
        <v>0</v>
      </c>
      <c r="H24" t="s">
        <v>226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261</v>
      </c>
    </row>
    <row r="26" spans="2:15">
      <c r="B26" t="s">
        <v>333</v>
      </c>
    </row>
    <row r="27" spans="2:15">
      <c r="B27" t="s">
        <v>334</v>
      </c>
    </row>
    <row r="28" spans="2:15">
      <c r="B28" t="s">
        <v>335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E17" sqref="E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f>G12</f>
        <v>67858.653344899998</v>
      </c>
      <c r="H11" s="76">
        <v>100</v>
      </c>
      <c r="I11" s="76">
        <v>4.34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f>G13</f>
        <v>67858.653344899998</v>
      </c>
      <c r="H12" s="79">
        <v>100</v>
      </c>
      <c r="I12" s="79">
        <v>4.34</v>
      </c>
    </row>
    <row r="13" spans="2:55">
      <c r="B13" s="78" t="s">
        <v>1354</v>
      </c>
      <c r="E13" s="79">
        <v>0</v>
      </c>
      <c r="F13" s="19"/>
      <c r="G13" s="79">
        <f>G14+G15+G16</f>
        <v>67858.653344899998</v>
      </c>
      <c r="H13" s="79">
        <v>100</v>
      </c>
      <c r="I13" s="79">
        <v>4.34</v>
      </c>
    </row>
    <row r="14" spans="2:55">
      <c r="B14" t="s">
        <v>1355</v>
      </c>
      <c r="C14" s="80">
        <v>42735</v>
      </c>
      <c r="D14" t="s">
        <v>1356</v>
      </c>
      <c r="E14" s="77">
        <v>5</v>
      </c>
      <c r="F14" t="s">
        <v>105</v>
      </c>
      <c r="G14" s="77">
        <v>37624</v>
      </c>
      <c r="H14" s="77">
        <v>55.85</v>
      </c>
      <c r="I14" s="77">
        <v>2.42</v>
      </c>
      <c r="J14" t="s">
        <v>1357</v>
      </c>
    </row>
    <row r="15" spans="2:55">
      <c r="B15" t="s">
        <v>1358</v>
      </c>
      <c r="C15" s="80">
        <v>42735</v>
      </c>
      <c r="D15" t="s">
        <v>1356</v>
      </c>
      <c r="E15" s="77">
        <v>5</v>
      </c>
      <c r="F15" t="s">
        <v>105</v>
      </c>
      <c r="G15" s="77">
        <f>30234.6533449-G16</f>
        <v>29677.7363449</v>
      </c>
      <c r="H15" s="77">
        <v>43.35</v>
      </c>
      <c r="I15" s="77">
        <v>1.88</v>
      </c>
      <c r="J15" t="s">
        <v>1357</v>
      </c>
    </row>
    <row r="16" spans="2:55">
      <c r="B16" t="s">
        <v>1358</v>
      </c>
      <c r="C16" s="80">
        <v>42735</v>
      </c>
      <c r="D16" t="s">
        <v>1356</v>
      </c>
      <c r="E16" s="77">
        <v>5</v>
      </c>
      <c r="F16" t="s">
        <v>105</v>
      </c>
      <c r="G16" s="77">
        <v>556.91700000000003</v>
      </c>
      <c r="H16" s="77">
        <v>0.8</v>
      </c>
      <c r="I16" s="77">
        <v>0.03</v>
      </c>
      <c r="J16" t="s">
        <v>1357</v>
      </c>
    </row>
    <row r="17" spans="2:9">
      <c r="B17" s="78" t="s">
        <v>1359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t="s">
        <v>226</v>
      </c>
      <c r="E18" s="77">
        <v>0</v>
      </c>
      <c r="F18" t="s">
        <v>226</v>
      </c>
      <c r="G18" s="77">
        <v>0</v>
      </c>
      <c r="H18" s="77">
        <v>0</v>
      </c>
      <c r="I18" s="77">
        <v>0</v>
      </c>
    </row>
    <row r="19" spans="2:9">
      <c r="B19" s="78" t="s">
        <v>259</v>
      </c>
      <c r="E19" s="79">
        <v>0</v>
      </c>
      <c r="F19" s="19"/>
      <c r="G19" s="79">
        <v>0</v>
      </c>
      <c r="H19" s="79">
        <v>0</v>
      </c>
      <c r="I19" s="79">
        <v>0</v>
      </c>
    </row>
    <row r="20" spans="2:9">
      <c r="B20" s="78" t="s">
        <v>1354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226</v>
      </c>
      <c r="E21" s="77">
        <v>0</v>
      </c>
      <c r="F21" t="s">
        <v>226</v>
      </c>
      <c r="G21" s="77">
        <v>0</v>
      </c>
      <c r="H21" s="77">
        <v>0</v>
      </c>
      <c r="I21" s="77">
        <v>0</v>
      </c>
    </row>
    <row r="22" spans="2:9">
      <c r="B22" s="78" t="s">
        <v>1359</v>
      </c>
      <c r="E22" s="79">
        <v>0</v>
      </c>
      <c r="F22" s="19"/>
      <c r="G22" s="79">
        <v>0</v>
      </c>
      <c r="H22" s="79">
        <v>0</v>
      </c>
      <c r="I22" s="79">
        <v>0</v>
      </c>
    </row>
    <row r="23" spans="2:9">
      <c r="B23" t="s">
        <v>226</v>
      </c>
      <c r="E23" s="77">
        <v>0</v>
      </c>
      <c r="F23" t="s">
        <v>226</v>
      </c>
      <c r="G23" s="77">
        <v>0</v>
      </c>
      <c r="H23" s="77">
        <v>0</v>
      </c>
      <c r="I23" s="77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891.91037776999997</v>
      </c>
      <c r="J11" s="76">
        <v>100</v>
      </c>
      <c r="K11" s="76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655.35995000000003</v>
      </c>
      <c r="J12" s="79">
        <v>73.48</v>
      </c>
      <c r="K12" s="79">
        <v>0.04</v>
      </c>
    </row>
    <row r="13" spans="2:60">
      <c r="B13" t="s">
        <v>1360</v>
      </c>
      <c r="C13" t="s">
        <v>1361</v>
      </c>
      <c r="D13" t="s">
        <v>226</v>
      </c>
      <c r="E13" t="s">
        <v>152</v>
      </c>
      <c r="F13" s="77">
        <v>0</v>
      </c>
      <c r="G13" t="s">
        <v>105</v>
      </c>
      <c r="H13" s="77">
        <v>0</v>
      </c>
      <c r="I13" s="77">
        <v>464.0351</v>
      </c>
      <c r="J13" s="77">
        <v>52.03</v>
      </c>
      <c r="K13" s="77">
        <v>0.03</v>
      </c>
    </row>
    <row r="14" spans="2:60">
      <c r="B14" t="s">
        <v>1362</v>
      </c>
      <c r="C14" t="s">
        <v>786</v>
      </c>
      <c r="D14" t="s">
        <v>226</v>
      </c>
      <c r="E14" t="s">
        <v>227</v>
      </c>
      <c r="F14" s="77">
        <v>0</v>
      </c>
      <c r="G14" t="s">
        <v>105</v>
      </c>
      <c r="H14" s="77">
        <v>0</v>
      </c>
      <c r="I14" s="77">
        <v>146.68899999999999</v>
      </c>
      <c r="J14" s="77">
        <v>16.45</v>
      </c>
      <c r="K14" s="77">
        <v>0.01</v>
      </c>
    </row>
    <row r="15" spans="2:60">
      <c r="B15" t="s">
        <v>1363</v>
      </c>
      <c r="C15" t="s">
        <v>742</v>
      </c>
      <c r="D15" t="s">
        <v>226</v>
      </c>
      <c r="E15" t="s">
        <v>152</v>
      </c>
      <c r="F15" s="77">
        <v>0</v>
      </c>
      <c r="G15" t="s">
        <v>105</v>
      </c>
      <c r="H15" s="77">
        <v>0</v>
      </c>
      <c r="I15" s="77">
        <v>44.635849999999998</v>
      </c>
      <c r="J15" s="77">
        <v>5</v>
      </c>
      <c r="K15" s="77">
        <v>0</v>
      </c>
    </row>
    <row r="16" spans="2:60">
      <c r="B16" s="78" t="s">
        <v>259</v>
      </c>
      <c r="D16" s="19"/>
      <c r="E16" s="19"/>
      <c r="F16" s="19"/>
      <c r="G16" s="19"/>
      <c r="H16" s="79">
        <v>0</v>
      </c>
      <c r="I16" s="79">
        <v>236.55042777</v>
      </c>
      <c r="J16" s="79">
        <v>26.52</v>
      </c>
      <c r="K16" s="79">
        <v>0.01</v>
      </c>
    </row>
    <row r="17" spans="2:11">
      <c r="B17" t="s">
        <v>1364</v>
      </c>
      <c r="C17" t="s">
        <v>1365</v>
      </c>
      <c r="D17" t="s">
        <v>226</v>
      </c>
      <c r="E17" t="s">
        <v>227</v>
      </c>
      <c r="F17" s="77">
        <v>0</v>
      </c>
      <c r="G17" t="s">
        <v>109</v>
      </c>
      <c r="H17" s="77">
        <v>0</v>
      </c>
      <c r="I17" s="77">
        <v>12.248900000000001</v>
      </c>
      <c r="J17" s="77">
        <v>1.37</v>
      </c>
      <c r="K17" s="77">
        <v>0</v>
      </c>
    </row>
    <row r="18" spans="2:11">
      <c r="B18" t="s">
        <v>1366</v>
      </c>
      <c r="C18" t="s">
        <v>1367</v>
      </c>
      <c r="D18" t="s">
        <v>226</v>
      </c>
      <c r="E18" t="s">
        <v>227</v>
      </c>
      <c r="F18" s="77">
        <v>0</v>
      </c>
      <c r="G18" t="s">
        <v>109</v>
      </c>
      <c r="H18" s="77">
        <v>0</v>
      </c>
      <c r="I18" s="77">
        <v>16.5397</v>
      </c>
      <c r="J18" s="77">
        <v>1.85</v>
      </c>
      <c r="K18" s="77">
        <v>0</v>
      </c>
    </row>
    <row r="19" spans="2:11">
      <c r="B19" t="s">
        <v>1368</v>
      </c>
      <c r="C19" t="s">
        <v>1369</v>
      </c>
      <c r="D19" t="s">
        <v>226</v>
      </c>
      <c r="E19" t="s">
        <v>227</v>
      </c>
      <c r="F19" s="77">
        <v>0</v>
      </c>
      <c r="G19" t="s">
        <v>109</v>
      </c>
      <c r="H19" s="77">
        <v>0</v>
      </c>
      <c r="I19" s="77">
        <v>5.05575127</v>
      </c>
      <c r="J19" s="77">
        <v>0.56999999999999995</v>
      </c>
      <c r="K19" s="77">
        <v>0</v>
      </c>
    </row>
    <row r="20" spans="2:11">
      <c r="B20" t="s">
        <v>1370</v>
      </c>
      <c r="C20" t="s">
        <v>1371</v>
      </c>
      <c r="D20" t="s">
        <v>226</v>
      </c>
      <c r="E20" t="s">
        <v>227</v>
      </c>
      <c r="F20" s="77">
        <v>0</v>
      </c>
      <c r="G20" t="s">
        <v>109</v>
      </c>
      <c r="H20" s="77">
        <v>0</v>
      </c>
      <c r="I20" s="77">
        <v>192.01849999999999</v>
      </c>
      <c r="J20" s="77">
        <v>21.53</v>
      </c>
      <c r="K20" s="77">
        <v>0.01</v>
      </c>
    </row>
    <row r="21" spans="2:11">
      <c r="B21" t="s">
        <v>1372</v>
      </c>
      <c r="C21" t="s">
        <v>1373</v>
      </c>
      <c r="D21" t="s">
        <v>226</v>
      </c>
      <c r="E21" t="s">
        <v>227</v>
      </c>
      <c r="F21" s="77">
        <v>0</v>
      </c>
      <c r="G21" t="s">
        <v>109</v>
      </c>
      <c r="H21" s="77">
        <v>0</v>
      </c>
      <c r="I21" s="77">
        <v>10.6875765</v>
      </c>
      <c r="J21" s="77">
        <v>1.2</v>
      </c>
      <c r="K21" s="77">
        <v>0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226</v>
      </c>
      <c r="C13" s="77">
        <v>0</v>
      </c>
    </row>
    <row r="14" spans="2:17">
      <c r="B14" s="78" t="s">
        <v>259</v>
      </c>
      <c r="C14" s="79">
        <v>0</v>
      </c>
    </row>
    <row r="15" spans="2:17">
      <c r="B15" t="s">
        <v>226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579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261</v>
      </c>
      <c r="D26" s="16"/>
    </row>
    <row r="27" spans="2:16">
      <c r="B27" t="s">
        <v>333</v>
      </c>
      <c r="D27" s="16"/>
    </row>
    <row r="28" spans="2:16">
      <c r="B28" t="s">
        <v>335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1017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1018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579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261</v>
      </c>
      <c r="D26" s="16"/>
    </row>
    <row r="27" spans="2:16">
      <c r="B27" t="s">
        <v>333</v>
      </c>
      <c r="D27" s="16"/>
    </row>
    <row r="28" spans="2:16">
      <c r="B28" t="s">
        <v>335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4.7300000000000004</v>
      </c>
      <c r="I11" s="7"/>
      <c r="J11" s="7"/>
      <c r="K11" s="76">
        <v>0.92</v>
      </c>
      <c r="L11" s="76">
        <v>362773609</v>
      </c>
      <c r="M11" s="7"/>
      <c r="N11" s="76">
        <v>436311.47119459999</v>
      </c>
      <c r="O11" s="7"/>
      <c r="P11" s="76">
        <v>100</v>
      </c>
      <c r="Q11" s="76">
        <v>27.14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4.7300000000000004</v>
      </c>
      <c r="K12" s="79">
        <v>0.92</v>
      </c>
      <c r="L12" s="79">
        <v>362773609</v>
      </c>
      <c r="N12" s="79">
        <v>436311.47119459999</v>
      </c>
      <c r="P12" s="79">
        <v>100</v>
      </c>
      <c r="Q12" s="79">
        <v>27.14</v>
      </c>
    </row>
    <row r="13" spans="2:52">
      <c r="B13" s="78" t="s">
        <v>262</v>
      </c>
      <c r="C13" s="16"/>
      <c r="D13" s="16"/>
      <c r="H13" s="79">
        <v>3.97</v>
      </c>
      <c r="K13" s="79">
        <v>0.16</v>
      </c>
      <c r="L13" s="79">
        <v>150816525</v>
      </c>
      <c r="N13" s="79">
        <v>183030.97347580001</v>
      </c>
      <c r="P13" s="79">
        <v>41.95</v>
      </c>
      <c r="Q13" s="79">
        <v>11.38</v>
      </c>
    </row>
    <row r="14" spans="2:52">
      <c r="B14" s="78" t="s">
        <v>263</v>
      </c>
      <c r="C14" s="16"/>
      <c r="D14" s="16"/>
      <c r="H14" s="79">
        <v>3.97</v>
      </c>
      <c r="K14" s="79">
        <v>0.16</v>
      </c>
      <c r="L14" s="79">
        <v>150816525</v>
      </c>
      <c r="N14" s="79">
        <v>183030.97347580001</v>
      </c>
      <c r="P14" s="79">
        <v>41.95</v>
      </c>
      <c r="Q14" s="79">
        <v>11.38</v>
      </c>
    </row>
    <row r="15" spans="2:52">
      <c r="B15" t="s">
        <v>264</v>
      </c>
      <c r="C15" t="s">
        <v>265</v>
      </c>
      <c r="D15" t="s">
        <v>103</v>
      </c>
      <c r="E15" t="s">
        <v>266</v>
      </c>
      <c r="F15" t="s">
        <v>152</v>
      </c>
      <c r="G15" t="s">
        <v>267</v>
      </c>
      <c r="H15" s="77">
        <v>4</v>
      </c>
      <c r="I15" t="s">
        <v>105</v>
      </c>
      <c r="J15" s="77">
        <v>4</v>
      </c>
      <c r="K15" s="77">
        <v>0.09</v>
      </c>
      <c r="L15" s="77">
        <v>20861487</v>
      </c>
      <c r="M15" s="77">
        <v>150.27000000000001</v>
      </c>
      <c r="N15" s="77">
        <v>31348.556514899999</v>
      </c>
      <c r="O15" s="77">
        <v>0.13</v>
      </c>
      <c r="P15" s="77">
        <v>7.18</v>
      </c>
      <c r="Q15" s="77">
        <v>1.95</v>
      </c>
    </row>
    <row r="16" spans="2:52">
      <c r="B16" t="s">
        <v>264</v>
      </c>
      <c r="C16" t="s">
        <v>265</v>
      </c>
      <c r="D16" t="s">
        <v>103</v>
      </c>
      <c r="E16" t="s">
        <v>266</v>
      </c>
      <c r="F16" t="s">
        <v>152</v>
      </c>
      <c r="G16" t="s">
        <v>267</v>
      </c>
      <c r="H16" s="77">
        <v>4</v>
      </c>
      <c r="I16" t="s">
        <v>105</v>
      </c>
      <c r="J16" s="77">
        <v>4</v>
      </c>
      <c r="K16" s="77">
        <v>0.09</v>
      </c>
      <c r="L16" s="77">
        <v>9027000</v>
      </c>
      <c r="M16" s="77">
        <v>150.27000000000001</v>
      </c>
      <c r="N16" s="77">
        <v>13564.8729</v>
      </c>
      <c r="O16" s="77">
        <v>0.06</v>
      </c>
      <c r="P16" s="77">
        <v>3.11</v>
      </c>
      <c r="Q16" s="77">
        <v>0.84</v>
      </c>
    </row>
    <row r="17" spans="2:17">
      <c r="B17" t="s">
        <v>268</v>
      </c>
      <c r="C17" t="s">
        <v>269</v>
      </c>
      <c r="D17" t="s">
        <v>103</v>
      </c>
      <c r="E17" t="s">
        <v>266</v>
      </c>
      <c r="F17" t="s">
        <v>152</v>
      </c>
      <c r="G17" t="s">
        <v>270</v>
      </c>
      <c r="H17" s="77">
        <v>6.47</v>
      </c>
      <c r="I17" t="s">
        <v>105</v>
      </c>
      <c r="J17" s="77">
        <v>4</v>
      </c>
      <c r="K17" s="77">
        <v>0.56000000000000005</v>
      </c>
      <c r="L17" s="77">
        <v>9558601</v>
      </c>
      <c r="M17" s="77">
        <v>154.94</v>
      </c>
      <c r="N17" s="77">
        <v>14810.0963894</v>
      </c>
      <c r="O17" s="77">
        <v>0.09</v>
      </c>
      <c r="P17" s="77">
        <v>3.39</v>
      </c>
      <c r="Q17" s="77">
        <v>0.92</v>
      </c>
    </row>
    <row r="18" spans="2:17">
      <c r="B18" t="s">
        <v>271</v>
      </c>
      <c r="C18" t="s">
        <v>272</v>
      </c>
      <c r="D18" t="s">
        <v>103</v>
      </c>
      <c r="E18" t="s">
        <v>266</v>
      </c>
      <c r="F18" t="s">
        <v>152</v>
      </c>
      <c r="G18" t="s">
        <v>273</v>
      </c>
      <c r="H18" s="77">
        <v>5.15</v>
      </c>
      <c r="I18" t="s">
        <v>105</v>
      </c>
      <c r="J18" s="77">
        <v>2.75</v>
      </c>
      <c r="K18" s="77">
        <v>0.27</v>
      </c>
      <c r="L18" s="77">
        <v>13469943</v>
      </c>
      <c r="M18" s="77">
        <v>117.27</v>
      </c>
      <c r="N18" s="77">
        <v>15796.2021561</v>
      </c>
      <c r="O18" s="77">
        <v>0.08</v>
      </c>
      <c r="P18" s="77">
        <v>3.62</v>
      </c>
      <c r="Q18" s="77">
        <v>0.98</v>
      </c>
    </row>
    <row r="19" spans="2:17">
      <c r="B19" t="s">
        <v>271</v>
      </c>
      <c r="C19" t="s">
        <v>272</v>
      </c>
      <c r="D19" t="s">
        <v>103</v>
      </c>
      <c r="E19" t="s">
        <v>266</v>
      </c>
      <c r="F19" t="s">
        <v>152</v>
      </c>
      <c r="G19" t="s">
        <v>273</v>
      </c>
      <c r="H19" s="77">
        <v>5.15</v>
      </c>
      <c r="I19" t="s">
        <v>105</v>
      </c>
      <c r="J19" s="77">
        <v>2.75</v>
      </c>
      <c r="K19" s="77">
        <v>0.27</v>
      </c>
      <c r="L19" s="77">
        <v>7000000</v>
      </c>
      <c r="M19" s="77">
        <v>117.27</v>
      </c>
      <c r="N19" s="77">
        <v>8208.9</v>
      </c>
      <c r="O19" s="77">
        <v>0.04</v>
      </c>
      <c r="P19" s="77">
        <v>1.88</v>
      </c>
      <c r="Q19" s="77">
        <v>0.51</v>
      </c>
    </row>
    <row r="20" spans="2:17">
      <c r="B20" t="s">
        <v>274</v>
      </c>
      <c r="C20" t="s">
        <v>275</v>
      </c>
      <c r="D20" t="s">
        <v>103</v>
      </c>
      <c r="E20" t="s">
        <v>266</v>
      </c>
      <c r="F20" t="s">
        <v>152</v>
      </c>
      <c r="G20" t="s">
        <v>276</v>
      </c>
      <c r="H20" s="77">
        <v>6.17</v>
      </c>
      <c r="I20" t="s">
        <v>105</v>
      </c>
      <c r="J20" s="77">
        <v>1.75</v>
      </c>
      <c r="K20" s="77">
        <v>0.46</v>
      </c>
      <c r="L20" s="77">
        <v>7526018</v>
      </c>
      <c r="M20" s="77">
        <v>111.02</v>
      </c>
      <c r="N20" s="77">
        <v>8355.3851835999994</v>
      </c>
      <c r="O20" s="77">
        <v>0.05</v>
      </c>
      <c r="P20" s="77">
        <v>1.92</v>
      </c>
      <c r="Q20" s="77">
        <v>0.52</v>
      </c>
    </row>
    <row r="21" spans="2:17">
      <c r="B21" t="s">
        <v>274</v>
      </c>
      <c r="C21" t="s">
        <v>275</v>
      </c>
      <c r="D21" t="s">
        <v>103</v>
      </c>
      <c r="E21" t="s">
        <v>266</v>
      </c>
      <c r="F21" t="s">
        <v>152</v>
      </c>
      <c r="G21" t="s">
        <v>276</v>
      </c>
      <c r="H21" s="77">
        <v>6.17</v>
      </c>
      <c r="I21" t="s">
        <v>105</v>
      </c>
      <c r="J21" s="77">
        <v>1.75</v>
      </c>
      <c r="K21" s="77">
        <v>0.46</v>
      </c>
      <c r="L21" s="77">
        <v>7100000</v>
      </c>
      <c r="M21" s="77">
        <v>111.02</v>
      </c>
      <c r="N21" s="77">
        <v>7882.42</v>
      </c>
      <c r="O21" s="77">
        <v>0.05</v>
      </c>
      <c r="P21" s="77">
        <v>1.81</v>
      </c>
      <c r="Q21" s="77">
        <v>0.49</v>
      </c>
    </row>
    <row r="22" spans="2:17">
      <c r="B22" t="s">
        <v>277</v>
      </c>
      <c r="C22" t="s">
        <v>278</v>
      </c>
      <c r="D22" t="s">
        <v>103</v>
      </c>
      <c r="E22" t="s">
        <v>266</v>
      </c>
      <c r="F22" t="s">
        <v>152</v>
      </c>
      <c r="G22" t="s">
        <v>279</v>
      </c>
      <c r="H22" s="77">
        <v>8.33</v>
      </c>
      <c r="I22" t="s">
        <v>105</v>
      </c>
      <c r="J22" s="77">
        <v>0.75</v>
      </c>
      <c r="K22" s="77">
        <v>0.63</v>
      </c>
      <c r="L22" s="77">
        <v>824780</v>
      </c>
      <c r="M22" s="77">
        <v>103.95</v>
      </c>
      <c r="N22" s="77">
        <v>857.35880999999995</v>
      </c>
      <c r="O22" s="77">
        <v>0.01</v>
      </c>
      <c r="P22" s="77">
        <v>0.2</v>
      </c>
      <c r="Q22" s="77">
        <v>0.05</v>
      </c>
    </row>
    <row r="23" spans="2:17">
      <c r="B23" t="s">
        <v>280</v>
      </c>
      <c r="C23" t="s">
        <v>281</v>
      </c>
      <c r="D23" t="s">
        <v>103</v>
      </c>
      <c r="E23" t="s">
        <v>266</v>
      </c>
      <c r="F23" t="s">
        <v>152</v>
      </c>
      <c r="G23" t="s">
        <v>282</v>
      </c>
      <c r="H23" s="77">
        <v>1.05</v>
      </c>
      <c r="I23" t="s">
        <v>105</v>
      </c>
      <c r="J23" s="77">
        <v>3.5</v>
      </c>
      <c r="K23" s="77">
        <v>0.14000000000000001</v>
      </c>
      <c r="L23" s="77">
        <v>17394737</v>
      </c>
      <c r="M23" s="77">
        <v>119.38</v>
      </c>
      <c r="N23" s="77">
        <v>20765.8370306</v>
      </c>
      <c r="O23" s="77">
        <v>0.09</v>
      </c>
      <c r="P23" s="77">
        <v>4.76</v>
      </c>
      <c r="Q23" s="77">
        <v>1.29</v>
      </c>
    </row>
    <row r="24" spans="2:17">
      <c r="B24" t="s">
        <v>283</v>
      </c>
      <c r="C24" t="s">
        <v>284</v>
      </c>
      <c r="D24" t="s">
        <v>103</v>
      </c>
      <c r="E24" t="s">
        <v>266</v>
      </c>
      <c r="F24" t="s">
        <v>152</v>
      </c>
      <c r="G24" t="s">
        <v>285</v>
      </c>
      <c r="H24" s="77">
        <v>2.5</v>
      </c>
      <c r="I24" t="s">
        <v>105</v>
      </c>
      <c r="J24" s="77">
        <v>3</v>
      </c>
      <c r="K24" s="77">
        <v>-0.1</v>
      </c>
      <c r="L24" s="77">
        <v>12050730</v>
      </c>
      <c r="M24" s="77">
        <v>118.91</v>
      </c>
      <c r="N24" s="77">
        <v>14329.523042999999</v>
      </c>
      <c r="O24" s="77">
        <v>0.08</v>
      </c>
      <c r="P24" s="77">
        <v>3.28</v>
      </c>
      <c r="Q24" s="77">
        <v>0.89</v>
      </c>
    </row>
    <row r="25" spans="2:17">
      <c r="B25" t="s">
        <v>283</v>
      </c>
      <c r="C25" t="s">
        <v>284</v>
      </c>
      <c r="D25" t="s">
        <v>103</v>
      </c>
      <c r="E25" t="s">
        <v>266</v>
      </c>
      <c r="F25" t="s">
        <v>152</v>
      </c>
      <c r="G25" t="s">
        <v>285</v>
      </c>
      <c r="H25" s="77">
        <v>2.5</v>
      </c>
      <c r="I25" t="s">
        <v>105</v>
      </c>
      <c r="J25" s="77">
        <v>3</v>
      </c>
      <c r="K25" s="77">
        <v>-0.1</v>
      </c>
      <c r="L25" s="77">
        <v>4365170</v>
      </c>
      <c r="M25" s="77">
        <v>118.91</v>
      </c>
      <c r="N25" s="77">
        <v>5190.6236470000003</v>
      </c>
      <c r="O25" s="77">
        <v>0.03</v>
      </c>
      <c r="P25" s="77">
        <v>1.19</v>
      </c>
      <c r="Q25" s="77">
        <v>0.32</v>
      </c>
    </row>
    <row r="26" spans="2:17">
      <c r="B26" t="s">
        <v>286</v>
      </c>
      <c r="C26" t="s">
        <v>287</v>
      </c>
      <c r="D26" t="s">
        <v>103</v>
      </c>
      <c r="E26" t="s">
        <v>266</v>
      </c>
      <c r="F26" t="s">
        <v>152</v>
      </c>
      <c r="G26" t="s">
        <v>288</v>
      </c>
      <c r="H26" s="77">
        <v>3.58</v>
      </c>
      <c r="I26" t="s">
        <v>105</v>
      </c>
      <c r="J26" s="77">
        <v>0.1</v>
      </c>
      <c r="K26" s="77">
        <v>0.02</v>
      </c>
      <c r="L26" s="77">
        <v>41638059</v>
      </c>
      <c r="M26" s="77">
        <v>100.68</v>
      </c>
      <c r="N26" s="77">
        <v>41921.197801200004</v>
      </c>
      <c r="O26" s="77">
        <v>0.39</v>
      </c>
      <c r="P26" s="77">
        <v>9.61</v>
      </c>
      <c r="Q26" s="77">
        <v>2.61</v>
      </c>
    </row>
    <row r="27" spans="2:17">
      <c r="B27" s="78" t="s">
        <v>289</v>
      </c>
      <c r="C27" s="16"/>
      <c r="D27" s="16"/>
      <c r="H27" s="79">
        <v>5.28</v>
      </c>
      <c r="K27" s="79">
        <v>1.47</v>
      </c>
      <c r="L27" s="79">
        <v>211957084</v>
      </c>
      <c r="N27" s="79">
        <v>253280.4977188</v>
      </c>
      <c r="P27" s="79">
        <v>58.05</v>
      </c>
      <c r="Q27" s="79">
        <v>15.75</v>
      </c>
    </row>
    <row r="28" spans="2:17">
      <c r="B28" s="78" t="s">
        <v>290</v>
      </c>
      <c r="C28" s="16"/>
      <c r="D28" s="16"/>
      <c r="H28" s="79">
        <v>0.56000000000000005</v>
      </c>
      <c r="K28" s="79">
        <v>0.13</v>
      </c>
      <c r="L28" s="79">
        <v>26835817</v>
      </c>
      <c r="N28" s="79">
        <v>26829.5207237</v>
      </c>
      <c r="P28" s="79">
        <v>6.15</v>
      </c>
      <c r="Q28" s="79">
        <v>1.67</v>
      </c>
    </row>
    <row r="29" spans="2:17">
      <c r="B29" t="s">
        <v>291</v>
      </c>
      <c r="C29" t="s">
        <v>292</v>
      </c>
      <c r="D29" t="s">
        <v>103</v>
      </c>
      <c r="E29" t="s">
        <v>266</v>
      </c>
      <c r="F29" t="s">
        <v>152</v>
      </c>
      <c r="G29" t="s">
        <v>293</v>
      </c>
      <c r="H29" s="77">
        <v>0.61</v>
      </c>
      <c r="I29" t="s">
        <v>105</v>
      </c>
      <c r="J29" s="77">
        <v>0</v>
      </c>
      <c r="K29" s="77">
        <v>0.15</v>
      </c>
      <c r="L29" s="77">
        <v>16000000</v>
      </c>
      <c r="M29" s="77">
        <v>99.98</v>
      </c>
      <c r="N29" s="77">
        <v>15996.8</v>
      </c>
      <c r="O29" s="77">
        <v>0.23</v>
      </c>
      <c r="P29" s="77">
        <v>3.67</v>
      </c>
      <c r="Q29" s="77">
        <v>0.99</v>
      </c>
    </row>
    <row r="30" spans="2:17">
      <c r="B30" t="s">
        <v>294</v>
      </c>
      <c r="C30" t="s">
        <v>295</v>
      </c>
      <c r="D30" t="s">
        <v>103</v>
      </c>
      <c r="E30" t="s">
        <v>266</v>
      </c>
      <c r="F30" t="s">
        <v>152</v>
      </c>
      <c r="G30" t="s">
        <v>296</v>
      </c>
      <c r="H30" s="77">
        <v>0.68</v>
      </c>
      <c r="I30" t="s">
        <v>105</v>
      </c>
      <c r="J30" s="77">
        <v>0</v>
      </c>
      <c r="K30" s="77">
        <v>0.16</v>
      </c>
      <c r="L30" s="77">
        <v>7738774</v>
      </c>
      <c r="M30" s="77">
        <v>99.98</v>
      </c>
      <c r="N30" s="77">
        <v>7737.2262452000004</v>
      </c>
      <c r="O30" s="77">
        <v>0.11</v>
      </c>
      <c r="P30" s="77">
        <v>1.77</v>
      </c>
      <c r="Q30" s="77">
        <v>0.48</v>
      </c>
    </row>
    <row r="31" spans="2:17">
      <c r="B31" t="s">
        <v>297</v>
      </c>
      <c r="C31" t="s">
        <v>298</v>
      </c>
      <c r="D31" t="s">
        <v>103</v>
      </c>
      <c r="E31" t="s">
        <v>266</v>
      </c>
      <c r="F31" t="s">
        <v>153</v>
      </c>
      <c r="G31" t="s">
        <v>299</v>
      </c>
      <c r="I31" t="s">
        <v>105</v>
      </c>
      <c r="J31" s="77">
        <v>0</v>
      </c>
      <c r="K31" s="77">
        <v>0</v>
      </c>
      <c r="L31" s="77">
        <v>3097043</v>
      </c>
      <c r="M31" s="77">
        <v>99.95</v>
      </c>
      <c r="N31" s="77">
        <v>3095.4944784999998</v>
      </c>
      <c r="O31" s="77">
        <v>0</v>
      </c>
      <c r="P31" s="77">
        <v>0.71</v>
      </c>
      <c r="Q31" s="77">
        <v>0.19</v>
      </c>
    </row>
    <row r="32" spans="2:17">
      <c r="B32" s="78" t="s">
        <v>300</v>
      </c>
      <c r="C32" s="16"/>
      <c r="D32" s="16"/>
      <c r="H32" s="79">
        <v>5.84</v>
      </c>
      <c r="K32" s="79">
        <v>1.63</v>
      </c>
      <c r="L32" s="79">
        <v>185121267</v>
      </c>
      <c r="N32" s="79">
        <v>226450.97699510001</v>
      </c>
      <c r="P32" s="79">
        <v>51.9</v>
      </c>
      <c r="Q32" s="79">
        <v>14.08</v>
      </c>
    </row>
    <row r="33" spans="2:17">
      <c r="B33" t="s">
        <v>301</v>
      </c>
      <c r="C33" t="s">
        <v>302</v>
      </c>
      <c r="D33" t="s">
        <v>103</v>
      </c>
      <c r="E33" t="s">
        <v>266</v>
      </c>
      <c r="F33" t="s">
        <v>152</v>
      </c>
      <c r="G33" t="s">
        <v>303</v>
      </c>
      <c r="H33" s="77">
        <v>9.16</v>
      </c>
      <c r="I33" t="s">
        <v>105</v>
      </c>
      <c r="J33" s="77">
        <v>2</v>
      </c>
      <c r="K33" s="77">
        <v>2.4</v>
      </c>
      <c r="L33" s="77">
        <v>3274305</v>
      </c>
      <c r="M33" s="77">
        <v>103.07</v>
      </c>
      <c r="N33" s="77">
        <v>3374.8261634999999</v>
      </c>
      <c r="O33" s="77">
        <v>7.0000000000000007E-2</v>
      </c>
      <c r="P33" s="77">
        <v>0.77</v>
      </c>
      <c r="Q33" s="77">
        <v>0.21</v>
      </c>
    </row>
    <row r="34" spans="2:17">
      <c r="B34" t="s">
        <v>304</v>
      </c>
      <c r="C34" t="s">
        <v>305</v>
      </c>
      <c r="D34" t="s">
        <v>103</v>
      </c>
      <c r="E34" t="s">
        <v>266</v>
      </c>
      <c r="F34" t="s">
        <v>152</v>
      </c>
      <c r="G34" t="s">
        <v>306</v>
      </c>
      <c r="H34" s="77">
        <v>2.71</v>
      </c>
      <c r="I34" t="s">
        <v>105</v>
      </c>
      <c r="J34" s="77">
        <v>5</v>
      </c>
      <c r="K34" s="77">
        <v>0.75</v>
      </c>
      <c r="L34" s="77">
        <v>14400000</v>
      </c>
      <c r="M34" s="77">
        <v>114.45</v>
      </c>
      <c r="N34" s="77">
        <v>16480.8</v>
      </c>
      <c r="O34" s="77">
        <v>0.08</v>
      </c>
      <c r="P34" s="77">
        <v>3.78</v>
      </c>
      <c r="Q34" s="77">
        <v>1.03</v>
      </c>
    </row>
    <row r="35" spans="2:17">
      <c r="B35" t="s">
        <v>307</v>
      </c>
      <c r="C35" t="s">
        <v>308</v>
      </c>
      <c r="D35" t="s">
        <v>103</v>
      </c>
      <c r="E35" t="s">
        <v>266</v>
      </c>
      <c r="F35" t="s">
        <v>152</v>
      </c>
      <c r="G35" t="s">
        <v>309</v>
      </c>
      <c r="H35" s="77">
        <v>4.4000000000000004</v>
      </c>
      <c r="I35" t="s">
        <v>105</v>
      </c>
      <c r="J35" s="77">
        <v>5.5</v>
      </c>
      <c r="K35" s="77">
        <v>1.29</v>
      </c>
      <c r="L35" s="77">
        <v>128952</v>
      </c>
      <c r="M35" s="77">
        <v>124.52</v>
      </c>
      <c r="N35" s="77">
        <v>160.57103040000001</v>
      </c>
      <c r="O35" s="77">
        <v>0</v>
      </c>
      <c r="P35" s="77">
        <v>0.04</v>
      </c>
      <c r="Q35" s="77">
        <v>0.01</v>
      </c>
    </row>
    <row r="36" spans="2:17">
      <c r="B36" t="s">
        <v>310</v>
      </c>
      <c r="C36" t="s">
        <v>311</v>
      </c>
      <c r="D36" t="s">
        <v>103</v>
      </c>
      <c r="E36" t="s">
        <v>266</v>
      </c>
      <c r="F36" t="s">
        <v>152</v>
      </c>
      <c r="G36" t="s">
        <v>270</v>
      </c>
      <c r="H36" s="77">
        <v>1.86</v>
      </c>
      <c r="I36" t="s">
        <v>105</v>
      </c>
      <c r="J36" s="77">
        <v>6</v>
      </c>
      <c r="K36" s="77">
        <v>0.48</v>
      </c>
      <c r="L36" s="77">
        <v>18501736</v>
      </c>
      <c r="M36" s="77">
        <v>111.86</v>
      </c>
      <c r="N36" s="77">
        <v>20696.041889600001</v>
      </c>
      <c r="O36" s="77">
        <v>0.1</v>
      </c>
      <c r="P36" s="77">
        <v>4.74</v>
      </c>
      <c r="Q36" s="77">
        <v>1.29</v>
      </c>
    </row>
    <row r="37" spans="2:17">
      <c r="B37" t="s">
        <v>312</v>
      </c>
      <c r="C37" t="s">
        <v>313</v>
      </c>
      <c r="D37" t="s">
        <v>103</v>
      </c>
      <c r="E37" t="s">
        <v>266</v>
      </c>
      <c r="F37" t="s">
        <v>152</v>
      </c>
      <c r="G37" t="s">
        <v>314</v>
      </c>
      <c r="H37" s="77">
        <v>5.47</v>
      </c>
      <c r="I37" t="s">
        <v>105</v>
      </c>
      <c r="J37" s="77">
        <v>4.25</v>
      </c>
      <c r="K37" s="77">
        <v>1.61</v>
      </c>
      <c r="L37" s="77">
        <v>30336942</v>
      </c>
      <c r="M37" s="77">
        <v>120.1</v>
      </c>
      <c r="N37" s="77">
        <v>36434.667342000001</v>
      </c>
      <c r="O37" s="77">
        <v>0.16</v>
      </c>
      <c r="P37" s="77">
        <v>8.35</v>
      </c>
      <c r="Q37" s="77">
        <v>2.27</v>
      </c>
    </row>
    <row r="38" spans="2:17">
      <c r="B38" t="s">
        <v>315</v>
      </c>
      <c r="C38" t="s">
        <v>316</v>
      </c>
      <c r="D38" t="s">
        <v>103</v>
      </c>
      <c r="E38" t="s">
        <v>266</v>
      </c>
      <c r="F38" t="s">
        <v>152</v>
      </c>
      <c r="G38" t="s">
        <v>317</v>
      </c>
      <c r="H38" s="77">
        <v>6.34</v>
      </c>
      <c r="I38" t="s">
        <v>105</v>
      </c>
      <c r="J38" s="77">
        <v>3.75</v>
      </c>
      <c r="K38" s="77">
        <v>1.85</v>
      </c>
      <c r="L38" s="77">
        <v>23522904</v>
      </c>
      <c r="M38" s="77">
        <v>118.05</v>
      </c>
      <c r="N38" s="77">
        <v>27768.788172</v>
      </c>
      <c r="O38" s="77">
        <v>0.16</v>
      </c>
      <c r="P38" s="77">
        <v>6.36</v>
      </c>
      <c r="Q38" s="77">
        <v>1.73</v>
      </c>
    </row>
    <row r="39" spans="2:17">
      <c r="B39" t="s">
        <v>318</v>
      </c>
      <c r="C39" t="s">
        <v>319</v>
      </c>
      <c r="D39" t="s">
        <v>103</v>
      </c>
      <c r="E39" t="s">
        <v>266</v>
      </c>
      <c r="F39" t="s">
        <v>152</v>
      </c>
      <c r="G39" t="s">
        <v>320</v>
      </c>
      <c r="H39" s="77">
        <v>2.1</v>
      </c>
      <c r="I39" t="s">
        <v>105</v>
      </c>
      <c r="J39" s="77">
        <v>2.25</v>
      </c>
      <c r="K39" s="77">
        <v>0.6</v>
      </c>
      <c r="L39" s="77">
        <v>29617303</v>
      </c>
      <c r="M39" s="77">
        <v>104.29</v>
      </c>
      <c r="N39" s="77">
        <v>30887.885298699999</v>
      </c>
      <c r="O39" s="77">
        <v>0.18</v>
      </c>
      <c r="P39" s="77">
        <v>7.08</v>
      </c>
      <c r="Q39" s="77">
        <v>1.92</v>
      </c>
    </row>
    <row r="40" spans="2:17">
      <c r="B40" t="s">
        <v>321</v>
      </c>
      <c r="C40" t="s">
        <v>322</v>
      </c>
      <c r="D40" t="s">
        <v>103</v>
      </c>
      <c r="E40" t="s">
        <v>266</v>
      </c>
      <c r="F40" t="s">
        <v>152</v>
      </c>
      <c r="G40" t="s">
        <v>323</v>
      </c>
      <c r="H40" s="77">
        <v>7.82</v>
      </c>
      <c r="I40" t="s">
        <v>105</v>
      </c>
      <c r="J40" s="77">
        <v>1.75</v>
      </c>
      <c r="K40" s="77">
        <v>2.2000000000000002</v>
      </c>
      <c r="L40" s="77">
        <v>10163437</v>
      </c>
      <c r="M40" s="77">
        <v>102.09</v>
      </c>
      <c r="N40" s="77">
        <v>10375.852833299999</v>
      </c>
      <c r="O40" s="77">
        <v>7.0000000000000007E-2</v>
      </c>
      <c r="P40" s="77">
        <v>2.38</v>
      </c>
      <c r="Q40" s="77">
        <v>0.65</v>
      </c>
    </row>
    <row r="41" spans="2:17">
      <c r="B41" t="s">
        <v>324</v>
      </c>
      <c r="C41" t="s">
        <v>325</v>
      </c>
      <c r="D41" t="s">
        <v>103</v>
      </c>
      <c r="E41" t="s">
        <v>266</v>
      </c>
      <c r="F41" t="s">
        <v>152</v>
      </c>
      <c r="G41" t="s">
        <v>326</v>
      </c>
      <c r="H41" s="77">
        <v>7.69</v>
      </c>
      <c r="I41" t="s">
        <v>105</v>
      </c>
      <c r="J41" s="77">
        <v>6.25</v>
      </c>
      <c r="K41" s="77">
        <v>2.2200000000000002</v>
      </c>
      <c r="L41" s="77">
        <v>49362926</v>
      </c>
      <c r="M41" s="77">
        <v>145.02000000000001</v>
      </c>
      <c r="N41" s="77">
        <v>71586.115285199994</v>
      </c>
      <c r="O41" s="77">
        <v>0.28999999999999998</v>
      </c>
      <c r="P41" s="77">
        <v>16.41</v>
      </c>
      <c r="Q41" s="77">
        <v>4.45</v>
      </c>
    </row>
    <row r="42" spans="2:17">
      <c r="B42" t="s">
        <v>327</v>
      </c>
      <c r="C42" t="s">
        <v>328</v>
      </c>
      <c r="D42" t="s">
        <v>103</v>
      </c>
      <c r="E42" t="s">
        <v>266</v>
      </c>
      <c r="F42" t="s">
        <v>152</v>
      </c>
      <c r="G42" t="s">
        <v>303</v>
      </c>
      <c r="H42" s="77">
        <v>15.64</v>
      </c>
      <c r="I42" t="s">
        <v>105</v>
      </c>
      <c r="J42" s="77">
        <v>5.5</v>
      </c>
      <c r="K42" s="77">
        <v>3.33</v>
      </c>
      <c r="L42" s="77">
        <v>5812762</v>
      </c>
      <c r="M42" s="77">
        <v>149.41999999999999</v>
      </c>
      <c r="N42" s="77">
        <v>8685.4289804</v>
      </c>
      <c r="O42" s="77">
        <v>0.03</v>
      </c>
      <c r="P42" s="77">
        <v>1.99</v>
      </c>
      <c r="Q42" s="77">
        <v>0.54</v>
      </c>
    </row>
    <row r="43" spans="2:17">
      <c r="B43" s="78" t="s">
        <v>329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226</v>
      </c>
      <c r="C44" t="s">
        <v>226</v>
      </c>
      <c r="D44" s="16"/>
      <c r="E44" t="s">
        <v>226</v>
      </c>
      <c r="H44" s="77">
        <v>0</v>
      </c>
      <c r="I44" t="s">
        <v>226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330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226</v>
      </c>
      <c r="C46" t="s">
        <v>226</v>
      </c>
      <c r="D46" s="16"/>
      <c r="E46" t="s">
        <v>226</v>
      </c>
      <c r="H46" s="77">
        <v>0</v>
      </c>
      <c r="I46" t="s">
        <v>226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259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s="78" t="s">
        <v>331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226</v>
      </c>
      <c r="C49" t="s">
        <v>226</v>
      </c>
      <c r="D49" s="16"/>
      <c r="E49" t="s">
        <v>226</v>
      </c>
      <c r="H49" s="77">
        <v>0</v>
      </c>
      <c r="I49" t="s">
        <v>226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332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226</v>
      </c>
      <c r="C51" t="s">
        <v>226</v>
      </c>
      <c r="D51" s="16"/>
      <c r="E51" t="s">
        <v>226</v>
      </c>
      <c r="H51" s="77">
        <v>0</v>
      </c>
      <c r="I51" t="s">
        <v>226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t="s">
        <v>333</v>
      </c>
      <c r="C52" s="16"/>
      <c r="D52" s="16"/>
    </row>
    <row r="53" spans="2:17">
      <c r="B53" t="s">
        <v>334</v>
      </c>
      <c r="C53" s="16"/>
      <c r="D53" s="16"/>
    </row>
    <row r="54" spans="2:17">
      <c r="B54" t="s">
        <v>335</v>
      </c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1017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1018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579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261</v>
      </c>
      <c r="D26" s="16"/>
    </row>
    <row r="27" spans="2:23">
      <c r="B27" t="s">
        <v>333</v>
      </c>
      <c r="D27" s="16"/>
    </row>
    <row r="28" spans="2:23">
      <c r="B28" t="s">
        <v>334</v>
      </c>
      <c r="D28" s="16"/>
    </row>
    <row r="29" spans="2:23">
      <c r="B29" t="s">
        <v>335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5" spans="2:67">
      <c r="B5" s="75" t="s">
        <v>200</v>
      </c>
      <c r="C5" t="s">
        <v>201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4.43</v>
      </c>
      <c r="L11" s="7"/>
      <c r="M11" s="7"/>
      <c r="N11" s="76">
        <v>3.13</v>
      </c>
      <c r="O11" s="76">
        <v>620000</v>
      </c>
      <c r="P11" s="33"/>
      <c r="Q11" s="76">
        <v>2245.9614700000002</v>
      </c>
      <c r="R11" s="7"/>
      <c r="S11" s="76">
        <v>100</v>
      </c>
      <c r="T11" s="76">
        <v>0.14000000000000001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336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289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337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259</v>
      </c>
      <c r="C19" s="16"/>
      <c r="D19" s="16"/>
      <c r="E19" s="16"/>
      <c r="F19" s="16"/>
      <c r="G19" s="16"/>
      <c r="K19" s="79">
        <v>4.43</v>
      </c>
      <c r="N19" s="79">
        <v>3.13</v>
      </c>
      <c r="O19" s="79">
        <v>620000</v>
      </c>
      <c r="Q19" s="79">
        <v>2245.9614700000002</v>
      </c>
      <c r="S19" s="79">
        <v>100</v>
      </c>
      <c r="T19" s="79">
        <v>0.14000000000000001</v>
      </c>
    </row>
    <row r="20" spans="2:20">
      <c r="B20" s="78" t="s">
        <v>338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339</v>
      </c>
      <c r="C22" s="16"/>
      <c r="D22" s="16"/>
      <c r="E22" s="16"/>
      <c r="F22" s="16"/>
      <c r="G22" s="16"/>
      <c r="K22" s="79">
        <v>4.43</v>
      </c>
      <c r="N22" s="79">
        <v>3.13</v>
      </c>
      <c r="O22" s="79">
        <v>620000</v>
      </c>
      <c r="Q22" s="79">
        <v>2245.9614700000002</v>
      </c>
      <c r="S22" s="79">
        <v>100</v>
      </c>
      <c r="T22" s="79">
        <v>0.14000000000000001</v>
      </c>
    </row>
    <row r="23" spans="2:20">
      <c r="B23" t="s">
        <v>340</v>
      </c>
      <c r="C23" t="s">
        <v>341</v>
      </c>
      <c r="D23" t="s">
        <v>342</v>
      </c>
      <c r="E23" t="s">
        <v>343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s="77">
        <v>4.43</v>
      </c>
      <c r="L23" t="s">
        <v>109</v>
      </c>
      <c r="M23" s="77">
        <v>3.6</v>
      </c>
      <c r="N23" s="77">
        <v>3.13</v>
      </c>
      <c r="O23" s="77">
        <v>620000</v>
      </c>
      <c r="P23" s="77">
        <v>102.65</v>
      </c>
      <c r="Q23" s="77">
        <v>2245.9614700000002</v>
      </c>
      <c r="R23" s="77">
        <v>0</v>
      </c>
      <c r="S23" s="77">
        <v>100</v>
      </c>
      <c r="T23" s="77">
        <v>0.14000000000000001</v>
      </c>
    </row>
    <row r="24" spans="2:20">
      <c r="B24" t="s">
        <v>261</v>
      </c>
      <c r="C24" s="16"/>
      <c r="D24" s="16"/>
      <c r="E24" s="16"/>
      <c r="F24" s="16"/>
      <c r="G24" s="16"/>
    </row>
    <row r="25" spans="2:20">
      <c r="B25" t="s">
        <v>333</v>
      </c>
      <c r="C25" s="16"/>
      <c r="D25" s="16"/>
      <c r="E25" s="16"/>
      <c r="F25" s="16"/>
      <c r="G25" s="16"/>
    </row>
    <row r="26" spans="2:20">
      <c r="B26" t="s">
        <v>334</v>
      </c>
      <c r="C26" s="16"/>
      <c r="D26" s="16"/>
      <c r="E26" s="16"/>
      <c r="F26" s="16"/>
      <c r="G26" s="16"/>
    </row>
    <row r="27" spans="2:20">
      <c r="B27" t="s">
        <v>335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3.49</v>
      </c>
      <c r="L11" s="7"/>
      <c r="M11" s="7"/>
      <c r="N11" s="76">
        <v>2.63</v>
      </c>
      <c r="O11" s="76">
        <v>213987452.97999999</v>
      </c>
      <c r="P11" s="33"/>
      <c r="Q11" s="76">
        <v>1773.69559</v>
      </c>
      <c r="R11" s="76">
        <v>286757.07808019361</v>
      </c>
      <c r="S11" s="7"/>
      <c r="T11" s="76">
        <v>100</v>
      </c>
      <c r="U11" s="76">
        <v>17.84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3.23</v>
      </c>
      <c r="N12" s="79">
        <v>2.87</v>
      </c>
      <c r="O12" s="79">
        <v>194929452.97999999</v>
      </c>
      <c r="Q12" s="79">
        <v>1726.5834400000001</v>
      </c>
      <c r="R12" s="79">
        <v>215760.79642781778</v>
      </c>
      <c r="T12" s="79">
        <v>75.239999999999995</v>
      </c>
      <c r="U12" s="79">
        <v>13.42</v>
      </c>
    </row>
    <row r="13" spans="2:66">
      <c r="B13" s="78" t="s">
        <v>336</v>
      </c>
      <c r="C13" s="16"/>
      <c r="D13" s="16"/>
      <c r="E13" s="16"/>
      <c r="F13" s="16"/>
      <c r="K13" s="79">
        <v>3.29</v>
      </c>
      <c r="N13" s="79">
        <v>3.18</v>
      </c>
      <c r="O13" s="79">
        <v>117682793.04000001</v>
      </c>
      <c r="Q13" s="79">
        <v>551.25252999999998</v>
      </c>
      <c r="R13" s="79">
        <v>133650.8431736088</v>
      </c>
      <c r="T13" s="79">
        <v>46.61</v>
      </c>
      <c r="U13" s="79">
        <v>8.31</v>
      </c>
    </row>
    <row r="14" spans="2:66">
      <c r="B14" t="s">
        <v>349</v>
      </c>
      <c r="C14" t="s">
        <v>350</v>
      </c>
      <c r="D14" t="s">
        <v>103</v>
      </c>
      <c r="E14" t="s">
        <v>126</v>
      </c>
      <c r="F14" t="s">
        <v>351</v>
      </c>
      <c r="G14" t="s">
        <v>352</v>
      </c>
      <c r="H14" t="s">
        <v>219</v>
      </c>
      <c r="I14" t="s">
        <v>347</v>
      </c>
      <c r="J14" t="s">
        <v>353</v>
      </c>
      <c r="L14" t="s">
        <v>105</v>
      </c>
      <c r="M14" s="77">
        <v>0.86</v>
      </c>
      <c r="N14" s="77">
        <v>0</v>
      </c>
      <c r="O14" s="77">
        <v>8042000</v>
      </c>
      <c r="P14" s="77">
        <v>100</v>
      </c>
      <c r="Q14" s="77">
        <v>0</v>
      </c>
      <c r="R14" s="77">
        <v>8042</v>
      </c>
      <c r="S14" s="77">
        <v>0</v>
      </c>
      <c r="T14" s="77">
        <v>2.8</v>
      </c>
      <c r="U14" s="77">
        <v>0.5</v>
      </c>
    </row>
    <row r="15" spans="2:66">
      <c r="B15" t="s">
        <v>354</v>
      </c>
      <c r="C15" t="s">
        <v>355</v>
      </c>
      <c r="D15" t="s">
        <v>103</v>
      </c>
      <c r="E15" t="s">
        <v>126</v>
      </c>
      <c r="F15" t="s">
        <v>351</v>
      </c>
      <c r="G15" t="s">
        <v>352</v>
      </c>
      <c r="H15" t="s">
        <v>219</v>
      </c>
      <c r="I15" t="s">
        <v>152</v>
      </c>
      <c r="J15" t="s">
        <v>356</v>
      </c>
      <c r="K15" s="77">
        <v>4</v>
      </c>
      <c r="L15" t="s">
        <v>105</v>
      </c>
      <c r="M15" s="77">
        <v>4</v>
      </c>
      <c r="N15" s="77">
        <v>0.81</v>
      </c>
      <c r="O15" s="77">
        <v>4783511</v>
      </c>
      <c r="P15" s="77">
        <v>115.02</v>
      </c>
      <c r="Q15" s="77">
        <v>0</v>
      </c>
      <c r="R15" s="77">
        <v>5501.9943522000003</v>
      </c>
      <c r="S15" s="77">
        <v>0.23</v>
      </c>
      <c r="T15" s="77">
        <v>1.92</v>
      </c>
      <c r="U15" s="77">
        <v>0.34</v>
      </c>
    </row>
    <row r="16" spans="2:66">
      <c r="B16" t="s">
        <v>357</v>
      </c>
      <c r="C16" t="s">
        <v>358</v>
      </c>
      <c r="D16" t="s">
        <v>103</v>
      </c>
      <c r="E16" t="s">
        <v>126</v>
      </c>
      <c r="F16" t="s">
        <v>359</v>
      </c>
      <c r="G16" t="s">
        <v>352</v>
      </c>
      <c r="H16" t="s">
        <v>219</v>
      </c>
      <c r="I16" t="s">
        <v>152</v>
      </c>
      <c r="J16" t="s">
        <v>314</v>
      </c>
      <c r="K16" s="77">
        <v>4.8099999999999996</v>
      </c>
      <c r="L16" t="s">
        <v>105</v>
      </c>
      <c r="M16" s="77">
        <v>5</v>
      </c>
      <c r="N16" s="77">
        <v>1</v>
      </c>
      <c r="O16" s="77">
        <v>2514899</v>
      </c>
      <c r="P16" s="77">
        <v>125.31</v>
      </c>
      <c r="Q16" s="77">
        <v>0</v>
      </c>
      <c r="R16" s="77">
        <v>3151.4199368999998</v>
      </c>
      <c r="S16" s="77">
        <v>0.08</v>
      </c>
      <c r="T16" s="77">
        <v>1.1000000000000001</v>
      </c>
      <c r="U16" s="77">
        <v>0.2</v>
      </c>
    </row>
    <row r="17" spans="2:21">
      <c r="B17" t="s">
        <v>360</v>
      </c>
      <c r="C17" t="s">
        <v>361</v>
      </c>
      <c r="D17" t="s">
        <v>103</v>
      </c>
      <c r="E17" t="s">
        <v>126</v>
      </c>
      <c r="F17" t="s">
        <v>362</v>
      </c>
      <c r="G17" t="s">
        <v>352</v>
      </c>
      <c r="H17" t="s">
        <v>212</v>
      </c>
      <c r="I17" t="s">
        <v>152</v>
      </c>
      <c r="J17" t="s">
        <v>363</v>
      </c>
      <c r="K17" s="77">
        <v>2.98</v>
      </c>
      <c r="L17" t="s">
        <v>105</v>
      </c>
      <c r="M17" s="77">
        <v>0.8</v>
      </c>
      <c r="N17" s="77">
        <v>0.7</v>
      </c>
      <c r="O17" s="77">
        <v>6500000</v>
      </c>
      <c r="P17" s="77">
        <v>102.08</v>
      </c>
      <c r="Q17" s="77">
        <v>0</v>
      </c>
      <c r="R17" s="77">
        <v>6635.2</v>
      </c>
      <c r="S17" s="77">
        <v>1.01</v>
      </c>
      <c r="T17" s="77">
        <v>2.31</v>
      </c>
      <c r="U17" s="77">
        <v>0.41</v>
      </c>
    </row>
    <row r="18" spans="2:21">
      <c r="B18" t="s">
        <v>364</v>
      </c>
      <c r="C18" t="s">
        <v>365</v>
      </c>
      <c r="D18" t="s">
        <v>103</v>
      </c>
      <c r="E18" t="s">
        <v>126</v>
      </c>
      <c r="F18" t="s">
        <v>359</v>
      </c>
      <c r="G18" t="s">
        <v>352</v>
      </c>
      <c r="H18" t="s">
        <v>212</v>
      </c>
      <c r="I18" t="s">
        <v>152</v>
      </c>
      <c r="J18" t="s">
        <v>366</v>
      </c>
      <c r="K18" s="77">
        <v>2.44</v>
      </c>
      <c r="L18" t="s">
        <v>105</v>
      </c>
      <c r="M18" s="77">
        <v>4.0999999999999996</v>
      </c>
      <c r="N18" s="77">
        <v>0.78</v>
      </c>
      <c r="O18" s="77">
        <v>2208920</v>
      </c>
      <c r="P18" s="77">
        <v>130.86000000000001</v>
      </c>
      <c r="Q18" s="77">
        <v>0</v>
      </c>
      <c r="R18" s="77">
        <v>2890.5927120000001</v>
      </c>
      <c r="S18" s="77">
        <v>7.0000000000000007E-2</v>
      </c>
      <c r="T18" s="77">
        <v>1.01</v>
      </c>
      <c r="U18" s="77">
        <v>0.18</v>
      </c>
    </row>
    <row r="19" spans="2:21">
      <c r="B19" t="s">
        <v>367</v>
      </c>
      <c r="C19" t="s">
        <v>368</v>
      </c>
      <c r="D19" t="s">
        <v>103</v>
      </c>
      <c r="E19" t="s">
        <v>126</v>
      </c>
      <c r="F19" t="s">
        <v>359</v>
      </c>
      <c r="G19" t="s">
        <v>352</v>
      </c>
      <c r="H19" t="s">
        <v>212</v>
      </c>
      <c r="I19" t="s">
        <v>152</v>
      </c>
      <c r="J19" t="s">
        <v>369</v>
      </c>
      <c r="K19" s="77">
        <v>0.72</v>
      </c>
      <c r="L19" t="s">
        <v>105</v>
      </c>
      <c r="M19" s="77">
        <v>4.7</v>
      </c>
      <c r="N19" s="77">
        <v>0.61</v>
      </c>
      <c r="O19" s="77">
        <v>519644.86</v>
      </c>
      <c r="P19" s="77">
        <v>124.09</v>
      </c>
      <c r="Q19" s="77">
        <v>0</v>
      </c>
      <c r="R19" s="77">
        <v>644.82730677400002</v>
      </c>
      <c r="S19" s="77">
        <v>0.36</v>
      </c>
      <c r="T19" s="77">
        <v>0.22</v>
      </c>
      <c r="U19" s="77">
        <v>0.04</v>
      </c>
    </row>
    <row r="20" spans="2:21">
      <c r="B20" t="s">
        <v>370</v>
      </c>
      <c r="C20" t="s">
        <v>371</v>
      </c>
      <c r="D20" t="s">
        <v>103</v>
      </c>
      <c r="E20" t="s">
        <v>126</v>
      </c>
      <c r="F20" t="s">
        <v>372</v>
      </c>
      <c r="G20" t="s">
        <v>373</v>
      </c>
      <c r="H20" t="s">
        <v>374</v>
      </c>
      <c r="I20" t="s">
        <v>152</v>
      </c>
      <c r="J20" t="s">
        <v>375</v>
      </c>
      <c r="K20" s="77">
        <v>2.19</v>
      </c>
      <c r="L20" t="s">
        <v>105</v>
      </c>
      <c r="M20" s="77">
        <v>4.9000000000000004</v>
      </c>
      <c r="N20" s="77">
        <v>0.89</v>
      </c>
      <c r="O20" s="77">
        <v>3500000.46</v>
      </c>
      <c r="P20" s="77">
        <v>118.42</v>
      </c>
      <c r="Q20" s="77">
        <v>0</v>
      </c>
      <c r="R20" s="77">
        <v>4144.7005447319998</v>
      </c>
      <c r="S20" s="77">
        <v>0.88</v>
      </c>
      <c r="T20" s="77">
        <v>1.45</v>
      </c>
      <c r="U20" s="77">
        <v>0.26</v>
      </c>
    </row>
    <row r="21" spans="2:21">
      <c r="B21" t="s">
        <v>376</v>
      </c>
      <c r="C21" t="s">
        <v>377</v>
      </c>
      <c r="D21" t="s">
        <v>103</v>
      </c>
      <c r="E21" t="s">
        <v>126</v>
      </c>
      <c r="F21" t="s">
        <v>372</v>
      </c>
      <c r="G21" t="s">
        <v>373</v>
      </c>
      <c r="H21" t="s">
        <v>374</v>
      </c>
      <c r="I21" t="s">
        <v>152</v>
      </c>
      <c r="J21" t="s">
        <v>378</v>
      </c>
      <c r="K21" s="77">
        <v>1.23</v>
      </c>
      <c r="L21" t="s">
        <v>105</v>
      </c>
      <c r="M21" s="77">
        <v>4.95</v>
      </c>
      <c r="N21" s="77">
        <v>0.77</v>
      </c>
      <c r="O21" s="77">
        <v>2184057.25</v>
      </c>
      <c r="P21" s="77">
        <v>125.44</v>
      </c>
      <c r="Q21" s="77">
        <v>0</v>
      </c>
      <c r="R21" s="77">
        <v>2739.6814144</v>
      </c>
      <c r="S21" s="77">
        <v>0.56000000000000005</v>
      </c>
      <c r="T21" s="77">
        <v>0.96</v>
      </c>
      <c r="U21" s="77">
        <v>0.17</v>
      </c>
    </row>
    <row r="22" spans="2:21">
      <c r="B22" t="s">
        <v>379</v>
      </c>
      <c r="C22" t="s">
        <v>380</v>
      </c>
      <c r="D22" t="s">
        <v>103</v>
      </c>
      <c r="E22" t="s">
        <v>126</v>
      </c>
      <c r="F22" t="s">
        <v>381</v>
      </c>
      <c r="G22" t="s">
        <v>352</v>
      </c>
      <c r="H22" t="s">
        <v>374</v>
      </c>
      <c r="I22" t="s">
        <v>152</v>
      </c>
      <c r="J22" t="s">
        <v>382</v>
      </c>
      <c r="K22" s="77">
        <v>2.95</v>
      </c>
      <c r="L22" t="s">
        <v>105</v>
      </c>
      <c r="M22" s="77">
        <v>4.75</v>
      </c>
      <c r="N22" s="77">
        <v>0.68</v>
      </c>
      <c r="O22" s="77">
        <v>2702820</v>
      </c>
      <c r="P22" s="77">
        <v>134.34</v>
      </c>
      <c r="Q22" s="77">
        <v>0</v>
      </c>
      <c r="R22" s="77">
        <v>3630.9683879999998</v>
      </c>
      <c r="S22" s="77">
        <v>0.62</v>
      </c>
      <c r="T22" s="77">
        <v>1.27</v>
      </c>
      <c r="U22" s="77">
        <v>0.23</v>
      </c>
    </row>
    <row r="23" spans="2:21">
      <c r="B23" t="s">
        <v>383</v>
      </c>
      <c r="C23" t="s">
        <v>384</v>
      </c>
      <c r="D23" t="s">
        <v>103</v>
      </c>
      <c r="E23" t="s">
        <v>126</v>
      </c>
      <c r="F23" t="s">
        <v>385</v>
      </c>
      <c r="G23" t="s">
        <v>352</v>
      </c>
      <c r="H23" t="s">
        <v>374</v>
      </c>
      <c r="I23" t="s">
        <v>152</v>
      </c>
      <c r="J23" t="s">
        <v>386</v>
      </c>
      <c r="K23" s="77">
        <v>3.12</v>
      </c>
      <c r="L23" t="s">
        <v>105</v>
      </c>
      <c r="M23" s="77">
        <v>5</v>
      </c>
      <c r="N23" s="77">
        <v>1.1200000000000001</v>
      </c>
      <c r="O23" s="77">
        <v>1159496</v>
      </c>
      <c r="P23" s="77">
        <v>123.73</v>
      </c>
      <c r="Q23" s="77">
        <v>0</v>
      </c>
      <c r="R23" s="77">
        <v>1434.6444008000001</v>
      </c>
      <c r="S23" s="77">
        <v>0.12</v>
      </c>
      <c r="T23" s="77">
        <v>0.5</v>
      </c>
      <c r="U23" s="77">
        <v>0.09</v>
      </c>
    </row>
    <row r="24" spans="2:21">
      <c r="B24" t="s">
        <v>383</v>
      </c>
      <c r="C24" t="s">
        <v>384</v>
      </c>
      <c r="D24" t="s">
        <v>103</v>
      </c>
      <c r="E24" t="s">
        <v>126</v>
      </c>
      <c r="F24" t="s">
        <v>385</v>
      </c>
      <c r="G24" t="s">
        <v>352</v>
      </c>
      <c r="H24" t="s">
        <v>374</v>
      </c>
      <c r="I24" t="s">
        <v>152</v>
      </c>
      <c r="J24" t="s">
        <v>386</v>
      </c>
      <c r="K24" s="77">
        <v>3.12</v>
      </c>
      <c r="L24" t="s">
        <v>105</v>
      </c>
      <c r="M24" s="77">
        <v>5</v>
      </c>
      <c r="N24" s="77">
        <v>1.1200000000000001</v>
      </c>
      <c r="O24" s="77">
        <v>6631657</v>
      </c>
      <c r="P24" s="77">
        <v>123.73</v>
      </c>
      <c r="Q24" s="77">
        <v>0</v>
      </c>
      <c r="R24" s="77">
        <v>8205.3492060999997</v>
      </c>
      <c r="S24" s="77">
        <v>0.66</v>
      </c>
      <c r="T24" s="77">
        <v>2.86</v>
      </c>
      <c r="U24" s="77">
        <v>0.51</v>
      </c>
    </row>
    <row r="25" spans="2:21">
      <c r="B25" t="s">
        <v>387</v>
      </c>
      <c r="C25" t="s">
        <v>388</v>
      </c>
      <c r="D25" t="s">
        <v>103</v>
      </c>
      <c r="E25" t="s">
        <v>126</v>
      </c>
      <c r="F25" t="s">
        <v>359</v>
      </c>
      <c r="G25" t="s">
        <v>352</v>
      </c>
      <c r="H25" t="s">
        <v>374</v>
      </c>
      <c r="I25" t="s">
        <v>152</v>
      </c>
      <c r="J25" t="s">
        <v>366</v>
      </c>
      <c r="K25" s="77">
        <v>2.99</v>
      </c>
      <c r="L25" t="s">
        <v>105</v>
      </c>
      <c r="M25" s="77">
        <v>6.5</v>
      </c>
      <c r="N25" s="77">
        <v>1.07</v>
      </c>
      <c r="O25" s="77">
        <v>6155651</v>
      </c>
      <c r="P25" s="77">
        <v>127.79</v>
      </c>
      <c r="Q25" s="77">
        <v>110.10290999999999</v>
      </c>
      <c r="R25" s="77">
        <v>7976.4093229</v>
      </c>
      <c r="S25" s="77">
        <v>0.39</v>
      </c>
      <c r="T25" s="77">
        <v>2.78</v>
      </c>
      <c r="U25" s="77">
        <v>0.5</v>
      </c>
    </row>
    <row r="26" spans="2:21">
      <c r="B26" t="s">
        <v>389</v>
      </c>
      <c r="C26" t="s">
        <v>390</v>
      </c>
      <c r="D26" t="s">
        <v>103</v>
      </c>
      <c r="E26" t="s">
        <v>126</v>
      </c>
      <c r="F26" t="s">
        <v>391</v>
      </c>
      <c r="G26" t="s">
        <v>392</v>
      </c>
      <c r="H26" t="s">
        <v>393</v>
      </c>
      <c r="I26" t="s">
        <v>152</v>
      </c>
      <c r="J26" t="s">
        <v>394</v>
      </c>
      <c r="K26" s="77">
        <v>8.83</v>
      </c>
      <c r="L26" t="s">
        <v>105</v>
      </c>
      <c r="M26" s="77">
        <v>5.15</v>
      </c>
      <c r="N26" s="77">
        <v>4.4400000000000004</v>
      </c>
      <c r="O26" s="77">
        <v>2499541</v>
      </c>
      <c r="P26" s="77">
        <v>150.5</v>
      </c>
      <c r="Q26" s="77">
        <v>0</v>
      </c>
      <c r="R26" s="77">
        <v>3761.809205</v>
      </c>
      <c r="S26" s="77">
        <v>7.0000000000000007E-2</v>
      </c>
      <c r="T26" s="77">
        <v>1.31</v>
      </c>
      <c r="U26" s="77">
        <v>0.23</v>
      </c>
    </row>
    <row r="27" spans="2:21">
      <c r="B27" t="s">
        <v>389</v>
      </c>
      <c r="C27" t="s">
        <v>390</v>
      </c>
      <c r="D27" t="s">
        <v>103</v>
      </c>
      <c r="E27" t="s">
        <v>126</v>
      </c>
      <c r="F27" t="s">
        <v>391</v>
      </c>
      <c r="G27" t="s">
        <v>392</v>
      </c>
      <c r="H27" t="s">
        <v>393</v>
      </c>
      <c r="I27" t="s">
        <v>152</v>
      </c>
      <c r="J27" t="s">
        <v>394</v>
      </c>
      <c r="K27" s="77">
        <v>8.83</v>
      </c>
      <c r="L27" t="s">
        <v>105</v>
      </c>
      <c r="M27" s="77">
        <v>5.15</v>
      </c>
      <c r="N27" s="77">
        <v>4.4400000000000004</v>
      </c>
      <c r="O27" s="77">
        <v>1450221</v>
      </c>
      <c r="P27" s="77">
        <v>150.5</v>
      </c>
      <c r="Q27" s="77">
        <v>0</v>
      </c>
      <c r="R27" s="77">
        <v>2182.5826050000001</v>
      </c>
      <c r="S27" s="77">
        <v>0.04</v>
      </c>
      <c r="T27" s="77">
        <v>0.76</v>
      </c>
      <c r="U27" s="77">
        <v>0.14000000000000001</v>
      </c>
    </row>
    <row r="28" spans="2:21">
      <c r="B28" t="s">
        <v>395</v>
      </c>
      <c r="C28" t="s">
        <v>396</v>
      </c>
      <c r="D28" t="s">
        <v>103</v>
      </c>
      <c r="E28" t="s">
        <v>126</v>
      </c>
      <c r="F28" t="s">
        <v>397</v>
      </c>
      <c r="G28" t="s">
        <v>373</v>
      </c>
      <c r="H28" t="s">
        <v>393</v>
      </c>
      <c r="I28" t="s">
        <v>152</v>
      </c>
      <c r="J28" t="s">
        <v>398</v>
      </c>
      <c r="K28" s="77">
        <v>1.74</v>
      </c>
      <c r="L28" t="s">
        <v>105</v>
      </c>
      <c r="M28" s="77">
        <v>4.8</v>
      </c>
      <c r="N28" s="77">
        <v>1.17</v>
      </c>
      <c r="O28" s="77">
        <v>206058.8</v>
      </c>
      <c r="P28" s="77">
        <v>112.74</v>
      </c>
      <c r="Q28" s="77">
        <v>0</v>
      </c>
      <c r="R28" s="77">
        <v>232.31069112</v>
      </c>
      <c r="S28" s="77">
        <v>0.09</v>
      </c>
      <c r="T28" s="77">
        <v>0.08</v>
      </c>
      <c r="U28" s="77">
        <v>0.01</v>
      </c>
    </row>
    <row r="29" spans="2:21">
      <c r="B29" t="s">
        <v>399</v>
      </c>
      <c r="C29" t="s">
        <v>400</v>
      </c>
      <c r="D29" t="s">
        <v>103</v>
      </c>
      <c r="E29" t="s">
        <v>126</v>
      </c>
      <c r="F29" t="s">
        <v>401</v>
      </c>
      <c r="G29" t="s">
        <v>373</v>
      </c>
      <c r="H29" t="s">
        <v>393</v>
      </c>
      <c r="I29" t="s">
        <v>152</v>
      </c>
      <c r="J29" t="s">
        <v>402</v>
      </c>
      <c r="K29" s="77">
        <v>4.95</v>
      </c>
      <c r="L29" t="s">
        <v>105</v>
      </c>
      <c r="M29" s="77">
        <v>5.35</v>
      </c>
      <c r="N29" s="77">
        <v>2.92</v>
      </c>
      <c r="O29" s="77">
        <v>6242778</v>
      </c>
      <c r="P29" s="77">
        <v>119.91</v>
      </c>
      <c r="Q29" s="77">
        <v>171.23904999999999</v>
      </c>
      <c r="R29" s="77">
        <v>7656.9541497999999</v>
      </c>
      <c r="S29" s="77">
        <v>0.24</v>
      </c>
      <c r="T29" s="77">
        <v>2.67</v>
      </c>
      <c r="U29" s="77">
        <v>0.48</v>
      </c>
    </row>
    <row r="30" spans="2:21">
      <c r="B30" t="s">
        <v>403</v>
      </c>
      <c r="C30" t="s">
        <v>404</v>
      </c>
      <c r="D30" t="s">
        <v>103</v>
      </c>
      <c r="E30" t="s">
        <v>126</v>
      </c>
      <c r="F30" t="s">
        <v>401</v>
      </c>
      <c r="G30" t="s">
        <v>373</v>
      </c>
      <c r="H30" t="s">
        <v>393</v>
      </c>
      <c r="I30" t="s">
        <v>152</v>
      </c>
      <c r="J30" t="s">
        <v>405</v>
      </c>
      <c r="K30" s="77">
        <v>2.96</v>
      </c>
      <c r="L30" t="s">
        <v>105</v>
      </c>
      <c r="M30" s="77">
        <v>5.0999999999999996</v>
      </c>
      <c r="N30" s="77">
        <v>1.83</v>
      </c>
      <c r="O30" s="77">
        <v>4726471</v>
      </c>
      <c r="P30" s="77">
        <v>131.72</v>
      </c>
      <c r="Q30" s="77">
        <v>0</v>
      </c>
      <c r="R30" s="77">
        <v>6225.7076011999998</v>
      </c>
      <c r="S30" s="77">
        <v>0.23</v>
      </c>
      <c r="T30" s="77">
        <v>2.17</v>
      </c>
      <c r="U30" s="77">
        <v>0.39</v>
      </c>
    </row>
    <row r="31" spans="2:21">
      <c r="B31" t="s">
        <v>403</v>
      </c>
      <c r="C31" t="s">
        <v>404</v>
      </c>
      <c r="D31" t="s">
        <v>103</v>
      </c>
      <c r="E31" t="s">
        <v>126</v>
      </c>
      <c r="F31" t="s">
        <v>401</v>
      </c>
      <c r="G31" t="s">
        <v>373</v>
      </c>
      <c r="H31" t="s">
        <v>393</v>
      </c>
      <c r="I31" t="s">
        <v>152</v>
      </c>
      <c r="J31" t="s">
        <v>405</v>
      </c>
      <c r="K31" s="77">
        <v>2.96</v>
      </c>
      <c r="L31" t="s">
        <v>105</v>
      </c>
      <c r="M31" s="77">
        <v>5.0999999999999996</v>
      </c>
      <c r="N31" s="77">
        <v>1.83</v>
      </c>
      <c r="O31" s="77">
        <v>4500000</v>
      </c>
      <c r="P31" s="77">
        <v>131.72</v>
      </c>
      <c r="Q31" s="77">
        <v>0</v>
      </c>
      <c r="R31" s="77">
        <v>5927.4</v>
      </c>
      <c r="S31" s="77">
        <v>0.22</v>
      </c>
      <c r="T31" s="77">
        <v>2.0699999999999998</v>
      </c>
      <c r="U31" s="77">
        <v>0.37</v>
      </c>
    </row>
    <row r="32" spans="2:21">
      <c r="B32" t="s">
        <v>406</v>
      </c>
      <c r="C32" t="s">
        <v>407</v>
      </c>
      <c r="D32" t="s">
        <v>103</v>
      </c>
      <c r="E32" t="s">
        <v>126</v>
      </c>
      <c r="F32" t="s">
        <v>408</v>
      </c>
      <c r="G32" t="s">
        <v>409</v>
      </c>
      <c r="H32" t="s">
        <v>393</v>
      </c>
      <c r="I32" t="s">
        <v>152</v>
      </c>
      <c r="J32" t="s">
        <v>410</v>
      </c>
      <c r="K32" s="77">
        <v>2.42</v>
      </c>
      <c r="L32" t="s">
        <v>105</v>
      </c>
      <c r="M32" s="77">
        <v>3.6</v>
      </c>
      <c r="N32" s="77">
        <v>0.95</v>
      </c>
      <c r="O32" s="77">
        <v>2930000</v>
      </c>
      <c r="P32" s="77">
        <v>111.03</v>
      </c>
      <c r="Q32" s="77">
        <v>55.661859999999997</v>
      </c>
      <c r="R32" s="77">
        <v>3308.8408599999998</v>
      </c>
      <c r="S32" s="77">
        <v>0.71</v>
      </c>
      <c r="T32" s="77">
        <v>1.1499999999999999</v>
      </c>
      <c r="U32" s="77">
        <v>0.21</v>
      </c>
    </row>
    <row r="33" spans="2:21">
      <c r="B33" t="s">
        <v>411</v>
      </c>
      <c r="C33" t="s">
        <v>412</v>
      </c>
      <c r="D33" t="s">
        <v>103</v>
      </c>
      <c r="E33" t="s">
        <v>126</v>
      </c>
      <c r="F33" t="s">
        <v>413</v>
      </c>
      <c r="G33" t="s">
        <v>373</v>
      </c>
      <c r="H33" t="s">
        <v>393</v>
      </c>
      <c r="I33" t="s">
        <v>152</v>
      </c>
      <c r="K33" s="77">
        <v>0.42</v>
      </c>
      <c r="L33" t="s">
        <v>105</v>
      </c>
      <c r="M33" s="77">
        <v>4.7</v>
      </c>
      <c r="N33" s="77">
        <v>0.55000000000000004</v>
      </c>
      <c r="O33" s="77">
        <v>-0.03</v>
      </c>
      <c r="P33" s="77">
        <v>118.04</v>
      </c>
      <c r="Q33" s="77">
        <v>0</v>
      </c>
      <c r="R33" s="77">
        <v>-3.5411999999999999E-5</v>
      </c>
      <c r="S33" s="77">
        <v>0</v>
      </c>
      <c r="T33" s="77">
        <v>0</v>
      </c>
      <c r="U33" s="77">
        <v>0</v>
      </c>
    </row>
    <row r="34" spans="2:21">
      <c r="B34" t="s">
        <v>414</v>
      </c>
      <c r="C34" t="s">
        <v>415</v>
      </c>
      <c r="D34" t="s">
        <v>103</v>
      </c>
      <c r="E34" t="s">
        <v>126</v>
      </c>
      <c r="F34" t="s">
        <v>416</v>
      </c>
      <c r="G34" t="s">
        <v>131</v>
      </c>
      <c r="H34" t="s">
        <v>417</v>
      </c>
      <c r="I34" t="s">
        <v>153</v>
      </c>
      <c r="J34" t="s">
        <v>418</v>
      </c>
      <c r="K34" s="77">
        <v>4.34</v>
      </c>
      <c r="L34" t="s">
        <v>105</v>
      </c>
      <c r="M34" s="77">
        <v>3.95</v>
      </c>
      <c r="N34" s="77">
        <v>1.63</v>
      </c>
      <c r="O34" s="77">
        <v>6215033.9299999997</v>
      </c>
      <c r="P34" s="77">
        <v>117.6</v>
      </c>
      <c r="Q34" s="77">
        <v>0</v>
      </c>
      <c r="R34" s="77">
        <v>7308.8799016800003</v>
      </c>
      <c r="S34" s="77">
        <v>1.19</v>
      </c>
      <c r="T34" s="77">
        <v>2.5499999999999998</v>
      </c>
      <c r="U34" s="77">
        <v>0.45</v>
      </c>
    </row>
    <row r="35" spans="2:21">
      <c r="B35" t="s">
        <v>419</v>
      </c>
      <c r="C35" t="s">
        <v>420</v>
      </c>
      <c r="D35" t="s">
        <v>103</v>
      </c>
      <c r="E35" t="s">
        <v>126</v>
      </c>
      <c r="F35" t="s">
        <v>351</v>
      </c>
      <c r="G35" t="s">
        <v>352</v>
      </c>
      <c r="H35" t="s">
        <v>421</v>
      </c>
      <c r="I35" t="s">
        <v>152</v>
      </c>
      <c r="J35" t="s">
        <v>422</v>
      </c>
      <c r="K35" s="77">
        <v>4.3499999999999996</v>
      </c>
      <c r="L35" t="s">
        <v>105</v>
      </c>
      <c r="M35" s="77">
        <v>4.5</v>
      </c>
      <c r="N35" s="77">
        <v>1.7</v>
      </c>
      <c r="O35" s="77">
        <v>348758</v>
      </c>
      <c r="P35" s="77">
        <v>136.72999999999999</v>
      </c>
      <c r="Q35" s="77">
        <v>4.6839700000000004</v>
      </c>
      <c r="R35" s="77">
        <v>481.54078340000001</v>
      </c>
      <c r="S35" s="77">
        <v>0.02</v>
      </c>
      <c r="T35" s="77">
        <v>0.17</v>
      </c>
      <c r="U35" s="77">
        <v>0.03</v>
      </c>
    </row>
    <row r="36" spans="2:21">
      <c r="B36" t="s">
        <v>423</v>
      </c>
      <c r="C36" t="s">
        <v>424</v>
      </c>
      <c r="D36" t="s">
        <v>103</v>
      </c>
      <c r="E36" t="s">
        <v>126</v>
      </c>
      <c r="F36" t="s">
        <v>425</v>
      </c>
      <c r="G36" t="s">
        <v>373</v>
      </c>
      <c r="H36" t="s">
        <v>417</v>
      </c>
      <c r="I36" t="s">
        <v>153</v>
      </c>
      <c r="J36" t="s">
        <v>426</v>
      </c>
      <c r="K36" s="77">
        <v>3.48</v>
      </c>
      <c r="L36" t="s">
        <v>105</v>
      </c>
      <c r="M36" s="77">
        <v>4.95</v>
      </c>
      <c r="N36" s="77">
        <v>1.84</v>
      </c>
      <c r="O36" s="77">
        <v>2933333.33</v>
      </c>
      <c r="P36" s="77">
        <v>114.43</v>
      </c>
      <c r="Q36" s="77">
        <v>0</v>
      </c>
      <c r="R36" s="77">
        <v>3356.6133295190002</v>
      </c>
      <c r="S36" s="77">
        <v>0.34</v>
      </c>
      <c r="T36" s="77">
        <v>1.17</v>
      </c>
      <c r="U36" s="77">
        <v>0.21</v>
      </c>
    </row>
    <row r="37" spans="2:21">
      <c r="B37" t="s">
        <v>427</v>
      </c>
      <c r="C37" t="s">
        <v>428</v>
      </c>
      <c r="D37" t="s">
        <v>103</v>
      </c>
      <c r="E37" t="s">
        <v>126</v>
      </c>
      <c r="F37" t="s">
        <v>429</v>
      </c>
      <c r="G37" t="s">
        <v>115</v>
      </c>
      <c r="H37" t="s">
        <v>208</v>
      </c>
      <c r="I37" t="s">
        <v>152</v>
      </c>
      <c r="J37" t="s">
        <v>430</v>
      </c>
      <c r="K37" s="77">
        <v>2.35</v>
      </c>
      <c r="L37" t="s">
        <v>105</v>
      </c>
      <c r="M37" s="77">
        <v>4.95</v>
      </c>
      <c r="N37" s="77">
        <v>1.96</v>
      </c>
      <c r="O37" s="77">
        <v>4600590.4000000004</v>
      </c>
      <c r="P37" s="77">
        <v>128.75</v>
      </c>
      <c r="Q37" s="77">
        <v>0</v>
      </c>
      <c r="R37" s="77">
        <v>5923.2601400000003</v>
      </c>
      <c r="S37" s="77">
        <v>0.23</v>
      </c>
      <c r="T37" s="77">
        <v>2.0699999999999998</v>
      </c>
      <c r="U37" s="77">
        <v>0.37</v>
      </c>
    </row>
    <row r="38" spans="2:21">
      <c r="B38" t="s">
        <v>431</v>
      </c>
      <c r="C38" t="s">
        <v>432</v>
      </c>
      <c r="D38" t="s">
        <v>103</v>
      </c>
      <c r="E38" t="s">
        <v>126</v>
      </c>
      <c r="F38" t="s">
        <v>433</v>
      </c>
      <c r="G38" t="s">
        <v>373</v>
      </c>
      <c r="H38" t="s">
        <v>208</v>
      </c>
      <c r="I38" t="s">
        <v>347</v>
      </c>
      <c r="J38" t="s">
        <v>434</v>
      </c>
      <c r="L38" t="s">
        <v>105</v>
      </c>
      <c r="M38" s="77">
        <v>2.81</v>
      </c>
      <c r="N38" s="77">
        <v>0</v>
      </c>
      <c r="O38" s="77">
        <v>4008000</v>
      </c>
      <c r="P38" s="77">
        <v>101.43</v>
      </c>
      <c r="Q38" s="77">
        <v>0</v>
      </c>
      <c r="R38" s="77">
        <v>4065.3144000000002</v>
      </c>
      <c r="S38" s="77">
        <v>0</v>
      </c>
      <c r="T38" s="77">
        <v>1.42</v>
      </c>
      <c r="U38" s="77">
        <v>0.25</v>
      </c>
    </row>
    <row r="39" spans="2:21">
      <c r="B39" t="s">
        <v>435</v>
      </c>
      <c r="C39" t="s">
        <v>436</v>
      </c>
      <c r="D39" t="s">
        <v>103</v>
      </c>
      <c r="E39" t="s">
        <v>126</v>
      </c>
      <c r="F39" t="s">
        <v>437</v>
      </c>
      <c r="G39" t="s">
        <v>373</v>
      </c>
      <c r="H39" t="s">
        <v>208</v>
      </c>
      <c r="I39" t="s">
        <v>152</v>
      </c>
      <c r="J39" t="s">
        <v>438</v>
      </c>
      <c r="K39" s="77">
        <v>3.87</v>
      </c>
      <c r="L39" t="s">
        <v>105</v>
      </c>
      <c r="M39" s="77">
        <v>3.35</v>
      </c>
      <c r="N39" s="77">
        <v>1.74</v>
      </c>
      <c r="O39" s="77">
        <v>247223</v>
      </c>
      <c r="P39" s="77">
        <v>107.87</v>
      </c>
      <c r="Q39" s="77">
        <v>0</v>
      </c>
      <c r="R39" s="77">
        <v>266.6794501</v>
      </c>
      <c r="S39" s="77">
        <v>0.06</v>
      </c>
      <c r="T39" s="77">
        <v>0.09</v>
      </c>
      <c r="U39" s="77">
        <v>0.02</v>
      </c>
    </row>
    <row r="40" spans="2:21">
      <c r="B40" t="s">
        <v>439</v>
      </c>
      <c r="C40" t="s">
        <v>440</v>
      </c>
      <c r="D40" t="s">
        <v>103</v>
      </c>
      <c r="E40" t="s">
        <v>126</v>
      </c>
      <c r="F40" t="s">
        <v>437</v>
      </c>
      <c r="G40" t="s">
        <v>373</v>
      </c>
      <c r="H40" t="s">
        <v>208</v>
      </c>
      <c r="I40" t="s">
        <v>152</v>
      </c>
      <c r="J40" t="s">
        <v>441</v>
      </c>
      <c r="K40" s="77">
        <v>6.16</v>
      </c>
      <c r="L40" t="s">
        <v>105</v>
      </c>
      <c r="M40" s="77">
        <v>2.0499999999999998</v>
      </c>
      <c r="N40" s="77">
        <v>2.63</v>
      </c>
      <c r="O40" s="77">
        <v>3700000</v>
      </c>
      <c r="P40" s="77">
        <v>102.85</v>
      </c>
      <c r="Q40" s="77">
        <v>0</v>
      </c>
      <c r="R40" s="77">
        <v>3805.45</v>
      </c>
      <c r="S40" s="77">
        <v>1.1399999999999999</v>
      </c>
      <c r="T40" s="77">
        <v>1.33</v>
      </c>
      <c r="U40" s="77">
        <v>0.24</v>
      </c>
    </row>
    <row r="41" spans="2:21">
      <c r="B41" t="s">
        <v>442</v>
      </c>
      <c r="C41" t="s">
        <v>443</v>
      </c>
      <c r="D41" t="s">
        <v>103</v>
      </c>
      <c r="E41" t="s">
        <v>126</v>
      </c>
      <c r="F41" t="s">
        <v>444</v>
      </c>
      <c r="G41" t="s">
        <v>373</v>
      </c>
      <c r="H41" t="s">
        <v>208</v>
      </c>
      <c r="I41" t="s">
        <v>152</v>
      </c>
      <c r="J41" t="s">
        <v>445</v>
      </c>
      <c r="K41" s="77">
        <v>5.18</v>
      </c>
      <c r="L41" t="s">
        <v>105</v>
      </c>
      <c r="M41" s="77">
        <v>4.34</v>
      </c>
      <c r="N41" s="77">
        <v>2.83</v>
      </c>
      <c r="O41" s="77">
        <v>2908582.63</v>
      </c>
      <c r="P41" s="77">
        <v>112</v>
      </c>
      <c r="Q41" s="77">
        <v>63.116250000000001</v>
      </c>
      <c r="R41" s="77">
        <v>3320.7287956</v>
      </c>
      <c r="S41" s="77">
        <v>0.17</v>
      </c>
      <c r="T41" s="77">
        <v>1.1599999999999999</v>
      </c>
      <c r="U41" s="77">
        <v>0.21</v>
      </c>
    </row>
    <row r="42" spans="2:21">
      <c r="B42" t="s">
        <v>446</v>
      </c>
      <c r="C42" t="s">
        <v>447</v>
      </c>
      <c r="D42" t="s">
        <v>103</v>
      </c>
      <c r="E42" t="s">
        <v>126</v>
      </c>
      <c r="F42" t="s">
        <v>448</v>
      </c>
      <c r="G42" t="s">
        <v>130</v>
      </c>
      <c r="H42" t="s">
        <v>449</v>
      </c>
      <c r="I42" t="s">
        <v>153</v>
      </c>
      <c r="J42" t="s">
        <v>450</v>
      </c>
      <c r="K42" s="77">
        <v>1.51</v>
      </c>
      <c r="L42" t="s">
        <v>105</v>
      </c>
      <c r="M42" s="77">
        <v>3.75</v>
      </c>
      <c r="N42" s="77">
        <v>1.36</v>
      </c>
      <c r="O42" s="77">
        <v>285022.03000000003</v>
      </c>
      <c r="P42" s="77">
        <v>103.63</v>
      </c>
      <c r="Q42" s="77">
        <v>0</v>
      </c>
      <c r="R42" s="77">
        <v>295.36832968900001</v>
      </c>
      <c r="S42" s="77">
        <v>0.06</v>
      </c>
      <c r="T42" s="77">
        <v>0.1</v>
      </c>
      <c r="U42" s="77">
        <v>0.02</v>
      </c>
    </row>
    <row r="43" spans="2:21">
      <c r="B43" t="s">
        <v>451</v>
      </c>
      <c r="C43" t="s">
        <v>452</v>
      </c>
      <c r="D43" t="s">
        <v>103</v>
      </c>
      <c r="E43" t="s">
        <v>126</v>
      </c>
      <c r="F43" t="s">
        <v>448</v>
      </c>
      <c r="G43" t="s">
        <v>130</v>
      </c>
      <c r="H43" t="s">
        <v>449</v>
      </c>
      <c r="I43" t="s">
        <v>153</v>
      </c>
      <c r="J43" t="s">
        <v>453</v>
      </c>
      <c r="K43" s="77">
        <v>0.5</v>
      </c>
      <c r="L43" t="s">
        <v>105</v>
      </c>
      <c r="M43" s="77">
        <v>2.2999999999999998</v>
      </c>
      <c r="N43" s="77">
        <v>1.51</v>
      </c>
      <c r="O43" s="77">
        <v>175037.1</v>
      </c>
      <c r="P43" s="77">
        <v>104.35</v>
      </c>
      <c r="Q43" s="77">
        <v>91.968220000000002</v>
      </c>
      <c r="R43" s="77">
        <v>183.80285666</v>
      </c>
      <c r="S43" s="77">
        <v>0.1</v>
      </c>
      <c r="T43" s="77">
        <v>0.06</v>
      </c>
      <c r="U43" s="77">
        <v>0.01</v>
      </c>
    </row>
    <row r="44" spans="2:21">
      <c r="B44" t="s">
        <v>454</v>
      </c>
      <c r="C44" t="s">
        <v>455</v>
      </c>
      <c r="D44" t="s">
        <v>103</v>
      </c>
      <c r="E44" t="s">
        <v>126</v>
      </c>
      <c r="F44" t="s">
        <v>456</v>
      </c>
      <c r="G44" t="s">
        <v>373</v>
      </c>
      <c r="H44" t="s">
        <v>457</v>
      </c>
      <c r="I44" t="s">
        <v>153</v>
      </c>
      <c r="J44" t="s">
        <v>458</v>
      </c>
      <c r="K44" s="77">
        <v>5.48</v>
      </c>
      <c r="L44" t="s">
        <v>105</v>
      </c>
      <c r="M44" s="77">
        <v>4.6500000000000004</v>
      </c>
      <c r="N44" s="77">
        <v>3.19</v>
      </c>
      <c r="O44" s="77">
        <v>3700000</v>
      </c>
      <c r="P44" s="77">
        <v>113.65</v>
      </c>
      <c r="Q44" s="77">
        <v>0</v>
      </c>
      <c r="R44" s="77">
        <v>4205.05</v>
      </c>
      <c r="S44" s="77">
        <v>0.52</v>
      </c>
      <c r="T44" s="77">
        <v>1.47</v>
      </c>
      <c r="U44" s="77">
        <v>0.26</v>
      </c>
    </row>
    <row r="45" spans="2:21">
      <c r="B45" t="s">
        <v>459</v>
      </c>
      <c r="C45" t="s">
        <v>460</v>
      </c>
      <c r="D45" t="s">
        <v>103</v>
      </c>
      <c r="E45" t="s">
        <v>126</v>
      </c>
      <c r="F45" t="s">
        <v>461</v>
      </c>
      <c r="G45" t="s">
        <v>115</v>
      </c>
      <c r="H45" t="s">
        <v>462</v>
      </c>
      <c r="I45" t="s">
        <v>152</v>
      </c>
      <c r="J45" t="s">
        <v>463</v>
      </c>
      <c r="K45" s="77">
        <v>1.7</v>
      </c>
      <c r="L45" t="s">
        <v>105</v>
      </c>
      <c r="M45" s="77">
        <v>5.3</v>
      </c>
      <c r="N45" s="77">
        <v>1.84</v>
      </c>
      <c r="O45" s="77">
        <v>4080000</v>
      </c>
      <c r="P45" s="77">
        <v>107.59</v>
      </c>
      <c r="Q45" s="77">
        <v>54.480269999999997</v>
      </c>
      <c r="R45" s="77">
        <v>4444.1522699999996</v>
      </c>
      <c r="S45" s="77">
        <v>1.84</v>
      </c>
      <c r="T45" s="77">
        <v>1.55</v>
      </c>
      <c r="U45" s="77">
        <v>0.28000000000000003</v>
      </c>
    </row>
    <row r="46" spans="2:21">
      <c r="B46" t="s">
        <v>464</v>
      </c>
      <c r="C46" t="s">
        <v>465</v>
      </c>
      <c r="D46" t="s">
        <v>103</v>
      </c>
      <c r="E46" t="s">
        <v>126</v>
      </c>
      <c r="F46" t="s">
        <v>433</v>
      </c>
      <c r="G46" t="s">
        <v>373</v>
      </c>
      <c r="H46" t="s">
        <v>462</v>
      </c>
      <c r="I46" t="s">
        <v>152</v>
      </c>
      <c r="J46" t="s">
        <v>466</v>
      </c>
      <c r="K46" s="77">
        <v>6.15</v>
      </c>
      <c r="L46" t="s">
        <v>105</v>
      </c>
      <c r="M46" s="77">
        <v>2.85</v>
      </c>
      <c r="N46" s="77">
        <v>1.99</v>
      </c>
      <c r="O46" s="77">
        <v>3995000</v>
      </c>
      <c r="P46" s="77">
        <v>112.1</v>
      </c>
      <c r="Q46" s="77">
        <v>0</v>
      </c>
      <c r="R46" s="77">
        <v>4478.3950000000004</v>
      </c>
      <c r="S46" s="77">
        <v>0.57999999999999996</v>
      </c>
      <c r="T46" s="77">
        <v>1.56</v>
      </c>
      <c r="U46" s="77">
        <v>0.28000000000000003</v>
      </c>
    </row>
    <row r="47" spans="2:21">
      <c r="B47" t="s">
        <v>467</v>
      </c>
      <c r="C47" t="s">
        <v>468</v>
      </c>
      <c r="D47" t="s">
        <v>103</v>
      </c>
      <c r="E47" t="s">
        <v>126</v>
      </c>
      <c r="F47" t="s">
        <v>469</v>
      </c>
      <c r="G47" t="s">
        <v>115</v>
      </c>
      <c r="H47" t="s">
        <v>470</v>
      </c>
      <c r="I47" t="s">
        <v>152</v>
      </c>
      <c r="J47" t="s">
        <v>471</v>
      </c>
      <c r="K47" s="77">
        <v>0.67</v>
      </c>
      <c r="L47" t="s">
        <v>105</v>
      </c>
      <c r="M47" s="77">
        <v>4.5</v>
      </c>
      <c r="N47" s="77">
        <v>9.75</v>
      </c>
      <c r="O47" s="77">
        <v>2499974.7999999998</v>
      </c>
      <c r="P47" s="77">
        <v>125.44</v>
      </c>
      <c r="Q47" s="77">
        <v>0</v>
      </c>
      <c r="R47" s="77">
        <v>3135.9683891200002</v>
      </c>
      <c r="S47" s="77">
        <v>0.46</v>
      </c>
      <c r="T47" s="77">
        <v>1.0900000000000001</v>
      </c>
      <c r="U47" s="77">
        <v>0.2</v>
      </c>
    </row>
    <row r="48" spans="2:21">
      <c r="B48" t="s">
        <v>472</v>
      </c>
      <c r="C48" t="s">
        <v>473</v>
      </c>
      <c r="D48" t="s">
        <v>103</v>
      </c>
      <c r="E48" t="s">
        <v>126</v>
      </c>
      <c r="F48" t="s">
        <v>474</v>
      </c>
      <c r="G48" t="s">
        <v>475</v>
      </c>
      <c r="H48" t="s">
        <v>476</v>
      </c>
      <c r="I48" t="s">
        <v>153</v>
      </c>
      <c r="J48" t="s">
        <v>477</v>
      </c>
      <c r="K48" s="77">
        <v>0.42</v>
      </c>
      <c r="L48" t="s">
        <v>105</v>
      </c>
      <c r="M48" s="77">
        <v>0</v>
      </c>
      <c r="N48" s="77">
        <v>47.87</v>
      </c>
      <c r="O48" s="77">
        <v>5635868.2199999997</v>
      </c>
      <c r="P48" s="77">
        <v>71.52</v>
      </c>
      <c r="Q48" s="77">
        <v>0</v>
      </c>
      <c r="R48" s="77">
        <v>4030.7729509440001</v>
      </c>
      <c r="S48" s="77">
        <v>6.48</v>
      </c>
      <c r="T48" s="77">
        <v>1.41</v>
      </c>
      <c r="U48" s="77">
        <v>0.25</v>
      </c>
    </row>
    <row r="49" spans="2:21">
      <c r="B49" t="s">
        <v>472</v>
      </c>
      <c r="C49" t="s">
        <v>473</v>
      </c>
      <c r="D49" t="s">
        <v>103</v>
      </c>
      <c r="E49" t="s">
        <v>126</v>
      </c>
      <c r="F49" t="s">
        <v>474</v>
      </c>
      <c r="G49" t="s">
        <v>475</v>
      </c>
      <c r="H49" t="s">
        <v>476</v>
      </c>
      <c r="I49" t="s">
        <v>153</v>
      </c>
      <c r="J49" t="s">
        <v>477</v>
      </c>
      <c r="K49" s="77">
        <v>0.42</v>
      </c>
      <c r="L49" t="s">
        <v>105</v>
      </c>
      <c r="M49" s="77">
        <v>0</v>
      </c>
      <c r="N49" s="77">
        <v>47.87</v>
      </c>
      <c r="O49" s="77">
        <v>77564.160000000003</v>
      </c>
      <c r="P49" s="77">
        <v>71.52</v>
      </c>
      <c r="Q49" s="77">
        <v>0</v>
      </c>
      <c r="R49" s="77">
        <v>55.473887232000003</v>
      </c>
      <c r="S49" s="77">
        <v>0.09</v>
      </c>
      <c r="T49" s="77">
        <v>0.02</v>
      </c>
      <c r="U49" s="77">
        <v>0</v>
      </c>
    </row>
    <row r="50" spans="2:21">
      <c r="B50" t="s">
        <v>478</v>
      </c>
      <c r="C50" t="s">
        <v>479</v>
      </c>
      <c r="D50" t="s">
        <v>103</v>
      </c>
      <c r="E50" t="s">
        <v>126</v>
      </c>
      <c r="F50" t="s">
        <v>480</v>
      </c>
      <c r="G50" t="s">
        <v>373</v>
      </c>
      <c r="H50" t="s">
        <v>226</v>
      </c>
      <c r="I50" t="s">
        <v>227</v>
      </c>
      <c r="J50" t="s">
        <v>481</v>
      </c>
      <c r="K50" s="77">
        <v>6.32</v>
      </c>
      <c r="L50" t="s">
        <v>105</v>
      </c>
      <c r="M50" s="77">
        <v>8</v>
      </c>
      <c r="N50" s="77">
        <v>999</v>
      </c>
      <c r="O50" s="77">
        <v>2815079.1</v>
      </c>
      <c r="P50" s="77">
        <v>9.9999999999999995E-7</v>
      </c>
      <c r="Q50" s="77">
        <v>0</v>
      </c>
      <c r="R50" s="77">
        <v>2.8150791E-5</v>
      </c>
      <c r="S50" s="77">
        <v>2.5</v>
      </c>
      <c r="T50" s="77">
        <v>0</v>
      </c>
      <c r="U50" s="77">
        <v>0</v>
      </c>
    </row>
    <row r="51" spans="2:21">
      <c r="B51" s="78" t="s">
        <v>289</v>
      </c>
      <c r="C51" s="16"/>
      <c r="D51" s="16"/>
      <c r="E51" s="16"/>
      <c r="F51" s="16"/>
      <c r="K51" s="79">
        <v>3.25</v>
      </c>
      <c r="N51" s="79">
        <v>2.57</v>
      </c>
      <c r="O51" s="79">
        <v>67803285.939999998</v>
      </c>
      <c r="Q51" s="79">
        <v>1114.13941</v>
      </c>
      <c r="R51" s="79">
        <v>72709.021120809004</v>
      </c>
      <c r="T51" s="79">
        <v>25.36</v>
      </c>
      <c r="U51" s="79">
        <v>4.5199999999999996</v>
      </c>
    </row>
    <row r="52" spans="2:21">
      <c r="B52" t="s">
        <v>482</v>
      </c>
      <c r="C52" t="s">
        <v>483</v>
      </c>
      <c r="D52" t="s">
        <v>103</v>
      </c>
      <c r="E52" t="s">
        <v>126</v>
      </c>
      <c r="F52" t="s">
        <v>359</v>
      </c>
      <c r="G52" t="s">
        <v>352</v>
      </c>
      <c r="H52" t="s">
        <v>219</v>
      </c>
      <c r="I52" t="s">
        <v>152</v>
      </c>
      <c r="J52" t="s">
        <v>484</v>
      </c>
      <c r="K52" s="77">
        <v>1.1399999999999999</v>
      </c>
      <c r="L52" t="s">
        <v>105</v>
      </c>
      <c r="M52" s="77">
        <v>5.9</v>
      </c>
      <c r="N52" s="77">
        <v>0.99</v>
      </c>
      <c r="O52" s="77">
        <v>2962666.81</v>
      </c>
      <c r="P52" s="77">
        <v>108.57</v>
      </c>
      <c r="Q52" s="77">
        <v>0</v>
      </c>
      <c r="R52" s="77">
        <v>3216.567355617</v>
      </c>
      <c r="S52" s="77">
        <v>0.18</v>
      </c>
      <c r="T52" s="77">
        <v>1.1200000000000001</v>
      </c>
      <c r="U52" s="77">
        <v>0.2</v>
      </c>
    </row>
    <row r="53" spans="2:21">
      <c r="B53" t="s">
        <v>485</v>
      </c>
      <c r="C53" t="s">
        <v>486</v>
      </c>
      <c r="D53" t="s">
        <v>103</v>
      </c>
      <c r="E53" t="s">
        <v>126</v>
      </c>
      <c r="F53" t="s">
        <v>487</v>
      </c>
      <c r="G53" t="s">
        <v>488</v>
      </c>
      <c r="H53" t="s">
        <v>374</v>
      </c>
      <c r="I53" t="s">
        <v>152</v>
      </c>
      <c r="J53" t="s">
        <v>489</v>
      </c>
      <c r="K53" s="77">
        <v>4.58</v>
      </c>
      <c r="L53" t="s">
        <v>105</v>
      </c>
      <c r="M53" s="77">
        <v>4.8</v>
      </c>
      <c r="N53" s="77">
        <v>2.56</v>
      </c>
      <c r="O53" s="77">
        <v>6579510</v>
      </c>
      <c r="P53" s="77">
        <v>115.58</v>
      </c>
      <c r="Q53" s="77">
        <v>361.39823999999999</v>
      </c>
      <c r="R53" s="77">
        <v>7730.8021559999997</v>
      </c>
      <c r="S53" s="77">
        <v>0.28999999999999998</v>
      </c>
      <c r="T53" s="77">
        <v>2.7</v>
      </c>
      <c r="U53" s="77">
        <v>0.48</v>
      </c>
    </row>
    <row r="54" spans="2:21">
      <c r="B54" t="s">
        <v>490</v>
      </c>
      <c r="C54" t="s">
        <v>491</v>
      </c>
      <c r="D54" t="s">
        <v>103</v>
      </c>
      <c r="E54" t="s">
        <v>126</v>
      </c>
      <c r="F54" t="s">
        <v>492</v>
      </c>
      <c r="G54" t="s">
        <v>392</v>
      </c>
      <c r="H54" t="s">
        <v>374</v>
      </c>
      <c r="I54" t="s">
        <v>152</v>
      </c>
      <c r="J54" t="s">
        <v>493</v>
      </c>
      <c r="K54" s="77">
        <v>5.17</v>
      </c>
      <c r="L54" t="s">
        <v>105</v>
      </c>
      <c r="M54" s="77">
        <v>2.4500000000000002</v>
      </c>
      <c r="N54" s="77">
        <v>2.84</v>
      </c>
      <c r="O54" s="77">
        <v>7350000</v>
      </c>
      <c r="P54" s="77">
        <v>103.36</v>
      </c>
      <c r="Q54" s="77">
        <v>90.037499999999994</v>
      </c>
      <c r="R54" s="77">
        <v>7686.9975000000004</v>
      </c>
      <c r="S54" s="77">
        <v>0.47</v>
      </c>
      <c r="T54" s="77">
        <v>2.68</v>
      </c>
      <c r="U54" s="77">
        <v>0.48</v>
      </c>
    </row>
    <row r="55" spans="2:21">
      <c r="B55" t="s">
        <v>494</v>
      </c>
      <c r="C55" t="s">
        <v>495</v>
      </c>
      <c r="D55" t="s">
        <v>103</v>
      </c>
      <c r="E55" t="s">
        <v>126</v>
      </c>
      <c r="F55" t="s">
        <v>496</v>
      </c>
      <c r="G55" t="s">
        <v>409</v>
      </c>
      <c r="H55" t="s">
        <v>497</v>
      </c>
      <c r="I55" t="s">
        <v>153</v>
      </c>
      <c r="J55" t="s">
        <v>498</v>
      </c>
      <c r="K55" s="77">
        <v>5.54</v>
      </c>
      <c r="L55" t="s">
        <v>105</v>
      </c>
      <c r="M55" s="77">
        <v>3.39</v>
      </c>
      <c r="N55" s="77">
        <v>3.06</v>
      </c>
      <c r="O55" s="77">
        <v>5718182</v>
      </c>
      <c r="P55" s="77">
        <v>110.03</v>
      </c>
      <c r="Q55" s="77">
        <v>0</v>
      </c>
      <c r="R55" s="77">
        <v>6291.7156545999997</v>
      </c>
      <c r="S55" s="77">
        <v>0.8</v>
      </c>
      <c r="T55" s="77">
        <v>2.19</v>
      </c>
      <c r="U55" s="77">
        <v>0.39</v>
      </c>
    </row>
    <row r="56" spans="2:21">
      <c r="B56" t="s">
        <v>499</v>
      </c>
      <c r="C56" t="s">
        <v>500</v>
      </c>
      <c r="D56" t="s">
        <v>103</v>
      </c>
      <c r="E56" t="s">
        <v>126</v>
      </c>
      <c r="F56" t="s">
        <v>501</v>
      </c>
      <c r="G56" t="s">
        <v>352</v>
      </c>
      <c r="H56" t="s">
        <v>502</v>
      </c>
      <c r="I56" t="s">
        <v>153</v>
      </c>
      <c r="J56" t="s">
        <v>503</v>
      </c>
      <c r="K56" s="77">
        <v>3.12</v>
      </c>
      <c r="L56" t="s">
        <v>105</v>
      </c>
      <c r="M56" s="77">
        <v>0.98</v>
      </c>
      <c r="N56" s="77">
        <v>1.1299999999999999</v>
      </c>
      <c r="O56" s="77">
        <v>2900000</v>
      </c>
      <c r="P56" s="77">
        <v>100.69</v>
      </c>
      <c r="Q56" s="77">
        <v>0</v>
      </c>
      <c r="R56" s="77">
        <v>2920.01</v>
      </c>
      <c r="S56" s="77">
        <v>0.67</v>
      </c>
      <c r="T56" s="77">
        <v>1.02</v>
      </c>
      <c r="U56" s="77">
        <v>0.18</v>
      </c>
    </row>
    <row r="57" spans="2:21">
      <c r="B57" t="s">
        <v>504</v>
      </c>
      <c r="C57" t="s">
        <v>505</v>
      </c>
      <c r="D57" t="s">
        <v>103</v>
      </c>
      <c r="E57" t="s">
        <v>126</v>
      </c>
      <c r="F57" t="s">
        <v>401</v>
      </c>
      <c r="G57" t="s">
        <v>373</v>
      </c>
      <c r="H57" t="s">
        <v>393</v>
      </c>
      <c r="I57" t="s">
        <v>152</v>
      </c>
      <c r="J57" t="s">
        <v>506</v>
      </c>
      <c r="K57" s="77">
        <v>0.5</v>
      </c>
      <c r="L57" t="s">
        <v>105</v>
      </c>
      <c r="M57" s="77">
        <v>0.79</v>
      </c>
      <c r="N57" s="77">
        <v>1.26</v>
      </c>
      <c r="O57" s="77">
        <v>340568.5</v>
      </c>
      <c r="P57" s="77">
        <v>100.21</v>
      </c>
      <c r="Q57" s="77">
        <v>0</v>
      </c>
      <c r="R57" s="77">
        <v>341.28369385000002</v>
      </c>
      <c r="S57" s="77">
        <v>0.06</v>
      </c>
      <c r="T57" s="77">
        <v>0.12</v>
      </c>
      <c r="U57" s="77">
        <v>0.02</v>
      </c>
    </row>
    <row r="58" spans="2:21">
      <c r="B58" t="s">
        <v>507</v>
      </c>
      <c r="C58" t="s">
        <v>508</v>
      </c>
      <c r="D58" t="s">
        <v>103</v>
      </c>
      <c r="E58" t="s">
        <v>126</v>
      </c>
      <c r="F58" t="s">
        <v>509</v>
      </c>
      <c r="G58" t="s">
        <v>510</v>
      </c>
      <c r="H58" t="s">
        <v>502</v>
      </c>
      <c r="I58" t="s">
        <v>153</v>
      </c>
      <c r="J58" t="s">
        <v>511</v>
      </c>
      <c r="K58" s="77">
        <v>4.57</v>
      </c>
      <c r="L58" t="s">
        <v>105</v>
      </c>
      <c r="M58" s="77">
        <v>2.75</v>
      </c>
      <c r="N58" s="77">
        <v>2.61</v>
      </c>
      <c r="O58" s="77">
        <v>1478016.72</v>
      </c>
      <c r="P58" s="77">
        <v>105.19</v>
      </c>
      <c r="Q58" s="77">
        <v>0</v>
      </c>
      <c r="R58" s="77">
        <v>1554.7257877679999</v>
      </c>
      <c r="S58" s="77">
        <v>0.27</v>
      </c>
      <c r="T58" s="77">
        <v>0.54</v>
      </c>
      <c r="U58" s="77">
        <v>0.1</v>
      </c>
    </row>
    <row r="59" spans="2:21">
      <c r="B59" t="s">
        <v>512</v>
      </c>
      <c r="C59" t="s">
        <v>513</v>
      </c>
      <c r="D59" t="s">
        <v>103</v>
      </c>
      <c r="E59" t="s">
        <v>126</v>
      </c>
      <c r="F59" t="s">
        <v>514</v>
      </c>
      <c r="G59" t="s">
        <v>135</v>
      </c>
      <c r="H59" t="s">
        <v>417</v>
      </c>
      <c r="I59" t="s">
        <v>153</v>
      </c>
      <c r="J59" t="s">
        <v>515</v>
      </c>
      <c r="K59" s="77">
        <v>1.46</v>
      </c>
      <c r="L59" t="s">
        <v>105</v>
      </c>
      <c r="M59" s="77">
        <v>6.5</v>
      </c>
      <c r="N59" s="77">
        <v>1.34</v>
      </c>
      <c r="O59" s="77">
        <v>4038451.5</v>
      </c>
      <c r="P59" s="77">
        <v>105.62</v>
      </c>
      <c r="Q59" s="77">
        <v>131.24967000000001</v>
      </c>
      <c r="R59" s="77">
        <v>4396.6621443000004</v>
      </c>
      <c r="S59" s="77">
        <v>0.89</v>
      </c>
      <c r="T59" s="77">
        <v>1.53</v>
      </c>
      <c r="U59" s="77">
        <v>0.27</v>
      </c>
    </row>
    <row r="60" spans="2:21">
      <c r="B60" t="s">
        <v>516</v>
      </c>
      <c r="C60" t="s">
        <v>517</v>
      </c>
      <c r="D60" t="s">
        <v>103</v>
      </c>
      <c r="E60" t="s">
        <v>126</v>
      </c>
      <c r="F60" t="s">
        <v>518</v>
      </c>
      <c r="G60" t="s">
        <v>373</v>
      </c>
      <c r="H60" t="s">
        <v>421</v>
      </c>
      <c r="I60" t="s">
        <v>152</v>
      </c>
      <c r="J60" t="s">
        <v>519</v>
      </c>
      <c r="K60" s="77">
        <v>3.66</v>
      </c>
      <c r="L60" t="s">
        <v>105</v>
      </c>
      <c r="M60" s="77">
        <v>6.05</v>
      </c>
      <c r="N60" s="77">
        <v>5.0999999999999996</v>
      </c>
      <c r="O60" s="77">
        <v>2874317</v>
      </c>
      <c r="P60" s="77">
        <v>110.7</v>
      </c>
      <c r="Q60" s="77">
        <v>0</v>
      </c>
      <c r="R60" s="77">
        <v>3181.868919</v>
      </c>
      <c r="S60" s="77">
        <v>0.31</v>
      </c>
      <c r="T60" s="77">
        <v>1.1100000000000001</v>
      </c>
      <c r="U60" s="77">
        <v>0.2</v>
      </c>
    </row>
    <row r="61" spans="2:21">
      <c r="B61" t="s">
        <v>520</v>
      </c>
      <c r="C61" t="s">
        <v>521</v>
      </c>
      <c r="D61" t="s">
        <v>103</v>
      </c>
      <c r="E61" t="s">
        <v>126</v>
      </c>
      <c r="F61" t="s">
        <v>522</v>
      </c>
      <c r="G61" t="s">
        <v>373</v>
      </c>
      <c r="H61" t="s">
        <v>417</v>
      </c>
      <c r="I61" t="s">
        <v>153</v>
      </c>
      <c r="J61" t="s">
        <v>523</v>
      </c>
      <c r="K61" s="77">
        <v>3.37</v>
      </c>
      <c r="L61" t="s">
        <v>105</v>
      </c>
      <c r="M61" s="77">
        <v>4.45</v>
      </c>
      <c r="N61" s="77">
        <v>4.03</v>
      </c>
      <c r="O61" s="77">
        <v>2002473</v>
      </c>
      <c r="P61" s="77">
        <v>106.1</v>
      </c>
      <c r="Q61" s="77">
        <v>0</v>
      </c>
      <c r="R61" s="77">
        <v>2124.6238530000001</v>
      </c>
      <c r="S61" s="77">
        <v>0.14000000000000001</v>
      </c>
      <c r="T61" s="77">
        <v>0.74</v>
      </c>
      <c r="U61" s="77">
        <v>0.13</v>
      </c>
    </row>
    <row r="62" spans="2:21">
      <c r="B62" t="s">
        <v>524</v>
      </c>
      <c r="C62" t="s">
        <v>525</v>
      </c>
      <c r="D62" t="s">
        <v>103</v>
      </c>
      <c r="E62" t="s">
        <v>126</v>
      </c>
      <c r="F62" t="s">
        <v>526</v>
      </c>
      <c r="G62" t="s">
        <v>373</v>
      </c>
      <c r="H62" t="s">
        <v>421</v>
      </c>
      <c r="I62" t="s">
        <v>152</v>
      </c>
      <c r="J62" t="s">
        <v>506</v>
      </c>
      <c r="K62" s="77">
        <v>1.34</v>
      </c>
      <c r="L62" t="s">
        <v>105</v>
      </c>
      <c r="M62" s="77">
        <v>0.84</v>
      </c>
      <c r="N62" s="77">
        <v>2.0299999999999998</v>
      </c>
      <c r="O62" s="77">
        <v>1354456.6</v>
      </c>
      <c r="P62" s="77">
        <v>99.84</v>
      </c>
      <c r="Q62" s="77">
        <v>0</v>
      </c>
      <c r="R62" s="77">
        <v>1352.2894694399999</v>
      </c>
      <c r="S62" s="77">
        <v>0.36</v>
      </c>
      <c r="T62" s="77">
        <v>0.47</v>
      </c>
      <c r="U62" s="77">
        <v>0.08</v>
      </c>
    </row>
    <row r="63" spans="2:21">
      <c r="B63" t="s">
        <v>527</v>
      </c>
      <c r="C63" t="s">
        <v>528</v>
      </c>
      <c r="D63" t="s">
        <v>103</v>
      </c>
      <c r="E63" t="s">
        <v>126</v>
      </c>
      <c r="F63" t="s">
        <v>529</v>
      </c>
      <c r="G63" t="s">
        <v>135</v>
      </c>
      <c r="H63" t="s">
        <v>421</v>
      </c>
      <c r="I63" t="s">
        <v>152</v>
      </c>
      <c r="J63" t="s">
        <v>530</v>
      </c>
      <c r="K63" s="77">
        <v>1.1100000000000001</v>
      </c>
      <c r="L63" t="s">
        <v>105</v>
      </c>
      <c r="M63" s="77">
        <v>6.99</v>
      </c>
      <c r="N63" s="77">
        <v>1.27</v>
      </c>
      <c r="O63" s="77">
        <v>7443903.2000000002</v>
      </c>
      <c r="P63" s="77">
        <v>105.5</v>
      </c>
      <c r="Q63" s="77">
        <v>0</v>
      </c>
      <c r="R63" s="77">
        <v>7853.3178760000001</v>
      </c>
      <c r="S63" s="77">
        <v>3.26</v>
      </c>
      <c r="T63" s="77">
        <v>2.74</v>
      </c>
      <c r="U63" s="77">
        <v>0.49</v>
      </c>
    </row>
    <row r="64" spans="2:21">
      <c r="B64" t="s">
        <v>531</v>
      </c>
      <c r="C64" t="s">
        <v>532</v>
      </c>
      <c r="D64" t="s">
        <v>103</v>
      </c>
      <c r="E64" t="s">
        <v>126</v>
      </c>
      <c r="F64" t="s">
        <v>533</v>
      </c>
      <c r="G64" t="s">
        <v>373</v>
      </c>
      <c r="H64" t="s">
        <v>208</v>
      </c>
      <c r="I64" t="s">
        <v>152</v>
      </c>
      <c r="J64" t="s">
        <v>534</v>
      </c>
      <c r="K64" s="77">
        <v>3.71</v>
      </c>
      <c r="L64" t="s">
        <v>105</v>
      </c>
      <c r="M64" s="77">
        <v>4.2</v>
      </c>
      <c r="N64" s="77">
        <v>3.66</v>
      </c>
      <c r="O64" s="77">
        <v>1911055.11</v>
      </c>
      <c r="P64" s="77">
        <v>108.9</v>
      </c>
      <c r="Q64" s="77">
        <v>0</v>
      </c>
      <c r="R64" s="77">
        <v>2081.1390147900001</v>
      </c>
      <c r="S64" s="77">
        <v>0.18</v>
      </c>
      <c r="T64" s="77">
        <v>0.73</v>
      </c>
      <c r="U64" s="77">
        <v>0.13</v>
      </c>
    </row>
    <row r="65" spans="2:21">
      <c r="B65" t="s">
        <v>535</v>
      </c>
      <c r="C65" t="s">
        <v>536</v>
      </c>
      <c r="D65" t="s">
        <v>103</v>
      </c>
      <c r="E65" t="s">
        <v>126</v>
      </c>
      <c r="F65" t="s">
        <v>537</v>
      </c>
      <c r="G65" t="s">
        <v>115</v>
      </c>
      <c r="H65" t="s">
        <v>208</v>
      </c>
      <c r="I65" t="s">
        <v>152</v>
      </c>
      <c r="J65" t="s">
        <v>538</v>
      </c>
      <c r="K65" s="77">
        <v>5.39</v>
      </c>
      <c r="L65" t="s">
        <v>105</v>
      </c>
      <c r="M65" s="77">
        <v>4.3</v>
      </c>
      <c r="N65" s="77">
        <v>4.1100000000000003</v>
      </c>
      <c r="O65" s="77">
        <v>6168000</v>
      </c>
      <c r="P65" s="77">
        <v>107.85</v>
      </c>
      <c r="Q65" s="77">
        <v>0</v>
      </c>
      <c r="R65" s="77">
        <v>6652.1880000000001</v>
      </c>
      <c r="S65" s="77">
        <v>0.19</v>
      </c>
      <c r="T65" s="77">
        <v>2.3199999999999998</v>
      </c>
      <c r="U65" s="77">
        <v>0.41</v>
      </c>
    </row>
    <row r="66" spans="2:21">
      <c r="B66" t="s">
        <v>539</v>
      </c>
      <c r="C66" t="s">
        <v>540</v>
      </c>
      <c r="D66" t="s">
        <v>103</v>
      </c>
      <c r="E66" t="s">
        <v>126</v>
      </c>
      <c r="F66" t="s">
        <v>541</v>
      </c>
      <c r="G66" t="s">
        <v>130</v>
      </c>
      <c r="H66" t="s">
        <v>208</v>
      </c>
      <c r="I66" t="s">
        <v>152</v>
      </c>
      <c r="J66" t="s">
        <v>542</v>
      </c>
      <c r="L66" t="s">
        <v>105</v>
      </c>
      <c r="M66" s="77">
        <v>3.4</v>
      </c>
      <c r="N66" s="77">
        <v>0</v>
      </c>
      <c r="O66" s="77">
        <v>2188921.7599999998</v>
      </c>
      <c r="P66" s="77">
        <v>103.75</v>
      </c>
      <c r="Q66" s="77">
        <v>0</v>
      </c>
      <c r="R66" s="77">
        <v>2271.0063260000002</v>
      </c>
      <c r="S66" s="77">
        <v>0</v>
      </c>
      <c r="T66" s="77">
        <v>0.79</v>
      </c>
      <c r="U66" s="77">
        <v>0.14000000000000001</v>
      </c>
    </row>
    <row r="67" spans="2:21">
      <c r="B67" t="s">
        <v>543</v>
      </c>
      <c r="C67" t="s">
        <v>544</v>
      </c>
      <c r="D67" t="s">
        <v>103</v>
      </c>
      <c r="E67" t="s">
        <v>126</v>
      </c>
      <c r="F67" t="s">
        <v>545</v>
      </c>
      <c r="G67" t="s">
        <v>373</v>
      </c>
      <c r="H67" t="s">
        <v>208</v>
      </c>
      <c r="I67" t="s">
        <v>152</v>
      </c>
      <c r="J67" t="s">
        <v>546</v>
      </c>
      <c r="K67" s="77">
        <v>3.16</v>
      </c>
      <c r="L67" t="s">
        <v>105</v>
      </c>
      <c r="M67" s="77">
        <v>3.8</v>
      </c>
      <c r="N67" s="77">
        <v>2.73</v>
      </c>
      <c r="O67" s="77">
        <v>3366000</v>
      </c>
      <c r="P67" s="77">
        <v>107.03</v>
      </c>
      <c r="Q67" s="77">
        <v>531.45399999999995</v>
      </c>
      <c r="R67" s="77">
        <v>3633.7185500000001</v>
      </c>
      <c r="S67" s="77">
        <v>1.05</v>
      </c>
      <c r="T67" s="77">
        <v>1.27</v>
      </c>
      <c r="U67" s="77">
        <v>0.23</v>
      </c>
    </row>
    <row r="68" spans="2:21">
      <c r="B68" t="s">
        <v>547</v>
      </c>
      <c r="C68" t="s">
        <v>548</v>
      </c>
      <c r="D68" t="s">
        <v>103</v>
      </c>
      <c r="E68" t="s">
        <v>126</v>
      </c>
      <c r="F68" t="s">
        <v>549</v>
      </c>
      <c r="G68" t="s">
        <v>130</v>
      </c>
      <c r="H68" t="s">
        <v>457</v>
      </c>
      <c r="I68" t="s">
        <v>153</v>
      </c>
      <c r="J68" t="s">
        <v>550</v>
      </c>
      <c r="K68" s="77">
        <v>3.04</v>
      </c>
      <c r="L68" t="s">
        <v>105</v>
      </c>
      <c r="M68" s="77">
        <v>4.55</v>
      </c>
      <c r="N68" s="77">
        <v>2.7</v>
      </c>
      <c r="O68" s="77">
        <v>1229922.06</v>
      </c>
      <c r="P68" s="77">
        <v>110.76</v>
      </c>
      <c r="Q68" s="77">
        <v>0</v>
      </c>
      <c r="R68" s="77">
        <v>1362.2616736560001</v>
      </c>
      <c r="S68" s="77">
        <v>0.3</v>
      </c>
      <c r="T68" s="77">
        <v>0.48</v>
      </c>
      <c r="U68" s="77">
        <v>0.08</v>
      </c>
    </row>
    <row r="69" spans="2:21">
      <c r="B69" t="s">
        <v>551</v>
      </c>
      <c r="C69" t="s">
        <v>552</v>
      </c>
      <c r="D69" t="s">
        <v>103</v>
      </c>
      <c r="E69" t="s">
        <v>126</v>
      </c>
      <c r="F69" t="s">
        <v>553</v>
      </c>
      <c r="G69" t="s">
        <v>130</v>
      </c>
      <c r="H69" t="s">
        <v>554</v>
      </c>
      <c r="I69" t="s">
        <v>153</v>
      </c>
      <c r="J69" t="s">
        <v>555</v>
      </c>
      <c r="K69" s="77">
        <v>2.0699999999999998</v>
      </c>
      <c r="L69" t="s">
        <v>105</v>
      </c>
      <c r="M69" s="77">
        <v>4.3</v>
      </c>
      <c r="N69" s="77">
        <v>3.92</v>
      </c>
      <c r="O69" s="77">
        <v>3160162.3</v>
      </c>
      <c r="P69" s="77">
        <v>103.03</v>
      </c>
      <c r="Q69" s="77">
        <v>0</v>
      </c>
      <c r="R69" s="77">
        <v>3255.9152176900002</v>
      </c>
      <c r="S69" s="77">
        <v>0.55000000000000004</v>
      </c>
      <c r="T69" s="77">
        <v>1.1399999999999999</v>
      </c>
      <c r="U69" s="77">
        <v>0.2</v>
      </c>
    </row>
    <row r="70" spans="2:21">
      <c r="B70" t="s">
        <v>556</v>
      </c>
      <c r="C70" t="s">
        <v>557</v>
      </c>
      <c r="D70" t="s">
        <v>103</v>
      </c>
      <c r="E70" t="s">
        <v>126</v>
      </c>
      <c r="F70" t="s">
        <v>553</v>
      </c>
      <c r="G70" t="s">
        <v>130</v>
      </c>
      <c r="H70" t="s">
        <v>554</v>
      </c>
      <c r="I70" t="s">
        <v>153</v>
      </c>
      <c r="J70" t="s">
        <v>558</v>
      </c>
      <c r="K70" s="77">
        <v>2.4900000000000002</v>
      </c>
      <c r="L70" t="s">
        <v>105</v>
      </c>
      <c r="M70" s="77">
        <v>4.25</v>
      </c>
      <c r="N70" s="77">
        <v>4.38</v>
      </c>
      <c r="O70" s="77">
        <v>1636649.28</v>
      </c>
      <c r="P70" s="77">
        <v>104.56</v>
      </c>
      <c r="Q70" s="77">
        <v>0</v>
      </c>
      <c r="R70" s="77">
        <v>1711.280487168</v>
      </c>
      <c r="S70" s="77">
        <v>0.23</v>
      </c>
      <c r="T70" s="77">
        <v>0.6</v>
      </c>
      <c r="U70" s="77">
        <v>0.11</v>
      </c>
    </row>
    <row r="71" spans="2:21">
      <c r="B71" t="s">
        <v>559</v>
      </c>
      <c r="C71" t="s">
        <v>560</v>
      </c>
      <c r="D71" t="s">
        <v>103</v>
      </c>
      <c r="E71" t="s">
        <v>126</v>
      </c>
      <c r="F71" t="s">
        <v>561</v>
      </c>
      <c r="G71" t="s">
        <v>373</v>
      </c>
      <c r="H71" t="s">
        <v>346</v>
      </c>
      <c r="I71" t="s">
        <v>152</v>
      </c>
      <c r="J71" t="s">
        <v>562</v>
      </c>
      <c r="L71" t="s">
        <v>105</v>
      </c>
      <c r="M71" s="77">
        <v>5.4</v>
      </c>
      <c r="N71" s="77">
        <v>0</v>
      </c>
      <c r="O71" s="77">
        <v>2864176</v>
      </c>
      <c r="P71" s="77">
        <v>98.97</v>
      </c>
      <c r="Q71" s="77">
        <v>0</v>
      </c>
      <c r="R71" s="77">
        <v>2834.6749872</v>
      </c>
      <c r="S71" s="77">
        <v>0</v>
      </c>
      <c r="T71" s="77">
        <v>0.99</v>
      </c>
      <c r="U71" s="77">
        <v>0.18</v>
      </c>
    </row>
    <row r="72" spans="2:21">
      <c r="B72" t="s">
        <v>563</v>
      </c>
      <c r="C72" t="s">
        <v>564</v>
      </c>
      <c r="D72" t="s">
        <v>103</v>
      </c>
      <c r="E72" t="s">
        <v>126</v>
      </c>
      <c r="F72" t="s">
        <v>469</v>
      </c>
      <c r="G72" t="s">
        <v>115</v>
      </c>
      <c r="H72" t="s">
        <v>470</v>
      </c>
      <c r="I72" t="s">
        <v>152</v>
      </c>
      <c r="J72" t="s">
        <v>565</v>
      </c>
      <c r="K72" s="77">
        <v>1.17</v>
      </c>
      <c r="L72" t="s">
        <v>105</v>
      </c>
      <c r="M72" s="77">
        <v>6.6</v>
      </c>
      <c r="N72" s="77">
        <v>9.7200000000000006</v>
      </c>
      <c r="O72" s="77">
        <v>235854.1</v>
      </c>
      <c r="P72" s="77">
        <v>108.53</v>
      </c>
      <c r="Q72" s="77">
        <v>0</v>
      </c>
      <c r="R72" s="77">
        <v>255.97245473000001</v>
      </c>
      <c r="S72" s="77">
        <v>0.11</v>
      </c>
      <c r="T72" s="77">
        <v>0.09</v>
      </c>
      <c r="U72" s="77">
        <v>0.02</v>
      </c>
    </row>
    <row r="73" spans="2:21">
      <c r="B73" s="78" t="s">
        <v>337</v>
      </c>
      <c r="C73" s="16"/>
      <c r="D73" s="16"/>
      <c r="E73" s="16"/>
      <c r="F73" s="16"/>
      <c r="K73" s="79">
        <v>2.11</v>
      </c>
      <c r="N73" s="79">
        <v>0.88</v>
      </c>
      <c r="O73" s="79">
        <v>9443374</v>
      </c>
      <c r="Q73" s="79">
        <v>61.191499999999998</v>
      </c>
      <c r="R73" s="79">
        <v>9400.9321333999997</v>
      </c>
      <c r="T73" s="79">
        <v>3.28</v>
      </c>
      <c r="U73" s="79">
        <v>0.57999999999999996</v>
      </c>
    </row>
    <row r="74" spans="2:21">
      <c r="B74" t="s">
        <v>566</v>
      </c>
      <c r="C74" t="s">
        <v>567</v>
      </c>
      <c r="D74" t="s">
        <v>103</v>
      </c>
      <c r="E74" t="s">
        <v>126</v>
      </c>
      <c r="F74" t="s">
        <v>568</v>
      </c>
      <c r="G74" t="s">
        <v>488</v>
      </c>
      <c r="H74" t="s">
        <v>417</v>
      </c>
      <c r="I74" t="s">
        <v>153</v>
      </c>
      <c r="J74" t="s">
        <v>569</v>
      </c>
      <c r="K74" s="77">
        <v>4.3</v>
      </c>
      <c r="L74" t="s">
        <v>105</v>
      </c>
      <c r="M74" s="77">
        <v>4.5</v>
      </c>
      <c r="N74" s="77">
        <v>0</v>
      </c>
      <c r="O74" s="77">
        <v>3378374</v>
      </c>
      <c r="P74" s="77">
        <v>95.41</v>
      </c>
      <c r="Q74" s="77">
        <v>0</v>
      </c>
      <c r="R74" s="77">
        <v>3223.3066334</v>
      </c>
      <c r="S74" s="77">
        <v>0.44</v>
      </c>
      <c r="T74" s="77">
        <v>1.1200000000000001</v>
      </c>
      <c r="U74" s="77">
        <v>0.2</v>
      </c>
    </row>
    <row r="75" spans="2:21">
      <c r="B75" t="s">
        <v>570</v>
      </c>
      <c r="C75" t="s">
        <v>571</v>
      </c>
      <c r="D75" t="s">
        <v>103</v>
      </c>
      <c r="E75" t="s">
        <v>126</v>
      </c>
      <c r="F75" t="s">
        <v>572</v>
      </c>
      <c r="G75" t="s">
        <v>573</v>
      </c>
      <c r="H75" t="s">
        <v>421</v>
      </c>
      <c r="I75" t="s">
        <v>152</v>
      </c>
      <c r="J75" t="s">
        <v>574</v>
      </c>
      <c r="K75" s="77">
        <v>1.99</v>
      </c>
      <c r="L75" t="s">
        <v>105</v>
      </c>
      <c r="M75" s="77">
        <v>2.74</v>
      </c>
      <c r="N75" s="77">
        <v>2.74</v>
      </c>
      <c r="O75" s="77">
        <v>2900000</v>
      </c>
      <c r="P75" s="77">
        <v>104</v>
      </c>
      <c r="Q75" s="77">
        <v>0</v>
      </c>
      <c r="R75" s="77">
        <v>3016</v>
      </c>
      <c r="S75" s="77">
        <v>2.3199999999999998</v>
      </c>
      <c r="T75" s="77">
        <v>1.05</v>
      </c>
      <c r="U75" s="77">
        <v>0.19</v>
      </c>
    </row>
    <row r="76" spans="2:21">
      <c r="B76" t="s">
        <v>575</v>
      </c>
      <c r="C76" t="s">
        <v>576</v>
      </c>
      <c r="D76" t="s">
        <v>103</v>
      </c>
      <c r="E76" t="s">
        <v>126</v>
      </c>
      <c r="F76" t="s">
        <v>577</v>
      </c>
      <c r="G76" t="s">
        <v>392</v>
      </c>
      <c r="H76" t="s">
        <v>462</v>
      </c>
      <c r="I76" t="s">
        <v>152</v>
      </c>
      <c r="J76" t="s">
        <v>578</v>
      </c>
      <c r="L76" t="s">
        <v>105</v>
      </c>
      <c r="M76" s="77">
        <v>4.7</v>
      </c>
      <c r="N76" s="77">
        <v>0</v>
      </c>
      <c r="O76" s="77">
        <v>3165000</v>
      </c>
      <c r="P76" s="77">
        <v>97.96</v>
      </c>
      <c r="Q76" s="77">
        <v>61.191499999999998</v>
      </c>
      <c r="R76" s="77">
        <v>3161.6255000000001</v>
      </c>
      <c r="S76" s="77">
        <v>0</v>
      </c>
      <c r="T76" s="77">
        <v>1.1000000000000001</v>
      </c>
      <c r="U76" s="77">
        <v>0.2</v>
      </c>
    </row>
    <row r="77" spans="2:21">
      <c r="B77" s="78" t="s">
        <v>579</v>
      </c>
      <c r="C77" s="16"/>
      <c r="D77" s="16"/>
      <c r="E77" s="16"/>
      <c r="F77" s="16"/>
      <c r="K77" s="79">
        <v>0</v>
      </c>
      <c r="N77" s="79">
        <v>0</v>
      </c>
      <c r="O77" s="79">
        <v>0</v>
      </c>
      <c r="Q77" s="79">
        <v>0</v>
      </c>
      <c r="R77" s="79">
        <v>0</v>
      </c>
      <c r="T77" s="79">
        <v>0</v>
      </c>
      <c r="U77" s="79">
        <v>0</v>
      </c>
    </row>
    <row r="78" spans="2:21">
      <c r="B78" t="s">
        <v>226</v>
      </c>
      <c r="C78" t="s">
        <v>226</v>
      </c>
      <c r="D78" s="16"/>
      <c r="E78" s="16"/>
      <c r="F78" s="16"/>
      <c r="G78" t="s">
        <v>226</v>
      </c>
      <c r="H78" t="s">
        <v>226</v>
      </c>
      <c r="K78" s="77">
        <v>0</v>
      </c>
      <c r="L78" t="s">
        <v>226</v>
      </c>
      <c r="M78" s="77">
        <v>0</v>
      </c>
      <c r="N78" s="77">
        <v>0</v>
      </c>
      <c r="O78" s="77">
        <v>0</v>
      </c>
      <c r="P78" s="77">
        <v>0</v>
      </c>
      <c r="R78" s="77">
        <v>0</v>
      </c>
      <c r="S78" s="77">
        <v>0</v>
      </c>
      <c r="T78" s="77">
        <v>0</v>
      </c>
      <c r="U78" s="77">
        <v>0</v>
      </c>
    </row>
    <row r="79" spans="2:21">
      <c r="B79" s="78" t="s">
        <v>259</v>
      </c>
      <c r="C79" s="16"/>
      <c r="D79" s="16"/>
      <c r="E79" s="16"/>
      <c r="F79" s="16"/>
      <c r="K79" s="79">
        <v>4.3</v>
      </c>
      <c r="N79" s="79">
        <v>1.89</v>
      </c>
      <c r="O79" s="79">
        <v>19058000</v>
      </c>
      <c r="Q79" s="79">
        <v>47.11215</v>
      </c>
      <c r="R79" s="79">
        <v>70996.281652375794</v>
      </c>
      <c r="T79" s="79">
        <v>24.76</v>
      </c>
      <c r="U79" s="79">
        <v>4.42</v>
      </c>
    </row>
    <row r="80" spans="2:21">
      <c r="B80" s="78" t="s">
        <v>338</v>
      </c>
      <c r="C80" s="16"/>
      <c r="D80" s="16"/>
      <c r="E80" s="16"/>
      <c r="F80" s="16"/>
      <c r="K80" s="79">
        <v>0</v>
      </c>
      <c r="N80" s="79">
        <v>0</v>
      </c>
      <c r="O80" s="79">
        <v>0</v>
      </c>
      <c r="Q80" s="79">
        <v>0</v>
      </c>
      <c r="R80" s="79">
        <v>0</v>
      </c>
      <c r="T80" s="79">
        <v>0</v>
      </c>
      <c r="U80" s="79">
        <v>0</v>
      </c>
    </row>
    <row r="81" spans="2:21">
      <c r="B81" t="s">
        <v>226</v>
      </c>
      <c r="C81" t="s">
        <v>226</v>
      </c>
      <c r="D81" s="16"/>
      <c r="E81" s="16"/>
      <c r="F81" s="16"/>
      <c r="G81" t="s">
        <v>226</v>
      </c>
      <c r="H81" t="s">
        <v>226</v>
      </c>
      <c r="K81" s="77">
        <v>0</v>
      </c>
      <c r="L81" t="s">
        <v>226</v>
      </c>
      <c r="M81" s="77">
        <v>0</v>
      </c>
      <c r="N81" s="77">
        <v>0</v>
      </c>
      <c r="O81" s="77">
        <v>0</v>
      </c>
      <c r="P81" s="77">
        <v>0</v>
      </c>
      <c r="R81" s="77">
        <v>0</v>
      </c>
      <c r="S81" s="77">
        <v>0</v>
      </c>
      <c r="T81" s="77">
        <v>0</v>
      </c>
      <c r="U81" s="77">
        <v>0</v>
      </c>
    </row>
    <row r="82" spans="2:21">
      <c r="B82" s="78" t="s">
        <v>339</v>
      </c>
      <c r="C82" s="16"/>
      <c r="D82" s="16"/>
      <c r="E82" s="16"/>
      <c r="F82" s="16"/>
      <c r="K82" s="79">
        <v>4.3</v>
      </c>
      <c r="N82" s="79">
        <v>1.89</v>
      </c>
      <c r="O82" s="79">
        <v>19058000</v>
      </c>
      <c r="Q82" s="79">
        <v>47.11215</v>
      </c>
      <c r="R82" s="79">
        <v>70996.281652375794</v>
      </c>
      <c r="T82" s="79">
        <v>24.76</v>
      </c>
      <c r="U82" s="79">
        <v>4.42</v>
      </c>
    </row>
    <row r="83" spans="2:21">
      <c r="B83" t="s">
        <v>580</v>
      </c>
      <c r="C83" t="s">
        <v>581</v>
      </c>
      <c r="D83" t="s">
        <v>342</v>
      </c>
      <c r="E83" t="s">
        <v>343</v>
      </c>
      <c r="F83" t="s">
        <v>582</v>
      </c>
      <c r="G83" t="s">
        <v>583</v>
      </c>
      <c r="H83" t="s">
        <v>449</v>
      </c>
      <c r="I83" t="s">
        <v>584</v>
      </c>
      <c r="J83" t="s">
        <v>585</v>
      </c>
      <c r="K83" s="77">
        <v>0.13</v>
      </c>
      <c r="L83" t="s">
        <v>109</v>
      </c>
      <c r="M83" s="77">
        <v>6.38</v>
      </c>
      <c r="N83" s="77">
        <v>-17.11</v>
      </c>
      <c r="O83" s="77">
        <v>1771000</v>
      </c>
      <c r="P83" s="77">
        <v>105.65632617165443</v>
      </c>
      <c r="Q83" s="77">
        <v>0</v>
      </c>
      <c r="R83" s="77">
        <v>6603.3714103085003</v>
      </c>
      <c r="S83" s="77">
        <v>0</v>
      </c>
      <c r="T83" s="77">
        <v>2.2999999999999998</v>
      </c>
      <c r="U83" s="77">
        <v>0.41</v>
      </c>
    </row>
    <row r="84" spans="2:21">
      <c r="B84" t="s">
        <v>586</v>
      </c>
      <c r="C84" t="s">
        <v>587</v>
      </c>
      <c r="D84" t="s">
        <v>342</v>
      </c>
      <c r="E84" t="s">
        <v>343</v>
      </c>
      <c r="F84" t="s">
        <v>588</v>
      </c>
      <c r="G84" t="s">
        <v>589</v>
      </c>
      <c r="H84" t="s">
        <v>590</v>
      </c>
      <c r="I84" t="s">
        <v>584</v>
      </c>
      <c r="J84" t="s">
        <v>591</v>
      </c>
      <c r="K84" s="77">
        <v>4.95</v>
      </c>
      <c r="L84" t="s">
        <v>109</v>
      </c>
      <c r="M84" s="77">
        <v>4.4000000000000004</v>
      </c>
      <c r="N84" s="77">
        <v>3.79</v>
      </c>
      <c r="O84" s="77">
        <v>834000</v>
      </c>
      <c r="P84" s="77">
        <v>103.20366666666666</v>
      </c>
      <c r="Q84" s="77">
        <v>0</v>
      </c>
      <c r="R84" s="77">
        <v>3037.47586882</v>
      </c>
      <c r="S84" s="77">
        <v>0</v>
      </c>
      <c r="T84" s="77">
        <v>1.06</v>
      </c>
      <c r="U84" s="77">
        <v>0.19</v>
      </c>
    </row>
    <row r="85" spans="2:21">
      <c r="B85" t="s">
        <v>592</v>
      </c>
      <c r="C85" t="s">
        <v>593</v>
      </c>
      <c r="D85" t="s">
        <v>342</v>
      </c>
      <c r="E85" t="s">
        <v>343</v>
      </c>
      <c r="F85" t="s">
        <v>594</v>
      </c>
      <c r="G85" t="s">
        <v>589</v>
      </c>
      <c r="H85" t="s">
        <v>595</v>
      </c>
      <c r="I85" t="s">
        <v>347</v>
      </c>
      <c r="J85" t="s">
        <v>596</v>
      </c>
      <c r="K85" s="77">
        <v>6.07</v>
      </c>
      <c r="L85" t="s">
        <v>109</v>
      </c>
      <c r="M85" s="77">
        <v>4.2</v>
      </c>
      <c r="N85" s="77">
        <v>3.42</v>
      </c>
      <c r="O85" s="77">
        <v>625000</v>
      </c>
      <c r="P85" s="77">
        <v>105.30066667200001</v>
      </c>
      <c r="Q85" s="77">
        <v>0</v>
      </c>
      <c r="R85" s="77">
        <v>2322.5378292843002</v>
      </c>
      <c r="S85" s="77">
        <v>0</v>
      </c>
      <c r="T85" s="77">
        <v>0.81</v>
      </c>
      <c r="U85" s="77">
        <v>0.14000000000000001</v>
      </c>
    </row>
    <row r="86" spans="2:21">
      <c r="B86" t="s">
        <v>597</v>
      </c>
      <c r="C86" t="s">
        <v>598</v>
      </c>
      <c r="D86" t="s">
        <v>342</v>
      </c>
      <c r="E86" t="s">
        <v>343</v>
      </c>
      <c r="F86" t="s">
        <v>599</v>
      </c>
      <c r="G86" t="s">
        <v>600</v>
      </c>
      <c r="H86" t="s">
        <v>595</v>
      </c>
      <c r="I86" t="s">
        <v>347</v>
      </c>
      <c r="J86" t="s">
        <v>601</v>
      </c>
      <c r="K86" s="77">
        <v>4.51</v>
      </c>
      <c r="L86" t="s">
        <v>109</v>
      </c>
      <c r="M86" s="77">
        <v>2.6</v>
      </c>
      <c r="N86" s="77">
        <v>2.67</v>
      </c>
      <c r="O86" s="77">
        <v>650000</v>
      </c>
      <c r="P86" s="77">
        <v>100.29966666153847</v>
      </c>
      <c r="Q86" s="77">
        <v>0</v>
      </c>
      <c r="R86" s="77">
        <v>2300.7239037157001</v>
      </c>
      <c r="S86" s="77">
        <v>0</v>
      </c>
      <c r="T86" s="77">
        <v>0.8</v>
      </c>
      <c r="U86" s="77">
        <v>0.14000000000000001</v>
      </c>
    </row>
    <row r="87" spans="2:21">
      <c r="B87" t="s">
        <v>602</v>
      </c>
      <c r="C87" t="s">
        <v>603</v>
      </c>
      <c r="D87" t="s">
        <v>342</v>
      </c>
      <c r="E87" t="s">
        <v>343</v>
      </c>
      <c r="F87" t="s">
        <v>604</v>
      </c>
      <c r="G87" t="s">
        <v>583</v>
      </c>
      <c r="H87" t="s">
        <v>595</v>
      </c>
      <c r="I87" t="s">
        <v>347</v>
      </c>
      <c r="J87" t="s">
        <v>605</v>
      </c>
      <c r="K87" s="77">
        <v>4.0599999999999996</v>
      </c>
      <c r="L87" t="s">
        <v>109</v>
      </c>
      <c r="M87" s="77">
        <v>5.5</v>
      </c>
      <c r="N87" s="77">
        <v>3.39</v>
      </c>
      <c r="O87" s="77">
        <v>900000</v>
      </c>
      <c r="P87" s="77">
        <v>111.28741095555556</v>
      </c>
      <c r="Q87" s="77">
        <v>0</v>
      </c>
      <c r="R87" s="77">
        <v>3534.5994593594</v>
      </c>
      <c r="S87" s="77">
        <v>0</v>
      </c>
      <c r="T87" s="77">
        <v>1.23</v>
      </c>
      <c r="U87" s="77">
        <v>0.22</v>
      </c>
    </row>
    <row r="88" spans="2:21">
      <c r="B88" t="s">
        <v>606</v>
      </c>
      <c r="C88" t="s">
        <v>607</v>
      </c>
      <c r="D88" t="s">
        <v>608</v>
      </c>
      <c r="E88" t="s">
        <v>343</v>
      </c>
      <c r="F88" t="s">
        <v>609</v>
      </c>
      <c r="G88" t="s">
        <v>610</v>
      </c>
      <c r="H88" t="s">
        <v>595</v>
      </c>
      <c r="I88" t="s">
        <v>347</v>
      </c>
      <c r="J88" t="s">
        <v>611</v>
      </c>
      <c r="K88" s="77">
        <v>4.28</v>
      </c>
      <c r="L88" t="s">
        <v>109</v>
      </c>
      <c r="M88" s="77">
        <v>4.75</v>
      </c>
      <c r="N88" s="77">
        <v>3.94</v>
      </c>
      <c r="O88" s="77">
        <v>620000</v>
      </c>
      <c r="P88" s="77">
        <v>103.79872222580646</v>
      </c>
      <c r="Q88" s="77">
        <v>0</v>
      </c>
      <c r="R88" s="77">
        <v>2271.0952825561999</v>
      </c>
      <c r="S88" s="77">
        <v>0</v>
      </c>
      <c r="T88" s="77">
        <v>0.79</v>
      </c>
      <c r="U88" s="77">
        <v>0.14000000000000001</v>
      </c>
    </row>
    <row r="89" spans="2:21">
      <c r="B89" t="s">
        <v>612</v>
      </c>
      <c r="C89" t="s">
        <v>613</v>
      </c>
      <c r="D89" t="s">
        <v>342</v>
      </c>
      <c r="E89" t="s">
        <v>343</v>
      </c>
      <c r="F89" t="s">
        <v>614</v>
      </c>
      <c r="G89" t="s">
        <v>589</v>
      </c>
      <c r="H89" t="s">
        <v>595</v>
      </c>
      <c r="I89" t="s">
        <v>347</v>
      </c>
      <c r="J89" t="s">
        <v>615</v>
      </c>
      <c r="K89" s="77">
        <v>2.34</v>
      </c>
      <c r="L89" t="s">
        <v>109</v>
      </c>
      <c r="M89" s="77">
        <v>5.5</v>
      </c>
      <c r="N89" s="77">
        <v>4.16</v>
      </c>
      <c r="O89" s="77">
        <v>1059000</v>
      </c>
      <c r="P89" s="77">
        <v>103.40661111425874</v>
      </c>
      <c r="Q89" s="77">
        <v>0</v>
      </c>
      <c r="R89" s="77">
        <v>3864.5232452893001</v>
      </c>
      <c r="S89" s="77">
        <v>0</v>
      </c>
      <c r="T89" s="77">
        <v>1.35</v>
      </c>
      <c r="U89" s="77">
        <v>0.24</v>
      </c>
    </row>
    <row r="90" spans="2:21">
      <c r="B90" t="s">
        <v>616</v>
      </c>
      <c r="C90" t="s">
        <v>617</v>
      </c>
      <c r="D90" t="s">
        <v>342</v>
      </c>
      <c r="E90" t="s">
        <v>343</v>
      </c>
      <c r="F90" t="s">
        <v>618</v>
      </c>
      <c r="G90" t="s">
        <v>589</v>
      </c>
      <c r="H90" t="s">
        <v>595</v>
      </c>
      <c r="I90" t="s">
        <v>347</v>
      </c>
      <c r="J90" t="s">
        <v>619</v>
      </c>
      <c r="K90" s="77">
        <v>18.62</v>
      </c>
      <c r="L90" t="s">
        <v>109</v>
      </c>
      <c r="M90" s="77">
        <v>5.57</v>
      </c>
      <c r="N90" s="77">
        <v>5.48</v>
      </c>
      <c r="O90" s="77">
        <v>880000</v>
      </c>
      <c r="P90" s="77">
        <v>103.76798242045454</v>
      </c>
      <c r="Q90" s="77">
        <v>0</v>
      </c>
      <c r="R90" s="77">
        <v>3222.5354476636999</v>
      </c>
      <c r="S90" s="77">
        <v>0</v>
      </c>
      <c r="T90" s="77">
        <v>1.1200000000000001</v>
      </c>
      <c r="U90" s="77">
        <v>0.2</v>
      </c>
    </row>
    <row r="91" spans="2:21">
      <c r="B91" t="s">
        <v>620</v>
      </c>
      <c r="C91" t="s">
        <v>621</v>
      </c>
      <c r="D91" t="s">
        <v>342</v>
      </c>
      <c r="E91" t="s">
        <v>343</v>
      </c>
      <c r="F91" t="s">
        <v>622</v>
      </c>
      <c r="G91" t="s">
        <v>589</v>
      </c>
      <c r="H91" t="s">
        <v>470</v>
      </c>
      <c r="I91" t="s">
        <v>347</v>
      </c>
      <c r="J91" t="s">
        <v>623</v>
      </c>
      <c r="K91" s="77">
        <v>6.75</v>
      </c>
      <c r="L91" t="s">
        <v>109</v>
      </c>
      <c r="M91" s="77">
        <v>6.75</v>
      </c>
      <c r="N91" s="77">
        <v>4.99</v>
      </c>
      <c r="O91" s="77">
        <v>797000</v>
      </c>
      <c r="P91" s="77">
        <v>114.72275</v>
      </c>
      <c r="Q91" s="77">
        <v>0</v>
      </c>
      <c r="R91" s="77">
        <v>3226.7069804574999</v>
      </c>
      <c r="S91" s="77">
        <v>0</v>
      </c>
      <c r="T91" s="77">
        <v>1.1299999999999999</v>
      </c>
      <c r="U91" s="77">
        <v>0.2</v>
      </c>
    </row>
    <row r="92" spans="2:21">
      <c r="B92" t="s">
        <v>624</v>
      </c>
      <c r="C92" t="s">
        <v>625</v>
      </c>
      <c r="D92" t="s">
        <v>342</v>
      </c>
      <c r="E92" t="s">
        <v>343</v>
      </c>
      <c r="F92" t="s">
        <v>626</v>
      </c>
      <c r="G92" t="s">
        <v>627</v>
      </c>
      <c r="H92" t="s">
        <v>470</v>
      </c>
      <c r="I92" t="s">
        <v>347</v>
      </c>
      <c r="J92" t="s">
        <v>628</v>
      </c>
      <c r="K92" s="77">
        <v>3.27</v>
      </c>
      <c r="L92" t="s">
        <v>109</v>
      </c>
      <c r="M92" s="77">
        <v>5.8</v>
      </c>
      <c r="N92" s="77">
        <v>3.6</v>
      </c>
      <c r="O92" s="77">
        <v>700000</v>
      </c>
      <c r="P92" s="77">
        <v>109.697</v>
      </c>
      <c r="Q92" s="77">
        <v>0</v>
      </c>
      <c r="R92" s="77">
        <v>2709.8449909999999</v>
      </c>
      <c r="S92" s="77">
        <v>0</v>
      </c>
      <c r="T92" s="77">
        <v>0.94</v>
      </c>
      <c r="U92" s="77">
        <v>0.17</v>
      </c>
    </row>
    <row r="93" spans="2:21">
      <c r="B93" t="s">
        <v>629</v>
      </c>
      <c r="C93" t="s">
        <v>630</v>
      </c>
      <c r="D93" t="s">
        <v>342</v>
      </c>
      <c r="E93" t="s">
        <v>343</v>
      </c>
      <c r="F93" t="s">
        <v>626</v>
      </c>
      <c r="G93" t="s">
        <v>627</v>
      </c>
      <c r="H93" t="s">
        <v>470</v>
      </c>
      <c r="I93" t="s">
        <v>347</v>
      </c>
      <c r="J93" t="s">
        <v>631</v>
      </c>
      <c r="K93" s="77">
        <v>3.27</v>
      </c>
      <c r="L93" t="s">
        <v>109</v>
      </c>
      <c r="M93" s="77">
        <v>5.8</v>
      </c>
      <c r="N93" s="77">
        <v>3.76</v>
      </c>
      <c r="O93" s="77">
        <v>720000</v>
      </c>
      <c r="P93" s="77">
        <v>109.134</v>
      </c>
      <c r="Q93" s="77">
        <v>0</v>
      </c>
      <c r="R93" s="77">
        <v>2772.9639791999998</v>
      </c>
      <c r="S93" s="77">
        <v>0</v>
      </c>
      <c r="T93" s="77">
        <v>0.97</v>
      </c>
      <c r="U93" s="77">
        <v>0.17</v>
      </c>
    </row>
    <row r="94" spans="2:21">
      <c r="B94" t="s">
        <v>632</v>
      </c>
      <c r="C94" t="s">
        <v>633</v>
      </c>
      <c r="D94" t="s">
        <v>110</v>
      </c>
      <c r="E94" t="s">
        <v>343</v>
      </c>
      <c r="F94" t="s">
        <v>634</v>
      </c>
      <c r="G94" t="s">
        <v>627</v>
      </c>
      <c r="H94" t="s">
        <v>470</v>
      </c>
      <c r="I94" t="s">
        <v>347</v>
      </c>
      <c r="J94" t="s">
        <v>635</v>
      </c>
      <c r="K94" s="77">
        <v>5.78</v>
      </c>
      <c r="L94" t="s">
        <v>109</v>
      </c>
      <c r="M94" s="77">
        <v>6.75</v>
      </c>
      <c r="N94" s="77">
        <v>4.76</v>
      </c>
      <c r="O94" s="77">
        <v>395000</v>
      </c>
      <c r="P94" s="77">
        <v>114.4915</v>
      </c>
      <c r="Q94" s="77">
        <v>0</v>
      </c>
      <c r="R94" s="77">
        <v>1595.959988825</v>
      </c>
      <c r="S94" s="77">
        <v>0</v>
      </c>
      <c r="T94" s="77">
        <v>0.56000000000000005</v>
      </c>
      <c r="U94" s="77">
        <v>0.1</v>
      </c>
    </row>
    <row r="95" spans="2:21">
      <c r="B95" t="s">
        <v>636</v>
      </c>
      <c r="C95" t="s">
        <v>637</v>
      </c>
      <c r="D95" t="s">
        <v>342</v>
      </c>
      <c r="E95" t="s">
        <v>343</v>
      </c>
      <c r="F95" t="s">
        <v>638</v>
      </c>
      <c r="G95" t="s">
        <v>639</v>
      </c>
      <c r="H95" t="s">
        <v>470</v>
      </c>
      <c r="I95" t="s">
        <v>347</v>
      </c>
      <c r="J95" t="s">
        <v>640</v>
      </c>
      <c r="K95" s="77">
        <v>4.0599999999999996</v>
      </c>
      <c r="L95" t="s">
        <v>109</v>
      </c>
      <c r="M95" s="77">
        <v>4.25</v>
      </c>
      <c r="N95" s="77">
        <v>4.4800000000000004</v>
      </c>
      <c r="O95" s="77">
        <v>860000</v>
      </c>
      <c r="P95" s="77">
        <v>99.618361116279075</v>
      </c>
      <c r="Q95" s="77">
        <v>0</v>
      </c>
      <c r="R95" s="77">
        <v>3023.3574888623998</v>
      </c>
      <c r="S95" s="77">
        <v>0</v>
      </c>
      <c r="T95" s="77">
        <v>1.05</v>
      </c>
      <c r="U95" s="77">
        <v>0.19</v>
      </c>
    </row>
    <row r="96" spans="2:21">
      <c r="B96" t="s">
        <v>641</v>
      </c>
      <c r="C96" t="s">
        <v>642</v>
      </c>
      <c r="D96" t="s">
        <v>342</v>
      </c>
      <c r="E96" t="s">
        <v>343</v>
      </c>
      <c r="F96" t="s">
        <v>643</v>
      </c>
      <c r="G96" t="s">
        <v>627</v>
      </c>
      <c r="H96" t="s">
        <v>644</v>
      </c>
      <c r="I96" t="s">
        <v>584</v>
      </c>
      <c r="J96" t="s">
        <v>645</v>
      </c>
      <c r="K96" s="77">
        <v>6.32</v>
      </c>
      <c r="L96" t="s">
        <v>109</v>
      </c>
      <c r="M96" s="77">
        <v>4.45</v>
      </c>
      <c r="N96" s="77">
        <v>4.4800000000000004</v>
      </c>
      <c r="O96" s="77">
        <v>600000</v>
      </c>
      <c r="P96" s="77">
        <v>102.337</v>
      </c>
      <c r="Q96" s="77">
        <v>47.11215</v>
      </c>
      <c r="R96" s="77">
        <v>2213.9957880000002</v>
      </c>
      <c r="S96" s="77">
        <v>0</v>
      </c>
      <c r="T96" s="77">
        <v>0.77</v>
      </c>
      <c r="U96" s="77">
        <v>0.14000000000000001</v>
      </c>
    </row>
    <row r="97" spans="2:21">
      <c r="B97" t="s">
        <v>646</v>
      </c>
      <c r="C97" t="s">
        <v>647</v>
      </c>
      <c r="D97" t="s">
        <v>342</v>
      </c>
      <c r="E97" t="s">
        <v>343</v>
      </c>
      <c r="F97" t="s">
        <v>648</v>
      </c>
      <c r="G97" t="s">
        <v>649</v>
      </c>
      <c r="H97" t="s">
        <v>650</v>
      </c>
      <c r="I97" t="s">
        <v>584</v>
      </c>
      <c r="J97" t="s">
        <v>651</v>
      </c>
      <c r="K97" s="77">
        <v>0.66</v>
      </c>
      <c r="L97" t="s">
        <v>109</v>
      </c>
      <c r="M97" s="77">
        <v>7</v>
      </c>
      <c r="N97" s="77">
        <v>2.34</v>
      </c>
      <c r="O97" s="77">
        <v>1771000</v>
      </c>
      <c r="P97" s="77">
        <v>105.37523333145116</v>
      </c>
      <c r="Q97" s="77">
        <v>0</v>
      </c>
      <c r="R97" s="77">
        <v>6585.8035041367002</v>
      </c>
      <c r="S97" s="77">
        <v>0</v>
      </c>
      <c r="T97" s="77">
        <v>2.2999999999999998</v>
      </c>
      <c r="U97" s="77">
        <v>0.41</v>
      </c>
    </row>
    <row r="98" spans="2:21">
      <c r="B98" t="s">
        <v>652</v>
      </c>
      <c r="C98" t="s">
        <v>653</v>
      </c>
      <c r="D98" t="s">
        <v>342</v>
      </c>
      <c r="E98" t="s">
        <v>343</v>
      </c>
      <c r="F98" t="s">
        <v>654</v>
      </c>
      <c r="G98" t="s">
        <v>583</v>
      </c>
      <c r="H98" t="s">
        <v>655</v>
      </c>
      <c r="I98" t="s">
        <v>347</v>
      </c>
      <c r="J98" t="s">
        <v>656</v>
      </c>
      <c r="K98" s="77">
        <v>0.62</v>
      </c>
      <c r="L98" t="s">
        <v>109</v>
      </c>
      <c r="M98" s="77">
        <v>6.75</v>
      </c>
      <c r="N98" s="77">
        <v>2.2599999999999998</v>
      </c>
      <c r="O98" s="77">
        <v>351000</v>
      </c>
      <c r="P98" s="77">
        <v>105.27775</v>
      </c>
      <c r="Q98" s="77">
        <v>0</v>
      </c>
      <c r="R98" s="77">
        <v>1304.0533809225001</v>
      </c>
      <c r="S98" s="77">
        <v>0</v>
      </c>
      <c r="T98" s="77">
        <v>0.45</v>
      </c>
      <c r="U98" s="77">
        <v>0.08</v>
      </c>
    </row>
    <row r="99" spans="2:21">
      <c r="B99" t="s">
        <v>657</v>
      </c>
      <c r="C99" t="s">
        <v>658</v>
      </c>
      <c r="D99" t="s">
        <v>342</v>
      </c>
      <c r="E99" t="s">
        <v>343</v>
      </c>
      <c r="F99" t="s">
        <v>659</v>
      </c>
      <c r="G99" t="s">
        <v>660</v>
      </c>
      <c r="H99" t="s">
        <v>650</v>
      </c>
      <c r="I99" t="s">
        <v>584</v>
      </c>
      <c r="J99" t="s">
        <v>661</v>
      </c>
      <c r="K99" s="77">
        <v>3.21</v>
      </c>
      <c r="L99" t="s">
        <v>109</v>
      </c>
      <c r="M99" s="77">
        <v>5.4</v>
      </c>
      <c r="N99" s="77">
        <v>3.36</v>
      </c>
      <c r="O99" s="77">
        <v>1424000</v>
      </c>
      <c r="P99" s="77">
        <v>109.32299999999999</v>
      </c>
      <c r="Q99" s="77">
        <v>0</v>
      </c>
      <c r="R99" s="77">
        <v>5493.80434608</v>
      </c>
      <c r="S99" s="77">
        <v>0</v>
      </c>
      <c r="T99" s="77">
        <v>1.92</v>
      </c>
      <c r="U99" s="77">
        <v>0.34</v>
      </c>
    </row>
    <row r="100" spans="2:21">
      <c r="B100" t="s">
        <v>662</v>
      </c>
      <c r="C100" t="s">
        <v>663</v>
      </c>
      <c r="D100" t="s">
        <v>342</v>
      </c>
      <c r="E100" t="s">
        <v>343</v>
      </c>
      <c r="F100" t="s">
        <v>664</v>
      </c>
      <c r="G100" t="s">
        <v>600</v>
      </c>
      <c r="H100" t="s">
        <v>655</v>
      </c>
      <c r="I100" t="s">
        <v>347</v>
      </c>
      <c r="J100" t="s">
        <v>665</v>
      </c>
      <c r="K100" s="77">
        <v>2.0499999999999998</v>
      </c>
      <c r="L100" t="s">
        <v>109</v>
      </c>
      <c r="M100" s="77">
        <v>3.09</v>
      </c>
      <c r="N100" s="77">
        <v>1.32</v>
      </c>
      <c r="O100" s="77">
        <v>800000</v>
      </c>
      <c r="P100" s="77">
        <v>104.86213698749999</v>
      </c>
      <c r="Q100" s="77">
        <v>0</v>
      </c>
      <c r="R100" s="77">
        <v>2960.4678514310999</v>
      </c>
      <c r="S100" s="77">
        <v>0</v>
      </c>
      <c r="T100" s="77">
        <v>1.03</v>
      </c>
      <c r="U100" s="77">
        <v>0.18</v>
      </c>
    </row>
    <row r="101" spans="2:21">
      <c r="B101" t="s">
        <v>666</v>
      </c>
      <c r="C101" t="s">
        <v>667</v>
      </c>
      <c r="D101" t="s">
        <v>342</v>
      </c>
      <c r="E101" t="s">
        <v>343</v>
      </c>
      <c r="F101" t="s">
        <v>668</v>
      </c>
      <c r="G101" t="s">
        <v>669</v>
      </c>
      <c r="H101" t="s">
        <v>650</v>
      </c>
      <c r="I101" t="s">
        <v>584</v>
      </c>
      <c r="J101" t="s">
        <v>670</v>
      </c>
      <c r="K101" s="77">
        <v>7.63</v>
      </c>
      <c r="L101" t="s">
        <v>109</v>
      </c>
      <c r="M101" s="77">
        <v>5.5</v>
      </c>
      <c r="N101" s="77">
        <v>5.41</v>
      </c>
      <c r="O101" s="77">
        <v>880000</v>
      </c>
      <c r="P101" s="77">
        <v>102.4455</v>
      </c>
      <c r="Q101" s="77">
        <v>0</v>
      </c>
      <c r="R101" s="77">
        <v>3181.4654916</v>
      </c>
      <c r="S101" s="77">
        <v>0</v>
      </c>
      <c r="T101" s="77">
        <v>1.1100000000000001</v>
      </c>
      <c r="U101" s="77">
        <v>0.2</v>
      </c>
    </row>
    <row r="102" spans="2:21">
      <c r="B102" t="s">
        <v>671</v>
      </c>
      <c r="C102" t="s">
        <v>637</v>
      </c>
      <c r="D102" t="s">
        <v>342</v>
      </c>
      <c r="E102" t="s">
        <v>126</v>
      </c>
      <c r="F102" t="s">
        <v>638</v>
      </c>
      <c r="G102" t="s">
        <v>639</v>
      </c>
      <c r="H102" t="s">
        <v>655</v>
      </c>
      <c r="I102" t="s">
        <v>347</v>
      </c>
      <c r="J102" t="s">
        <v>317</v>
      </c>
      <c r="K102" s="77">
        <v>4.0599999999999996</v>
      </c>
      <c r="L102" t="s">
        <v>109</v>
      </c>
      <c r="M102" s="77">
        <v>4.25</v>
      </c>
      <c r="N102" s="77">
        <v>4.6100000000000003</v>
      </c>
      <c r="O102" s="77">
        <v>270000</v>
      </c>
      <c r="P102" s="77">
        <v>99.123361111111109</v>
      </c>
      <c r="Q102" s="77">
        <v>0</v>
      </c>
      <c r="R102" s="77">
        <v>944.47712167500003</v>
      </c>
      <c r="S102" s="77">
        <v>0</v>
      </c>
      <c r="T102" s="77">
        <v>0.33</v>
      </c>
      <c r="U102" s="77">
        <v>0.06</v>
      </c>
    </row>
    <row r="103" spans="2:21">
      <c r="B103" t="s">
        <v>672</v>
      </c>
      <c r="C103" t="s">
        <v>673</v>
      </c>
      <c r="D103" t="s">
        <v>342</v>
      </c>
      <c r="E103" t="s">
        <v>343</v>
      </c>
      <c r="F103" t="s">
        <v>674</v>
      </c>
      <c r="G103" t="s">
        <v>675</v>
      </c>
      <c r="H103" t="s">
        <v>676</v>
      </c>
      <c r="I103" t="s">
        <v>347</v>
      </c>
      <c r="J103" t="s">
        <v>623</v>
      </c>
      <c r="K103" s="77">
        <v>3.94</v>
      </c>
      <c r="L103" t="s">
        <v>109</v>
      </c>
      <c r="M103" s="77">
        <v>5.88</v>
      </c>
      <c r="N103" s="77">
        <v>6</v>
      </c>
      <c r="O103" s="77">
        <v>866000</v>
      </c>
      <c r="P103" s="77">
        <v>100.22406849884527</v>
      </c>
      <c r="Q103" s="77">
        <v>0</v>
      </c>
      <c r="R103" s="77">
        <v>3062.9617887628001</v>
      </c>
      <c r="S103" s="77">
        <v>0</v>
      </c>
      <c r="T103" s="77">
        <v>1.07</v>
      </c>
      <c r="U103" s="77">
        <v>0.19</v>
      </c>
    </row>
    <row r="104" spans="2:21">
      <c r="B104" t="s">
        <v>677</v>
      </c>
      <c r="C104" t="s">
        <v>678</v>
      </c>
      <c r="D104" t="s">
        <v>342</v>
      </c>
      <c r="E104" t="s">
        <v>343</v>
      </c>
      <c r="F104" t="s">
        <v>679</v>
      </c>
      <c r="G104" t="s">
        <v>126</v>
      </c>
      <c r="H104" t="s">
        <v>680</v>
      </c>
      <c r="I104" t="s">
        <v>584</v>
      </c>
      <c r="J104" t="s">
        <v>681</v>
      </c>
      <c r="K104" s="77">
        <v>5.69</v>
      </c>
      <c r="L104" t="s">
        <v>109</v>
      </c>
      <c r="M104" s="77">
        <v>5</v>
      </c>
      <c r="N104" s="77">
        <v>4.32</v>
      </c>
      <c r="O104" s="77">
        <v>660000</v>
      </c>
      <c r="P104" s="77">
        <v>105.83366666666667</v>
      </c>
      <c r="Q104" s="77">
        <v>0</v>
      </c>
      <c r="R104" s="77">
        <v>2465.0142638000002</v>
      </c>
      <c r="S104" s="77">
        <v>0</v>
      </c>
      <c r="T104" s="77">
        <v>0.86</v>
      </c>
      <c r="U104" s="77">
        <v>0.15</v>
      </c>
    </row>
    <row r="105" spans="2:21">
      <c r="B105" t="s">
        <v>682</v>
      </c>
      <c r="C105" t="s">
        <v>683</v>
      </c>
      <c r="D105" t="s">
        <v>342</v>
      </c>
      <c r="E105" t="s">
        <v>343</v>
      </c>
      <c r="F105" t="s">
        <v>684</v>
      </c>
      <c r="G105" t="s">
        <v>589</v>
      </c>
      <c r="H105" t="s">
        <v>226</v>
      </c>
      <c r="I105" t="s">
        <v>227</v>
      </c>
      <c r="J105" t="s">
        <v>596</v>
      </c>
      <c r="K105" s="77">
        <v>6.04</v>
      </c>
      <c r="L105" t="s">
        <v>109</v>
      </c>
      <c r="M105" s="77">
        <v>4</v>
      </c>
      <c r="N105" s="77">
        <v>3.43</v>
      </c>
      <c r="O105" s="77">
        <v>625000</v>
      </c>
      <c r="P105" s="77">
        <v>104.212739728</v>
      </c>
      <c r="Q105" s="77">
        <v>0</v>
      </c>
      <c r="R105" s="77">
        <v>2298.5422406256998</v>
      </c>
      <c r="S105" s="77">
        <v>0</v>
      </c>
      <c r="T105" s="77">
        <v>0.8</v>
      </c>
      <c r="U105" s="77">
        <v>0.14000000000000001</v>
      </c>
    </row>
    <row r="106" spans="2:21">
      <c r="B106" t="s">
        <v>261</v>
      </c>
      <c r="C106" s="16"/>
      <c r="D106" s="16"/>
      <c r="E106" s="16"/>
      <c r="F106" s="16"/>
    </row>
    <row r="107" spans="2:21">
      <c r="B107" t="s">
        <v>333</v>
      </c>
      <c r="C107" s="16"/>
      <c r="D107" s="16"/>
      <c r="E107" s="16"/>
      <c r="F107" s="16"/>
    </row>
    <row r="108" spans="2:21">
      <c r="B108" t="s">
        <v>334</v>
      </c>
      <c r="C108" s="16"/>
      <c r="D108" s="16"/>
      <c r="E108" s="16"/>
      <c r="F108" s="16"/>
    </row>
    <row r="109" spans="2:21">
      <c r="B109" t="s">
        <v>335</v>
      </c>
      <c r="C109" s="16"/>
      <c r="D109" s="16"/>
      <c r="E109" s="16"/>
      <c r="F109" s="16"/>
    </row>
    <row r="110" spans="2:21">
      <c r="B110" t="s">
        <v>685</v>
      </c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37318038.140000001</v>
      </c>
      <c r="J11" s="7"/>
      <c r="K11" s="76">
        <v>267575.74797249999</v>
      </c>
      <c r="L11" s="7"/>
      <c r="M11" s="76">
        <v>100</v>
      </c>
      <c r="N11" s="76">
        <v>16.64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37169578.140000001</v>
      </c>
      <c r="K12" s="79">
        <v>244289.91108809999</v>
      </c>
      <c r="M12" s="79">
        <v>91.3</v>
      </c>
      <c r="N12" s="79">
        <v>15.19</v>
      </c>
    </row>
    <row r="13" spans="2:61">
      <c r="B13" s="78" t="s">
        <v>686</v>
      </c>
      <c r="E13" s="16"/>
      <c r="F13" s="16"/>
      <c r="G13" s="16"/>
      <c r="I13" s="79">
        <v>23447337.890000001</v>
      </c>
      <c r="K13" s="79">
        <v>136624.9115701</v>
      </c>
      <c r="M13" s="79">
        <v>51.06</v>
      </c>
      <c r="N13" s="79">
        <v>8.5</v>
      </c>
    </row>
    <row r="14" spans="2:61">
      <c r="B14" t="s">
        <v>687</v>
      </c>
      <c r="C14" t="s">
        <v>688</v>
      </c>
      <c r="D14" t="s">
        <v>103</v>
      </c>
      <c r="E14" t="s">
        <v>126</v>
      </c>
      <c r="F14" t="s">
        <v>689</v>
      </c>
      <c r="G14" t="s">
        <v>409</v>
      </c>
      <c r="H14" t="s">
        <v>105</v>
      </c>
      <c r="I14" s="77">
        <v>79620</v>
      </c>
      <c r="J14" s="77">
        <v>2210</v>
      </c>
      <c r="K14" s="77">
        <v>1759.6020000000001</v>
      </c>
      <c r="L14" s="77">
        <v>0.04</v>
      </c>
      <c r="M14" s="77">
        <v>0.66</v>
      </c>
      <c r="N14" s="77">
        <v>0.11</v>
      </c>
    </row>
    <row r="15" spans="2:61">
      <c r="B15" t="s">
        <v>690</v>
      </c>
      <c r="C15" t="s">
        <v>691</v>
      </c>
      <c r="D15" t="s">
        <v>103</v>
      </c>
      <c r="E15" t="s">
        <v>126</v>
      </c>
      <c r="F15" t="s">
        <v>692</v>
      </c>
      <c r="G15" t="s">
        <v>693</v>
      </c>
      <c r="H15" t="s">
        <v>105</v>
      </c>
      <c r="I15" s="77">
        <v>14404</v>
      </c>
      <c r="J15" s="77">
        <v>51930</v>
      </c>
      <c r="K15" s="77">
        <v>7479.9971999999998</v>
      </c>
      <c r="L15" s="77">
        <v>0.03</v>
      </c>
      <c r="M15" s="77">
        <v>2.8</v>
      </c>
      <c r="N15" s="77">
        <v>0.47</v>
      </c>
    </row>
    <row r="16" spans="2:61">
      <c r="B16" t="s">
        <v>694</v>
      </c>
      <c r="C16" t="s">
        <v>695</v>
      </c>
      <c r="D16" t="s">
        <v>103</v>
      </c>
      <c r="E16" t="s">
        <v>126</v>
      </c>
      <c r="F16" t="s">
        <v>381</v>
      </c>
      <c r="G16" t="s">
        <v>352</v>
      </c>
      <c r="H16" t="s">
        <v>105</v>
      </c>
      <c r="I16" s="77">
        <v>1404656</v>
      </c>
      <c r="J16" s="77">
        <v>891</v>
      </c>
      <c r="K16" s="77">
        <v>12515.48496</v>
      </c>
      <c r="L16" s="77">
        <v>0.12</v>
      </c>
      <c r="M16" s="77">
        <v>4.68</v>
      </c>
      <c r="N16" s="77">
        <v>0.78</v>
      </c>
    </row>
    <row r="17" spans="2:14">
      <c r="B17" t="s">
        <v>694</v>
      </c>
      <c r="C17" t="s">
        <v>695</v>
      </c>
      <c r="D17" t="s">
        <v>103</v>
      </c>
      <c r="E17" t="s">
        <v>126</v>
      </c>
      <c r="F17" t="s">
        <v>381</v>
      </c>
      <c r="G17" t="s">
        <v>352</v>
      </c>
      <c r="H17" t="s">
        <v>105</v>
      </c>
      <c r="I17" s="77">
        <v>329766</v>
      </c>
      <c r="J17" s="77">
        <v>891</v>
      </c>
      <c r="K17" s="77">
        <v>2938.21506</v>
      </c>
      <c r="L17" s="77">
        <v>0.03</v>
      </c>
      <c r="M17" s="77">
        <v>1.1000000000000001</v>
      </c>
      <c r="N17" s="77">
        <v>0.18</v>
      </c>
    </row>
    <row r="18" spans="2:14">
      <c r="B18" t="s">
        <v>696</v>
      </c>
      <c r="C18" t="s">
        <v>697</v>
      </c>
      <c r="D18" t="s">
        <v>103</v>
      </c>
      <c r="E18" t="s">
        <v>126</v>
      </c>
      <c r="F18" t="s">
        <v>362</v>
      </c>
      <c r="G18" t="s">
        <v>352</v>
      </c>
      <c r="H18" t="s">
        <v>105</v>
      </c>
      <c r="I18" s="77">
        <v>26800</v>
      </c>
      <c r="J18" s="77">
        <v>6599</v>
      </c>
      <c r="K18" s="77">
        <v>1768.5319999999999</v>
      </c>
      <c r="L18" s="77">
        <v>0.03</v>
      </c>
      <c r="M18" s="77">
        <v>0.66</v>
      </c>
      <c r="N18" s="77">
        <v>0.11</v>
      </c>
    </row>
    <row r="19" spans="2:14">
      <c r="B19" t="s">
        <v>698</v>
      </c>
      <c r="C19" t="s">
        <v>699</v>
      </c>
      <c r="D19" t="s">
        <v>103</v>
      </c>
      <c r="E19" t="s">
        <v>126</v>
      </c>
      <c r="F19" t="s">
        <v>385</v>
      </c>
      <c r="G19" t="s">
        <v>352</v>
      </c>
      <c r="H19" t="s">
        <v>105</v>
      </c>
      <c r="I19" s="77">
        <v>735392</v>
      </c>
      <c r="J19" s="77">
        <v>1875</v>
      </c>
      <c r="K19" s="77">
        <v>13788.6</v>
      </c>
      <c r="L19" s="77">
        <v>0.05</v>
      </c>
      <c r="M19" s="77">
        <v>5.15</v>
      </c>
      <c r="N19" s="77">
        <v>0.86</v>
      </c>
    </row>
    <row r="20" spans="2:14">
      <c r="B20" t="s">
        <v>700</v>
      </c>
      <c r="C20" t="s">
        <v>701</v>
      </c>
      <c r="D20" t="s">
        <v>103</v>
      </c>
      <c r="E20" t="s">
        <v>126</v>
      </c>
      <c r="F20" t="s">
        <v>351</v>
      </c>
      <c r="G20" t="s">
        <v>352</v>
      </c>
      <c r="H20" t="s">
        <v>105</v>
      </c>
      <c r="I20" s="77">
        <v>57060</v>
      </c>
      <c r="J20" s="77">
        <v>6333</v>
      </c>
      <c r="K20" s="77">
        <v>3613.6098000000002</v>
      </c>
      <c r="L20" s="77">
        <v>0.02</v>
      </c>
      <c r="M20" s="77">
        <v>1.35</v>
      </c>
      <c r="N20" s="77">
        <v>0.22</v>
      </c>
    </row>
    <row r="21" spans="2:14">
      <c r="B21" t="s">
        <v>702</v>
      </c>
      <c r="C21" t="s">
        <v>703</v>
      </c>
      <c r="D21" t="s">
        <v>103</v>
      </c>
      <c r="E21" t="s">
        <v>126</v>
      </c>
      <c r="F21" t="s">
        <v>359</v>
      </c>
      <c r="G21" t="s">
        <v>352</v>
      </c>
      <c r="H21" t="s">
        <v>105</v>
      </c>
      <c r="I21" s="77">
        <v>215178</v>
      </c>
      <c r="J21" s="77">
        <v>2473</v>
      </c>
      <c r="K21" s="77">
        <v>5321.3519399999996</v>
      </c>
      <c r="L21" s="77">
        <v>0.02</v>
      </c>
      <c r="M21" s="77">
        <v>1.99</v>
      </c>
      <c r="N21" s="77">
        <v>0.33</v>
      </c>
    </row>
    <row r="22" spans="2:14">
      <c r="B22" t="s">
        <v>704</v>
      </c>
      <c r="C22" t="s">
        <v>705</v>
      </c>
      <c r="D22" t="s">
        <v>103</v>
      </c>
      <c r="E22" t="s">
        <v>126</v>
      </c>
      <c r="F22" t="s">
        <v>537</v>
      </c>
      <c r="G22" t="s">
        <v>115</v>
      </c>
      <c r="H22" t="s">
        <v>105</v>
      </c>
      <c r="I22" s="77">
        <v>7067</v>
      </c>
      <c r="J22" s="77">
        <v>66650</v>
      </c>
      <c r="K22" s="77">
        <v>4710.1554999999998</v>
      </c>
      <c r="L22" s="77">
        <v>0.06</v>
      </c>
      <c r="M22" s="77">
        <v>1.76</v>
      </c>
      <c r="N22" s="77">
        <v>0.28999999999999998</v>
      </c>
    </row>
    <row r="23" spans="2:14">
      <c r="B23" t="s">
        <v>706</v>
      </c>
      <c r="C23" t="s">
        <v>707</v>
      </c>
      <c r="D23" t="s">
        <v>103</v>
      </c>
      <c r="E23" t="s">
        <v>126</v>
      </c>
      <c r="F23" t="s">
        <v>577</v>
      </c>
      <c r="G23" t="s">
        <v>488</v>
      </c>
      <c r="H23" t="s">
        <v>105</v>
      </c>
      <c r="I23" s="77">
        <v>3614923</v>
      </c>
      <c r="J23" s="77">
        <v>176.9</v>
      </c>
      <c r="K23" s="77">
        <v>6394.7987869999997</v>
      </c>
      <c r="L23" s="77">
        <v>0.11</v>
      </c>
      <c r="M23" s="77">
        <v>2.39</v>
      </c>
      <c r="N23" s="77">
        <v>0.4</v>
      </c>
    </row>
    <row r="24" spans="2:14">
      <c r="B24" t="s">
        <v>708</v>
      </c>
      <c r="C24" t="s">
        <v>709</v>
      </c>
      <c r="D24" t="s">
        <v>103</v>
      </c>
      <c r="E24" t="s">
        <v>126</v>
      </c>
      <c r="F24" t="s">
        <v>568</v>
      </c>
      <c r="G24" t="s">
        <v>488</v>
      </c>
      <c r="H24" t="s">
        <v>105</v>
      </c>
      <c r="I24" s="77">
        <v>567143.14</v>
      </c>
      <c r="J24" s="77">
        <v>1094</v>
      </c>
      <c r="K24" s="77">
        <v>6204.5459516000001</v>
      </c>
      <c r="L24" s="77">
        <v>0.1</v>
      </c>
      <c r="M24" s="77">
        <v>2.3199999999999998</v>
      </c>
      <c r="N24" s="77">
        <v>0.39</v>
      </c>
    </row>
    <row r="25" spans="2:14">
      <c r="B25" t="s">
        <v>710</v>
      </c>
      <c r="C25" t="s">
        <v>711</v>
      </c>
      <c r="D25" t="s">
        <v>103</v>
      </c>
      <c r="E25" t="s">
        <v>126</v>
      </c>
      <c r="F25" t="s">
        <v>712</v>
      </c>
      <c r="G25" t="s">
        <v>488</v>
      </c>
      <c r="H25" t="s">
        <v>105</v>
      </c>
      <c r="I25" s="77">
        <v>15325239</v>
      </c>
      <c r="J25" s="77">
        <v>49.1</v>
      </c>
      <c r="K25" s="77">
        <v>7524.6923489999999</v>
      </c>
      <c r="L25" s="77">
        <v>0.12</v>
      </c>
      <c r="M25" s="77">
        <v>2.81</v>
      </c>
      <c r="N25" s="77">
        <v>0.47</v>
      </c>
    </row>
    <row r="26" spans="2:14">
      <c r="B26" t="s">
        <v>713</v>
      </c>
      <c r="C26" t="s">
        <v>714</v>
      </c>
      <c r="D26" t="s">
        <v>103</v>
      </c>
      <c r="E26" t="s">
        <v>126</v>
      </c>
      <c r="F26" t="s">
        <v>715</v>
      </c>
      <c r="G26" t="s">
        <v>488</v>
      </c>
      <c r="H26" t="s">
        <v>105</v>
      </c>
      <c r="I26" s="77">
        <v>8343</v>
      </c>
      <c r="J26" s="77">
        <v>58210</v>
      </c>
      <c r="K26" s="77">
        <v>4856.4602999999997</v>
      </c>
      <c r="L26" s="77">
        <v>7.0000000000000007E-2</v>
      </c>
      <c r="M26" s="77">
        <v>1.81</v>
      </c>
      <c r="N26" s="77">
        <v>0.3</v>
      </c>
    </row>
    <row r="27" spans="2:14">
      <c r="B27" t="s">
        <v>716</v>
      </c>
      <c r="C27" t="s">
        <v>717</v>
      </c>
      <c r="D27" t="s">
        <v>103</v>
      </c>
      <c r="E27" t="s">
        <v>126</v>
      </c>
      <c r="F27" t="s">
        <v>718</v>
      </c>
      <c r="G27" t="s">
        <v>392</v>
      </c>
      <c r="H27" t="s">
        <v>105</v>
      </c>
      <c r="I27" s="77">
        <v>168215</v>
      </c>
      <c r="J27" s="77">
        <v>6176</v>
      </c>
      <c r="K27" s="77">
        <v>10388.9584</v>
      </c>
      <c r="L27" s="77">
        <v>0.01</v>
      </c>
      <c r="M27" s="77">
        <v>3.88</v>
      </c>
      <c r="N27" s="77">
        <v>0.65</v>
      </c>
    </row>
    <row r="28" spans="2:14">
      <c r="B28" t="s">
        <v>719</v>
      </c>
      <c r="C28" t="s">
        <v>720</v>
      </c>
      <c r="D28" t="s">
        <v>103</v>
      </c>
      <c r="E28" t="s">
        <v>126</v>
      </c>
      <c r="F28" t="s">
        <v>721</v>
      </c>
      <c r="G28" t="s">
        <v>722</v>
      </c>
      <c r="H28" t="s">
        <v>105</v>
      </c>
      <c r="I28" s="77">
        <v>45882</v>
      </c>
      <c r="J28" s="77">
        <v>10860</v>
      </c>
      <c r="K28" s="77">
        <v>4982.7852000000003</v>
      </c>
      <c r="L28" s="77">
        <v>0.05</v>
      </c>
      <c r="M28" s="77">
        <v>1.86</v>
      </c>
      <c r="N28" s="77">
        <v>0.31</v>
      </c>
    </row>
    <row r="29" spans="2:14">
      <c r="B29" t="s">
        <v>723</v>
      </c>
      <c r="C29" t="s">
        <v>724</v>
      </c>
      <c r="D29" t="s">
        <v>103</v>
      </c>
      <c r="E29" t="s">
        <v>126</v>
      </c>
      <c r="F29" t="s">
        <v>725</v>
      </c>
      <c r="G29" t="s">
        <v>726</v>
      </c>
      <c r="H29" t="s">
        <v>105</v>
      </c>
      <c r="I29" s="77">
        <v>16192</v>
      </c>
      <c r="J29" s="77">
        <v>27190</v>
      </c>
      <c r="K29" s="77">
        <v>4402.6048000000001</v>
      </c>
      <c r="L29" s="77">
        <v>0.03</v>
      </c>
      <c r="M29" s="77">
        <v>1.65</v>
      </c>
      <c r="N29" s="77">
        <v>0.27</v>
      </c>
    </row>
    <row r="30" spans="2:14">
      <c r="B30" t="s">
        <v>727</v>
      </c>
      <c r="C30" t="s">
        <v>728</v>
      </c>
      <c r="D30" t="s">
        <v>103</v>
      </c>
      <c r="E30" t="s">
        <v>126</v>
      </c>
      <c r="F30" t="s">
        <v>729</v>
      </c>
      <c r="G30" t="s">
        <v>726</v>
      </c>
      <c r="H30" t="s">
        <v>105</v>
      </c>
      <c r="I30" s="77">
        <v>75417</v>
      </c>
      <c r="J30" s="77">
        <v>6635</v>
      </c>
      <c r="K30" s="77">
        <v>5003.91795</v>
      </c>
      <c r="L30" s="77">
        <v>7.0000000000000007E-2</v>
      </c>
      <c r="M30" s="77">
        <v>1.87</v>
      </c>
      <c r="N30" s="77">
        <v>0.31</v>
      </c>
    </row>
    <row r="31" spans="2:14">
      <c r="B31" t="s">
        <v>730</v>
      </c>
      <c r="C31" t="s">
        <v>731</v>
      </c>
      <c r="D31" t="s">
        <v>103</v>
      </c>
      <c r="E31" t="s">
        <v>126</v>
      </c>
      <c r="F31" t="s">
        <v>732</v>
      </c>
      <c r="G31" t="s">
        <v>510</v>
      </c>
      <c r="H31" t="s">
        <v>105</v>
      </c>
      <c r="I31" s="77">
        <v>39524</v>
      </c>
      <c r="J31" s="77">
        <v>11060</v>
      </c>
      <c r="K31" s="77">
        <v>4371.3544000000002</v>
      </c>
      <c r="L31" s="77">
        <v>0.01</v>
      </c>
      <c r="M31" s="77">
        <v>1.63</v>
      </c>
      <c r="N31" s="77">
        <v>0.27</v>
      </c>
    </row>
    <row r="32" spans="2:14">
      <c r="B32" t="s">
        <v>733</v>
      </c>
      <c r="C32" t="s">
        <v>734</v>
      </c>
      <c r="D32" t="s">
        <v>103</v>
      </c>
      <c r="E32" t="s">
        <v>126</v>
      </c>
      <c r="F32" t="s">
        <v>735</v>
      </c>
      <c r="G32" t="s">
        <v>373</v>
      </c>
      <c r="H32" t="s">
        <v>105</v>
      </c>
      <c r="I32" s="77">
        <v>32502.75</v>
      </c>
      <c r="J32" s="77">
        <v>4563</v>
      </c>
      <c r="K32" s="77">
        <v>1483.1004825</v>
      </c>
      <c r="L32" s="77">
        <v>0.03</v>
      </c>
      <c r="M32" s="77">
        <v>0.55000000000000004</v>
      </c>
      <c r="N32" s="77">
        <v>0.09</v>
      </c>
    </row>
    <row r="33" spans="2:14">
      <c r="B33" t="s">
        <v>736</v>
      </c>
      <c r="C33" t="s">
        <v>737</v>
      </c>
      <c r="D33" t="s">
        <v>103</v>
      </c>
      <c r="E33" t="s">
        <v>126</v>
      </c>
      <c r="F33" t="s">
        <v>738</v>
      </c>
      <c r="G33" t="s">
        <v>373</v>
      </c>
      <c r="H33" t="s">
        <v>105</v>
      </c>
      <c r="I33" s="77">
        <v>70649</v>
      </c>
      <c r="J33" s="77">
        <v>3750</v>
      </c>
      <c r="K33" s="77">
        <v>2649.3375000000001</v>
      </c>
      <c r="L33" s="77">
        <v>0.05</v>
      </c>
      <c r="M33" s="77">
        <v>0.99</v>
      </c>
      <c r="N33" s="77">
        <v>0.16</v>
      </c>
    </row>
    <row r="34" spans="2:14">
      <c r="B34" t="s">
        <v>736</v>
      </c>
      <c r="C34" t="s">
        <v>737</v>
      </c>
      <c r="D34" t="s">
        <v>103</v>
      </c>
      <c r="E34" t="s">
        <v>126</v>
      </c>
      <c r="F34" t="s">
        <v>738</v>
      </c>
      <c r="G34" t="s">
        <v>373</v>
      </c>
      <c r="H34" t="s">
        <v>105</v>
      </c>
      <c r="I34" s="77">
        <v>11099</v>
      </c>
      <c r="J34" s="77">
        <v>3750</v>
      </c>
      <c r="K34" s="77">
        <v>416.21249999999998</v>
      </c>
      <c r="L34" s="77">
        <v>0.01</v>
      </c>
      <c r="M34" s="77">
        <v>0.16</v>
      </c>
      <c r="N34" s="77">
        <v>0.03</v>
      </c>
    </row>
    <row r="35" spans="2:14">
      <c r="B35" t="s">
        <v>739</v>
      </c>
      <c r="C35" t="s">
        <v>740</v>
      </c>
      <c r="D35" t="s">
        <v>103</v>
      </c>
      <c r="E35" t="s">
        <v>126</v>
      </c>
      <c r="F35" t="s">
        <v>372</v>
      </c>
      <c r="G35" t="s">
        <v>373</v>
      </c>
      <c r="H35" t="s">
        <v>105</v>
      </c>
      <c r="I35" s="77">
        <v>207010</v>
      </c>
      <c r="J35" s="77">
        <v>1964</v>
      </c>
      <c r="K35" s="77">
        <v>4065.6763999999998</v>
      </c>
      <c r="L35" s="77">
        <v>7.0000000000000007E-2</v>
      </c>
      <c r="M35" s="77">
        <v>1.52</v>
      </c>
      <c r="N35" s="77">
        <v>0.25</v>
      </c>
    </row>
    <row r="36" spans="2:14">
      <c r="B36" t="s">
        <v>741</v>
      </c>
      <c r="C36" t="s">
        <v>742</v>
      </c>
      <c r="D36" t="s">
        <v>103</v>
      </c>
      <c r="E36" t="s">
        <v>126</v>
      </c>
      <c r="F36" t="s">
        <v>401</v>
      </c>
      <c r="G36" t="s">
        <v>373</v>
      </c>
      <c r="H36" t="s">
        <v>105</v>
      </c>
      <c r="I36" s="77">
        <v>127531</v>
      </c>
      <c r="J36" s="77">
        <v>3401</v>
      </c>
      <c r="K36" s="77">
        <v>4337.3293100000001</v>
      </c>
      <c r="L36" s="77">
        <v>0.06</v>
      </c>
      <c r="M36" s="77">
        <v>1.62</v>
      </c>
      <c r="N36" s="77">
        <v>0.27</v>
      </c>
    </row>
    <row r="37" spans="2:14">
      <c r="B37" t="s">
        <v>743</v>
      </c>
      <c r="C37" t="s">
        <v>744</v>
      </c>
      <c r="D37" t="s">
        <v>103</v>
      </c>
      <c r="E37" t="s">
        <v>126</v>
      </c>
      <c r="F37" t="s">
        <v>413</v>
      </c>
      <c r="G37" t="s">
        <v>373</v>
      </c>
      <c r="H37" t="s">
        <v>105</v>
      </c>
      <c r="I37" s="77">
        <v>13401</v>
      </c>
      <c r="J37" s="77">
        <v>17090</v>
      </c>
      <c r="K37" s="77">
        <v>2290.2309</v>
      </c>
      <c r="L37" s="77">
        <v>0.03</v>
      </c>
      <c r="M37" s="77">
        <v>0.86</v>
      </c>
      <c r="N37" s="77">
        <v>0.14000000000000001</v>
      </c>
    </row>
    <row r="38" spans="2:14">
      <c r="B38" t="s">
        <v>745</v>
      </c>
      <c r="C38" t="s">
        <v>746</v>
      </c>
      <c r="D38" t="s">
        <v>103</v>
      </c>
      <c r="E38" t="s">
        <v>126</v>
      </c>
      <c r="F38" t="s">
        <v>747</v>
      </c>
      <c r="G38" t="s">
        <v>373</v>
      </c>
      <c r="H38" t="s">
        <v>105</v>
      </c>
      <c r="I38" s="77">
        <v>20958</v>
      </c>
      <c r="J38" s="77">
        <v>19620</v>
      </c>
      <c r="K38" s="77">
        <v>4111.9596000000001</v>
      </c>
      <c r="L38" s="77">
        <v>0.02</v>
      </c>
      <c r="M38" s="77">
        <v>1.54</v>
      </c>
      <c r="N38" s="77">
        <v>0.26</v>
      </c>
    </row>
    <row r="39" spans="2:14">
      <c r="B39" t="s">
        <v>745</v>
      </c>
      <c r="C39" t="s">
        <v>746</v>
      </c>
      <c r="D39" t="s">
        <v>103</v>
      </c>
      <c r="E39" t="s">
        <v>126</v>
      </c>
      <c r="F39" t="s">
        <v>747</v>
      </c>
      <c r="G39" t="s">
        <v>373</v>
      </c>
      <c r="H39" t="s">
        <v>105</v>
      </c>
      <c r="I39" s="77">
        <v>1343</v>
      </c>
      <c r="J39" s="77">
        <v>19620</v>
      </c>
      <c r="K39" s="77">
        <v>263.4966</v>
      </c>
      <c r="L39" s="77">
        <v>0</v>
      </c>
      <c r="M39" s="77">
        <v>0.1</v>
      </c>
      <c r="N39" s="77">
        <v>0.02</v>
      </c>
    </row>
    <row r="40" spans="2:14">
      <c r="B40" t="s">
        <v>748</v>
      </c>
      <c r="C40" t="s">
        <v>749</v>
      </c>
      <c r="D40" t="s">
        <v>103</v>
      </c>
      <c r="E40" t="s">
        <v>126</v>
      </c>
      <c r="F40" t="s">
        <v>750</v>
      </c>
      <c r="G40" t="s">
        <v>132</v>
      </c>
      <c r="H40" t="s">
        <v>105</v>
      </c>
      <c r="I40" s="77">
        <v>17411</v>
      </c>
      <c r="J40" s="77">
        <v>28180</v>
      </c>
      <c r="K40" s="77">
        <v>4906.4197999999997</v>
      </c>
      <c r="L40" s="77">
        <v>0.02</v>
      </c>
      <c r="M40" s="77">
        <v>1.83</v>
      </c>
      <c r="N40" s="77">
        <v>0.31</v>
      </c>
    </row>
    <row r="41" spans="2:14">
      <c r="B41" t="s">
        <v>751</v>
      </c>
      <c r="C41" t="s">
        <v>752</v>
      </c>
      <c r="D41" t="s">
        <v>103</v>
      </c>
      <c r="E41" t="s">
        <v>126</v>
      </c>
      <c r="F41" t="s">
        <v>753</v>
      </c>
      <c r="G41" t="s">
        <v>135</v>
      </c>
      <c r="H41" t="s">
        <v>105</v>
      </c>
      <c r="I41" s="77">
        <v>214612</v>
      </c>
      <c r="J41" s="77">
        <v>1899</v>
      </c>
      <c r="K41" s="77">
        <v>4075.4818799999998</v>
      </c>
      <c r="L41" s="77">
        <v>0.13</v>
      </c>
      <c r="M41" s="77">
        <v>1.52</v>
      </c>
      <c r="N41" s="77">
        <v>0.25</v>
      </c>
    </row>
    <row r="42" spans="2:14">
      <c r="B42" s="78" t="s">
        <v>754</v>
      </c>
      <c r="E42" s="16"/>
      <c r="F42" s="16"/>
      <c r="G42" s="16"/>
      <c r="I42" s="79">
        <v>5302512.25</v>
      </c>
      <c r="K42" s="79">
        <v>80231.029590999999</v>
      </c>
      <c r="M42" s="79">
        <v>29.98</v>
      </c>
      <c r="N42" s="79">
        <v>4.99</v>
      </c>
    </row>
    <row r="43" spans="2:14">
      <c r="B43" t="s">
        <v>755</v>
      </c>
      <c r="C43" t="s">
        <v>756</v>
      </c>
      <c r="D43" t="s">
        <v>103</v>
      </c>
      <c r="E43" t="s">
        <v>126</v>
      </c>
      <c r="F43" t="s">
        <v>757</v>
      </c>
      <c r="G43" t="s">
        <v>758</v>
      </c>
      <c r="H43" t="s">
        <v>105</v>
      </c>
      <c r="I43" s="77">
        <v>327675.75</v>
      </c>
      <c r="J43" s="77">
        <v>1654</v>
      </c>
      <c r="K43" s="77">
        <v>5419.7569050000002</v>
      </c>
      <c r="L43" s="77">
        <v>0.32</v>
      </c>
      <c r="M43" s="77">
        <v>2.0299999999999998</v>
      </c>
      <c r="N43" s="77">
        <v>0.34</v>
      </c>
    </row>
    <row r="44" spans="2:14">
      <c r="B44" t="s">
        <v>759</v>
      </c>
      <c r="C44" t="s">
        <v>760</v>
      </c>
      <c r="D44" t="s">
        <v>103</v>
      </c>
      <c r="E44" t="s">
        <v>126</v>
      </c>
      <c r="F44" t="s">
        <v>761</v>
      </c>
      <c r="G44" t="s">
        <v>409</v>
      </c>
      <c r="H44" t="s">
        <v>105</v>
      </c>
      <c r="I44" s="77">
        <v>28156</v>
      </c>
      <c r="J44" s="77">
        <v>22480</v>
      </c>
      <c r="K44" s="77">
        <v>6329.4687999999996</v>
      </c>
      <c r="L44" s="77">
        <v>0.19</v>
      </c>
      <c r="M44" s="77">
        <v>2.37</v>
      </c>
      <c r="N44" s="77">
        <v>0.39</v>
      </c>
    </row>
    <row r="45" spans="2:14">
      <c r="B45" t="s">
        <v>762</v>
      </c>
      <c r="C45" t="s">
        <v>763</v>
      </c>
      <c r="D45" t="s">
        <v>103</v>
      </c>
      <c r="E45" t="s">
        <v>126</v>
      </c>
      <c r="F45" t="s">
        <v>764</v>
      </c>
      <c r="G45" t="s">
        <v>409</v>
      </c>
      <c r="H45" t="s">
        <v>105</v>
      </c>
      <c r="I45" s="77">
        <v>92942</v>
      </c>
      <c r="J45" s="77">
        <v>1622</v>
      </c>
      <c r="K45" s="77">
        <v>1507.5192400000001</v>
      </c>
      <c r="L45" s="77">
        <v>0.04</v>
      </c>
      <c r="M45" s="77">
        <v>0.56000000000000005</v>
      </c>
      <c r="N45" s="77">
        <v>0.09</v>
      </c>
    </row>
    <row r="46" spans="2:14">
      <c r="B46" t="s">
        <v>765</v>
      </c>
      <c r="C46" t="s">
        <v>766</v>
      </c>
      <c r="D46" t="s">
        <v>103</v>
      </c>
      <c r="E46" t="s">
        <v>126</v>
      </c>
      <c r="F46" t="s">
        <v>767</v>
      </c>
      <c r="G46" t="s">
        <v>409</v>
      </c>
      <c r="H46" t="s">
        <v>105</v>
      </c>
      <c r="I46" s="77">
        <v>36193</v>
      </c>
      <c r="J46" s="77">
        <v>5962</v>
      </c>
      <c r="K46" s="77">
        <v>2157.8266600000002</v>
      </c>
      <c r="L46" s="77">
        <v>7.0000000000000007E-2</v>
      </c>
      <c r="M46" s="77">
        <v>0.81</v>
      </c>
      <c r="N46" s="77">
        <v>0.13</v>
      </c>
    </row>
    <row r="47" spans="2:14">
      <c r="B47" t="s">
        <v>768</v>
      </c>
      <c r="C47" t="s">
        <v>769</v>
      </c>
      <c r="D47" t="s">
        <v>103</v>
      </c>
      <c r="E47" t="s">
        <v>126</v>
      </c>
      <c r="F47" t="s">
        <v>770</v>
      </c>
      <c r="G47" t="s">
        <v>409</v>
      </c>
      <c r="H47" t="s">
        <v>105</v>
      </c>
      <c r="I47" s="77">
        <v>77243</v>
      </c>
      <c r="J47" s="77">
        <v>4190</v>
      </c>
      <c r="K47" s="77">
        <v>3236.4816999999998</v>
      </c>
      <c r="L47" s="77">
        <v>0.12</v>
      </c>
      <c r="M47" s="77">
        <v>1.21</v>
      </c>
      <c r="N47" s="77">
        <v>0.2</v>
      </c>
    </row>
    <row r="48" spans="2:14">
      <c r="B48" t="s">
        <v>771</v>
      </c>
      <c r="C48" t="s">
        <v>772</v>
      </c>
      <c r="D48" t="s">
        <v>103</v>
      </c>
      <c r="E48" t="s">
        <v>126</v>
      </c>
      <c r="F48" t="s">
        <v>773</v>
      </c>
      <c r="G48" t="s">
        <v>115</v>
      </c>
      <c r="H48" t="s">
        <v>105</v>
      </c>
      <c r="I48" s="77">
        <v>3515</v>
      </c>
      <c r="J48" s="77">
        <v>78990</v>
      </c>
      <c r="K48" s="77">
        <v>2776.4985000000001</v>
      </c>
      <c r="L48" s="77">
        <v>0.09</v>
      </c>
      <c r="M48" s="77">
        <v>1.04</v>
      </c>
      <c r="N48" s="77">
        <v>0.17</v>
      </c>
    </row>
    <row r="49" spans="2:14">
      <c r="B49" t="s">
        <v>774</v>
      </c>
      <c r="C49" t="s">
        <v>775</v>
      </c>
      <c r="D49" t="s">
        <v>103</v>
      </c>
      <c r="E49" t="s">
        <v>126</v>
      </c>
      <c r="F49" t="s">
        <v>776</v>
      </c>
      <c r="G49" t="s">
        <v>115</v>
      </c>
      <c r="H49" t="s">
        <v>105</v>
      </c>
      <c r="I49" s="77">
        <v>122736</v>
      </c>
      <c r="J49" s="77">
        <v>3884</v>
      </c>
      <c r="K49" s="77">
        <v>4767.0662400000001</v>
      </c>
      <c r="L49" s="77">
        <v>0.18</v>
      </c>
      <c r="M49" s="77">
        <v>1.78</v>
      </c>
      <c r="N49" s="77">
        <v>0.3</v>
      </c>
    </row>
    <row r="50" spans="2:14">
      <c r="B50" t="s">
        <v>777</v>
      </c>
      <c r="C50" t="s">
        <v>778</v>
      </c>
      <c r="D50" t="s">
        <v>103</v>
      </c>
      <c r="E50" t="s">
        <v>126</v>
      </c>
      <c r="F50" t="s">
        <v>779</v>
      </c>
      <c r="G50" t="s">
        <v>115</v>
      </c>
      <c r="H50" t="s">
        <v>105</v>
      </c>
      <c r="I50" s="77">
        <v>8134</v>
      </c>
      <c r="J50" s="77">
        <v>18900</v>
      </c>
      <c r="K50" s="77">
        <v>1537.326</v>
      </c>
      <c r="L50" s="77">
        <v>0.05</v>
      </c>
      <c r="M50" s="77">
        <v>0.56999999999999995</v>
      </c>
      <c r="N50" s="77">
        <v>0.1</v>
      </c>
    </row>
    <row r="51" spans="2:14">
      <c r="B51" t="s">
        <v>780</v>
      </c>
      <c r="C51" t="s">
        <v>781</v>
      </c>
      <c r="D51" t="s">
        <v>103</v>
      </c>
      <c r="E51" t="s">
        <v>126</v>
      </c>
      <c r="F51" t="s">
        <v>782</v>
      </c>
      <c r="G51" t="s">
        <v>488</v>
      </c>
      <c r="H51" t="s">
        <v>105</v>
      </c>
      <c r="I51" s="77">
        <v>553832.5</v>
      </c>
      <c r="J51" s="77">
        <v>224.8</v>
      </c>
      <c r="K51" s="77">
        <v>1245.0154600000001</v>
      </c>
      <c r="L51" s="77">
        <v>0.05</v>
      </c>
      <c r="M51" s="77">
        <v>0.47</v>
      </c>
      <c r="N51" s="77">
        <v>0.08</v>
      </c>
    </row>
    <row r="52" spans="2:14">
      <c r="B52" t="s">
        <v>783</v>
      </c>
      <c r="C52" t="s">
        <v>784</v>
      </c>
      <c r="D52" t="s">
        <v>103</v>
      </c>
      <c r="E52" t="s">
        <v>126</v>
      </c>
      <c r="F52" t="s">
        <v>773</v>
      </c>
      <c r="G52" t="s">
        <v>510</v>
      </c>
      <c r="H52" t="s">
        <v>105</v>
      </c>
      <c r="I52" s="77">
        <v>1350</v>
      </c>
      <c r="J52" s="77">
        <v>7112</v>
      </c>
      <c r="K52" s="77">
        <v>96.012</v>
      </c>
      <c r="L52" s="77">
        <v>0.01</v>
      </c>
      <c r="M52" s="77">
        <v>0.04</v>
      </c>
      <c r="N52" s="77">
        <v>0.01</v>
      </c>
    </row>
    <row r="53" spans="2:14">
      <c r="B53" t="s">
        <v>785</v>
      </c>
      <c r="C53" t="s">
        <v>786</v>
      </c>
      <c r="D53" t="s">
        <v>103</v>
      </c>
      <c r="E53" t="s">
        <v>126</v>
      </c>
      <c r="F53" t="s">
        <v>787</v>
      </c>
      <c r="G53" t="s">
        <v>510</v>
      </c>
      <c r="H53" t="s">
        <v>105</v>
      </c>
      <c r="I53" s="77">
        <v>146689</v>
      </c>
      <c r="J53" s="77">
        <v>2640</v>
      </c>
      <c r="K53" s="77">
        <v>3872.5895999999998</v>
      </c>
      <c r="L53" s="77">
        <v>0.16</v>
      </c>
      <c r="M53" s="77">
        <v>1.45</v>
      </c>
      <c r="N53" s="77">
        <v>0.24</v>
      </c>
    </row>
    <row r="54" spans="2:14">
      <c r="B54" t="s">
        <v>788</v>
      </c>
      <c r="C54" t="s">
        <v>789</v>
      </c>
      <c r="D54" t="s">
        <v>103</v>
      </c>
      <c r="E54" t="s">
        <v>126</v>
      </c>
      <c r="F54" t="s">
        <v>790</v>
      </c>
      <c r="G54" t="s">
        <v>510</v>
      </c>
      <c r="H54" t="s">
        <v>105</v>
      </c>
      <c r="I54" s="77">
        <v>150282</v>
      </c>
      <c r="J54" s="77">
        <v>2076</v>
      </c>
      <c r="K54" s="77">
        <v>3119.8543199999999</v>
      </c>
      <c r="L54" s="77">
        <v>7.0000000000000007E-2</v>
      </c>
      <c r="M54" s="77">
        <v>1.17</v>
      </c>
      <c r="N54" s="77">
        <v>0.19</v>
      </c>
    </row>
    <row r="55" spans="2:14">
      <c r="B55" t="s">
        <v>791</v>
      </c>
      <c r="C55" t="s">
        <v>792</v>
      </c>
      <c r="D55" t="s">
        <v>103</v>
      </c>
      <c r="E55" t="s">
        <v>126</v>
      </c>
      <c r="F55" t="s">
        <v>793</v>
      </c>
      <c r="G55" t="s">
        <v>794</v>
      </c>
      <c r="H55" t="s">
        <v>105</v>
      </c>
      <c r="I55" s="77">
        <v>418556</v>
      </c>
      <c r="J55" s="77">
        <v>1532</v>
      </c>
      <c r="K55" s="77">
        <v>6412.2779200000004</v>
      </c>
      <c r="L55" s="77">
        <v>0.38</v>
      </c>
      <c r="M55" s="77">
        <v>2.4</v>
      </c>
      <c r="N55" s="77">
        <v>0.4</v>
      </c>
    </row>
    <row r="56" spans="2:14">
      <c r="B56" t="s">
        <v>795</v>
      </c>
      <c r="C56" t="s">
        <v>796</v>
      </c>
      <c r="D56" t="s">
        <v>103</v>
      </c>
      <c r="E56" t="s">
        <v>126</v>
      </c>
      <c r="F56" t="s">
        <v>797</v>
      </c>
      <c r="G56" t="s">
        <v>794</v>
      </c>
      <c r="H56" t="s">
        <v>105</v>
      </c>
      <c r="I56" s="77">
        <v>334764</v>
      </c>
      <c r="J56" s="77">
        <v>1214</v>
      </c>
      <c r="K56" s="77">
        <v>4064.03496</v>
      </c>
      <c r="L56" s="77">
        <v>0.1</v>
      </c>
      <c r="M56" s="77">
        <v>1.52</v>
      </c>
      <c r="N56" s="77">
        <v>0.25</v>
      </c>
    </row>
    <row r="57" spans="2:14">
      <c r="B57" t="s">
        <v>798</v>
      </c>
      <c r="C57" t="s">
        <v>799</v>
      </c>
      <c r="D57" t="s">
        <v>103</v>
      </c>
      <c r="E57" t="s">
        <v>126</v>
      </c>
      <c r="F57" t="s">
        <v>800</v>
      </c>
      <c r="G57" t="s">
        <v>373</v>
      </c>
      <c r="H57" t="s">
        <v>105</v>
      </c>
      <c r="I57" s="77">
        <v>778950</v>
      </c>
      <c r="J57" s="77">
        <v>349.6</v>
      </c>
      <c r="K57" s="77">
        <v>2723.2091999999998</v>
      </c>
      <c r="L57" s="77">
        <v>0.37</v>
      </c>
      <c r="M57" s="77">
        <v>1.02</v>
      </c>
      <c r="N57" s="77">
        <v>0.17</v>
      </c>
    </row>
    <row r="58" spans="2:14">
      <c r="B58" t="s">
        <v>801</v>
      </c>
      <c r="C58" t="s">
        <v>802</v>
      </c>
      <c r="D58" t="s">
        <v>103</v>
      </c>
      <c r="E58" t="s">
        <v>126</v>
      </c>
      <c r="F58" t="s">
        <v>803</v>
      </c>
      <c r="G58" t="s">
        <v>373</v>
      </c>
      <c r="H58" t="s">
        <v>105</v>
      </c>
      <c r="I58" s="77">
        <v>89157</v>
      </c>
      <c r="J58" s="77">
        <v>6863</v>
      </c>
      <c r="K58" s="77">
        <v>6118.8449099999998</v>
      </c>
      <c r="L58" s="77">
        <v>0.71</v>
      </c>
      <c r="M58" s="77">
        <v>2.29</v>
      </c>
      <c r="N58" s="77">
        <v>0.38</v>
      </c>
    </row>
    <row r="59" spans="2:14">
      <c r="B59" t="s">
        <v>804</v>
      </c>
      <c r="C59" t="s">
        <v>805</v>
      </c>
      <c r="D59" t="s">
        <v>103</v>
      </c>
      <c r="E59" t="s">
        <v>126</v>
      </c>
      <c r="F59" t="s">
        <v>397</v>
      </c>
      <c r="G59" t="s">
        <v>373</v>
      </c>
      <c r="H59" t="s">
        <v>105</v>
      </c>
      <c r="I59" s="77">
        <v>4380</v>
      </c>
      <c r="J59" s="77">
        <v>38490</v>
      </c>
      <c r="K59" s="77">
        <v>1685.8620000000001</v>
      </c>
      <c r="L59" s="77">
        <v>0.06</v>
      </c>
      <c r="M59" s="77">
        <v>0.63</v>
      </c>
      <c r="N59" s="77">
        <v>0.1</v>
      </c>
    </row>
    <row r="60" spans="2:14">
      <c r="B60" t="s">
        <v>806</v>
      </c>
      <c r="C60" t="s">
        <v>807</v>
      </c>
      <c r="D60" t="s">
        <v>103</v>
      </c>
      <c r="E60" t="s">
        <v>126</v>
      </c>
      <c r="F60" t="s">
        <v>808</v>
      </c>
      <c r="G60" t="s">
        <v>373</v>
      </c>
      <c r="H60" t="s">
        <v>105</v>
      </c>
      <c r="I60" s="77">
        <v>39638</v>
      </c>
      <c r="J60" s="77">
        <v>5664</v>
      </c>
      <c r="K60" s="77">
        <v>2245.0963200000001</v>
      </c>
      <c r="L60" s="77">
        <v>0.22</v>
      </c>
      <c r="M60" s="77">
        <v>0.84</v>
      </c>
      <c r="N60" s="77">
        <v>0.14000000000000001</v>
      </c>
    </row>
    <row r="61" spans="2:14">
      <c r="B61" t="s">
        <v>809</v>
      </c>
      <c r="C61" t="s">
        <v>810</v>
      </c>
      <c r="D61" t="s">
        <v>103</v>
      </c>
      <c r="E61" t="s">
        <v>126</v>
      </c>
      <c r="F61" t="s">
        <v>811</v>
      </c>
      <c r="G61" t="s">
        <v>373</v>
      </c>
      <c r="H61" t="s">
        <v>105</v>
      </c>
      <c r="I61" s="77">
        <v>418329</v>
      </c>
      <c r="J61" s="77">
        <v>873.4</v>
      </c>
      <c r="K61" s="77">
        <v>3653.6854859999999</v>
      </c>
      <c r="L61" s="77">
        <v>0.16</v>
      </c>
      <c r="M61" s="77">
        <v>1.37</v>
      </c>
      <c r="N61" s="77">
        <v>0.23</v>
      </c>
    </row>
    <row r="62" spans="2:14">
      <c r="B62" t="s">
        <v>812</v>
      </c>
      <c r="C62" t="s">
        <v>813</v>
      </c>
      <c r="D62" t="s">
        <v>103</v>
      </c>
      <c r="E62" t="s">
        <v>126</v>
      </c>
      <c r="F62" t="s">
        <v>814</v>
      </c>
      <c r="G62" t="s">
        <v>373</v>
      </c>
      <c r="H62" t="s">
        <v>105</v>
      </c>
      <c r="I62" s="77">
        <v>480670</v>
      </c>
      <c r="J62" s="77">
        <v>703.9</v>
      </c>
      <c r="K62" s="77">
        <v>3383.43613</v>
      </c>
      <c r="L62" s="77">
        <v>0.34</v>
      </c>
      <c r="M62" s="77">
        <v>1.26</v>
      </c>
      <c r="N62" s="77">
        <v>0.21</v>
      </c>
    </row>
    <row r="63" spans="2:14">
      <c r="B63" t="s">
        <v>815</v>
      </c>
      <c r="C63" t="s">
        <v>816</v>
      </c>
      <c r="D63" t="s">
        <v>103</v>
      </c>
      <c r="E63" t="s">
        <v>126</v>
      </c>
      <c r="F63" t="s">
        <v>817</v>
      </c>
      <c r="G63" t="s">
        <v>373</v>
      </c>
      <c r="H63" t="s">
        <v>105</v>
      </c>
      <c r="I63" s="77">
        <v>140951</v>
      </c>
      <c r="J63" s="77">
        <v>1373</v>
      </c>
      <c r="K63" s="77">
        <v>1935.2572299999999</v>
      </c>
      <c r="L63" s="77">
        <v>0.09</v>
      </c>
      <c r="M63" s="77">
        <v>0.72</v>
      </c>
      <c r="N63" s="77">
        <v>0.12</v>
      </c>
    </row>
    <row r="64" spans="2:14">
      <c r="B64" t="s">
        <v>815</v>
      </c>
      <c r="C64" t="s">
        <v>816</v>
      </c>
      <c r="D64" t="s">
        <v>103</v>
      </c>
      <c r="E64" t="s">
        <v>126</v>
      </c>
      <c r="F64" t="s">
        <v>817</v>
      </c>
      <c r="G64" t="s">
        <v>373</v>
      </c>
      <c r="H64" t="s">
        <v>105</v>
      </c>
      <c r="I64" s="77">
        <v>186200</v>
      </c>
      <c r="J64" s="77">
        <v>1373</v>
      </c>
      <c r="K64" s="77">
        <v>2556.5259999999998</v>
      </c>
      <c r="L64" s="77">
        <v>0.11</v>
      </c>
      <c r="M64" s="77">
        <v>0.96</v>
      </c>
      <c r="N64" s="77">
        <v>0.16</v>
      </c>
    </row>
    <row r="65" spans="2:14">
      <c r="B65" t="s">
        <v>818</v>
      </c>
      <c r="C65" t="s">
        <v>819</v>
      </c>
      <c r="D65" t="s">
        <v>103</v>
      </c>
      <c r="E65" t="s">
        <v>126</v>
      </c>
      <c r="F65" t="s">
        <v>444</v>
      </c>
      <c r="G65" t="s">
        <v>373</v>
      </c>
      <c r="H65" t="s">
        <v>105</v>
      </c>
      <c r="I65" s="77">
        <v>278144</v>
      </c>
      <c r="J65" s="77">
        <v>865</v>
      </c>
      <c r="K65" s="77">
        <v>2405.9456</v>
      </c>
      <c r="L65" s="77">
        <v>7.0000000000000007E-2</v>
      </c>
      <c r="M65" s="77">
        <v>0.9</v>
      </c>
      <c r="N65" s="77">
        <v>0.15</v>
      </c>
    </row>
    <row r="66" spans="2:14">
      <c r="B66" t="s">
        <v>820</v>
      </c>
      <c r="C66" t="s">
        <v>821</v>
      </c>
      <c r="D66" t="s">
        <v>103</v>
      </c>
      <c r="E66" t="s">
        <v>126</v>
      </c>
      <c r="F66" t="s">
        <v>822</v>
      </c>
      <c r="G66" t="s">
        <v>128</v>
      </c>
      <c r="H66" t="s">
        <v>105</v>
      </c>
      <c r="I66" s="77">
        <v>265124</v>
      </c>
      <c r="J66" s="77">
        <v>313</v>
      </c>
      <c r="K66" s="77">
        <v>829.83812</v>
      </c>
      <c r="L66" s="77">
        <v>7.0000000000000007E-2</v>
      </c>
      <c r="M66" s="77">
        <v>0.31</v>
      </c>
      <c r="N66" s="77">
        <v>0.05</v>
      </c>
    </row>
    <row r="67" spans="2:14">
      <c r="B67" t="s">
        <v>823</v>
      </c>
      <c r="C67" t="s">
        <v>824</v>
      </c>
      <c r="D67" t="s">
        <v>103</v>
      </c>
      <c r="E67" t="s">
        <v>126</v>
      </c>
      <c r="F67" t="s">
        <v>825</v>
      </c>
      <c r="G67" t="s">
        <v>131</v>
      </c>
      <c r="H67" t="s">
        <v>105</v>
      </c>
      <c r="I67" s="77">
        <v>318901</v>
      </c>
      <c r="J67" s="77">
        <v>1929</v>
      </c>
      <c r="K67" s="77">
        <v>6151.6002900000003</v>
      </c>
      <c r="L67" s="77">
        <v>0.97</v>
      </c>
      <c r="M67" s="77">
        <v>2.2999999999999998</v>
      </c>
      <c r="N67" s="77">
        <v>0.38</v>
      </c>
    </row>
    <row r="68" spans="2:14">
      <c r="B68" s="78" t="s">
        <v>826</v>
      </c>
      <c r="E68" s="16"/>
      <c r="F68" s="16"/>
      <c r="G68" s="16"/>
      <c r="I68" s="79">
        <v>8419728</v>
      </c>
      <c r="K68" s="79">
        <v>27433.969926999998</v>
      </c>
      <c r="M68" s="79">
        <v>10.25</v>
      </c>
      <c r="N68" s="79">
        <v>1.71</v>
      </c>
    </row>
    <row r="69" spans="2:14">
      <c r="B69" t="s">
        <v>827</v>
      </c>
      <c r="C69" t="s">
        <v>828</v>
      </c>
      <c r="D69" t="s">
        <v>103</v>
      </c>
      <c r="E69" t="s">
        <v>126</v>
      </c>
      <c r="F69" t="s">
        <v>829</v>
      </c>
      <c r="G69" t="s">
        <v>693</v>
      </c>
      <c r="H69" t="s">
        <v>105</v>
      </c>
      <c r="I69" s="77">
        <v>172516</v>
      </c>
      <c r="J69" s="77">
        <v>1597</v>
      </c>
      <c r="K69" s="77">
        <v>2755.08052</v>
      </c>
      <c r="L69" s="77">
        <v>0</v>
      </c>
      <c r="M69" s="77">
        <v>1.03</v>
      </c>
      <c r="N69" s="77">
        <v>0.17</v>
      </c>
    </row>
    <row r="70" spans="2:14">
      <c r="B70" t="s">
        <v>830</v>
      </c>
      <c r="C70" t="s">
        <v>831</v>
      </c>
      <c r="D70" t="s">
        <v>103</v>
      </c>
      <c r="E70" t="s">
        <v>126</v>
      </c>
      <c r="F70" t="s">
        <v>832</v>
      </c>
      <c r="G70" t="s">
        <v>510</v>
      </c>
      <c r="H70" t="s">
        <v>105</v>
      </c>
      <c r="I70" s="77">
        <v>6290501</v>
      </c>
      <c r="J70" s="77">
        <v>171.4</v>
      </c>
      <c r="K70" s="77">
        <v>10781.918713999999</v>
      </c>
      <c r="L70" s="77">
        <v>4.2</v>
      </c>
      <c r="M70" s="77">
        <v>4.03</v>
      </c>
      <c r="N70" s="77">
        <v>0.67</v>
      </c>
    </row>
    <row r="71" spans="2:14">
      <c r="B71" t="s">
        <v>833</v>
      </c>
      <c r="C71" t="s">
        <v>834</v>
      </c>
      <c r="D71" t="s">
        <v>103</v>
      </c>
      <c r="E71" t="s">
        <v>126</v>
      </c>
      <c r="F71" t="s">
        <v>835</v>
      </c>
      <c r="G71" t="s">
        <v>373</v>
      </c>
      <c r="H71" t="s">
        <v>105</v>
      </c>
      <c r="I71" s="77">
        <v>337275</v>
      </c>
      <c r="J71" s="77">
        <v>658.5</v>
      </c>
      <c r="K71" s="77">
        <v>2220.9558750000001</v>
      </c>
      <c r="L71" s="77">
        <v>0.59</v>
      </c>
      <c r="M71" s="77">
        <v>0.83</v>
      </c>
      <c r="N71" s="77">
        <v>0.14000000000000001</v>
      </c>
    </row>
    <row r="72" spans="2:14">
      <c r="B72" t="s">
        <v>836</v>
      </c>
      <c r="C72" t="s">
        <v>837</v>
      </c>
      <c r="D72" t="s">
        <v>103</v>
      </c>
      <c r="E72" t="s">
        <v>126</v>
      </c>
      <c r="F72" t="s">
        <v>838</v>
      </c>
      <c r="G72" t="s">
        <v>373</v>
      </c>
      <c r="H72" t="s">
        <v>105</v>
      </c>
      <c r="I72" s="77">
        <v>676646</v>
      </c>
      <c r="J72" s="77">
        <v>877.7</v>
      </c>
      <c r="K72" s="77">
        <v>5938.9219419999999</v>
      </c>
      <c r="L72" s="77">
        <v>1.35</v>
      </c>
      <c r="M72" s="77">
        <v>2.2200000000000002</v>
      </c>
      <c r="N72" s="77">
        <v>0.37</v>
      </c>
    </row>
    <row r="73" spans="2:14">
      <c r="B73" t="s">
        <v>839</v>
      </c>
      <c r="C73" t="s">
        <v>840</v>
      </c>
      <c r="D73" t="s">
        <v>103</v>
      </c>
      <c r="E73" t="s">
        <v>126</v>
      </c>
      <c r="F73" t="s">
        <v>841</v>
      </c>
      <c r="G73" t="s">
        <v>373</v>
      </c>
      <c r="H73" t="s">
        <v>105</v>
      </c>
      <c r="I73" s="77">
        <v>407900</v>
      </c>
      <c r="J73" s="77">
        <v>561.4</v>
      </c>
      <c r="K73" s="77">
        <v>2289.9506000000001</v>
      </c>
      <c r="L73" s="77">
        <v>0</v>
      </c>
      <c r="M73" s="77">
        <v>0.86</v>
      </c>
      <c r="N73" s="77">
        <v>0.14000000000000001</v>
      </c>
    </row>
    <row r="74" spans="2:14">
      <c r="B74" t="s">
        <v>842</v>
      </c>
      <c r="C74" t="s">
        <v>843</v>
      </c>
      <c r="D74" t="s">
        <v>103</v>
      </c>
      <c r="E74" t="s">
        <v>126</v>
      </c>
      <c r="F74" t="s">
        <v>844</v>
      </c>
      <c r="G74" t="s">
        <v>373</v>
      </c>
      <c r="H74" t="s">
        <v>105</v>
      </c>
      <c r="I74" s="77">
        <v>5062</v>
      </c>
      <c r="J74" s="77">
        <v>19250</v>
      </c>
      <c r="K74" s="77">
        <v>974.43499999999995</v>
      </c>
      <c r="L74" s="77">
        <v>0.15</v>
      </c>
      <c r="M74" s="77">
        <v>0.36</v>
      </c>
      <c r="N74" s="77">
        <v>0.06</v>
      </c>
    </row>
    <row r="75" spans="2:14">
      <c r="B75" t="s">
        <v>845</v>
      </c>
      <c r="C75" t="s">
        <v>846</v>
      </c>
      <c r="D75" t="s">
        <v>103</v>
      </c>
      <c r="E75" t="s">
        <v>126</v>
      </c>
      <c r="F75" t="s">
        <v>847</v>
      </c>
      <c r="G75" t="s">
        <v>373</v>
      </c>
      <c r="H75" t="s">
        <v>105</v>
      </c>
      <c r="I75" s="77">
        <v>529828</v>
      </c>
      <c r="J75" s="77">
        <v>466.7</v>
      </c>
      <c r="K75" s="77">
        <v>2472.7072760000001</v>
      </c>
      <c r="L75" s="77">
        <v>0.63</v>
      </c>
      <c r="M75" s="77">
        <v>0.92</v>
      </c>
      <c r="N75" s="77">
        <v>0.15</v>
      </c>
    </row>
    <row r="76" spans="2:14">
      <c r="B76" s="78" t="s">
        <v>848</v>
      </c>
      <c r="E76" s="16"/>
      <c r="F76" s="16"/>
      <c r="G76" s="16"/>
      <c r="I76" s="79">
        <v>0</v>
      </c>
      <c r="K76" s="79">
        <v>0</v>
      </c>
      <c r="M76" s="79">
        <v>0</v>
      </c>
      <c r="N76" s="79">
        <v>0</v>
      </c>
    </row>
    <row r="77" spans="2:14">
      <c r="B77" t="s">
        <v>226</v>
      </c>
      <c r="C77" t="s">
        <v>226</v>
      </c>
      <c r="E77" s="16"/>
      <c r="F77" s="16"/>
      <c r="G77" t="s">
        <v>226</v>
      </c>
      <c r="H77" t="s">
        <v>226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</row>
    <row r="78" spans="2:14">
      <c r="B78" s="78" t="s">
        <v>259</v>
      </c>
      <c r="E78" s="16"/>
      <c r="F78" s="16"/>
      <c r="G78" s="16"/>
      <c r="I78" s="79">
        <v>148460</v>
      </c>
      <c r="K78" s="79">
        <v>23285.8368844</v>
      </c>
      <c r="M78" s="79">
        <v>8.6999999999999993</v>
      </c>
      <c r="N78" s="79">
        <v>1.45</v>
      </c>
    </row>
    <row r="79" spans="2:14">
      <c r="B79" s="78" t="s">
        <v>338</v>
      </c>
      <c r="E79" s="16"/>
      <c r="F79" s="16"/>
      <c r="G79" s="16"/>
      <c r="I79" s="79">
        <v>0</v>
      </c>
      <c r="K79" s="79">
        <v>0</v>
      </c>
      <c r="M79" s="79">
        <v>0</v>
      </c>
      <c r="N79" s="79">
        <v>0</v>
      </c>
    </row>
    <row r="80" spans="2:14">
      <c r="B80" t="s">
        <v>226</v>
      </c>
      <c r="C80" t="s">
        <v>226</v>
      </c>
      <c r="E80" s="16"/>
      <c r="F80" s="16"/>
      <c r="G80" t="s">
        <v>226</v>
      </c>
      <c r="H80" t="s">
        <v>226</v>
      </c>
      <c r="I80" s="77">
        <v>0</v>
      </c>
      <c r="J80" s="77">
        <v>0</v>
      </c>
      <c r="K80" s="77">
        <v>0</v>
      </c>
      <c r="L80" s="77">
        <v>0</v>
      </c>
      <c r="M80" s="77">
        <v>0</v>
      </c>
      <c r="N80" s="77">
        <v>0</v>
      </c>
    </row>
    <row r="81" spans="2:14">
      <c r="B81" s="78" t="s">
        <v>339</v>
      </c>
      <c r="E81" s="16"/>
      <c r="F81" s="16"/>
      <c r="G81" s="16"/>
      <c r="I81" s="79">
        <v>148460</v>
      </c>
      <c r="K81" s="79">
        <v>23285.8368844</v>
      </c>
      <c r="M81" s="79">
        <v>8.6999999999999993</v>
      </c>
      <c r="N81" s="79">
        <v>1.45</v>
      </c>
    </row>
    <row r="82" spans="2:14">
      <c r="B82" t="s">
        <v>849</v>
      </c>
      <c r="C82" t="s">
        <v>850</v>
      </c>
      <c r="D82" t="s">
        <v>342</v>
      </c>
      <c r="E82" t="s">
        <v>343</v>
      </c>
      <c r="F82" t="s">
        <v>851</v>
      </c>
      <c r="G82" t="s">
        <v>852</v>
      </c>
      <c r="H82" t="s">
        <v>109</v>
      </c>
      <c r="I82" s="77">
        <v>2860</v>
      </c>
      <c r="J82" s="77">
        <v>24808</v>
      </c>
      <c r="K82" s="77">
        <v>2503.8565552</v>
      </c>
      <c r="L82" s="77">
        <v>0</v>
      </c>
      <c r="M82" s="77">
        <v>0.94</v>
      </c>
      <c r="N82" s="77">
        <v>0.16</v>
      </c>
    </row>
    <row r="83" spans="2:14">
      <c r="B83" t="s">
        <v>853</v>
      </c>
      <c r="C83" t="s">
        <v>854</v>
      </c>
      <c r="D83" t="s">
        <v>342</v>
      </c>
      <c r="E83" t="s">
        <v>343</v>
      </c>
      <c r="F83" t="s">
        <v>855</v>
      </c>
      <c r="G83" t="s">
        <v>583</v>
      </c>
      <c r="H83" t="s">
        <v>109</v>
      </c>
      <c r="I83" s="77">
        <v>4765</v>
      </c>
      <c r="J83" s="77">
        <v>10458</v>
      </c>
      <c r="K83" s="77">
        <v>1758.5843373</v>
      </c>
      <c r="L83" s="77">
        <v>0</v>
      </c>
      <c r="M83" s="77">
        <v>0.66</v>
      </c>
      <c r="N83" s="77">
        <v>0.11</v>
      </c>
    </row>
    <row r="84" spans="2:14">
      <c r="B84" t="s">
        <v>856</v>
      </c>
      <c r="C84" t="s">
        <v>854</v>
      </c>
      <c r="D84" t="s">
        <v>342</v>
      </c>
      <c r="E84" t="s">
        <v>343</v>
      </c>
      <c r="F84" t="s">
        <v>855</v>
      </c>
      <c r="G84" t="s">
        <v>583</v>
      </c>
      <c r="H84" t="s">
        <v>109</v>
      </c>
      <c r="I84" s="77">
        <v>4540</v>
      </c>
      <c r="J84" s="77">
        <v>10458</v>
      </c>
      <c r="K84" s="77">
        <v>1675.5452028</v>
      </c>
      <c r="L84" s="77">
        <v>0</v>
      </c>
      <c r="M84" s="77">
        <v>0.63</v>
      </c>
      <c r="N84" s="77">
        <v>0.1</v>
      </c>
    </row>
    <row r="85" spans="2:14">
      <c r="B85" t="s">
        <v>857</v>
      </c>
      <c r="C85" t="s">
        <v>858</v>
      </c>
      <c r="D85" t="s">
        <v>342</v>
      </c>
      <c r="E85" t="s">
        <v>343</v>
      </c>
      <c r="F85" t="s">
        <v>859</v>
      </c>
      <c r="G85" t="s">
        <v>860</v>
      </c>
      <c r="H85" t="s">
        <v>109</v>
      </c>
      <c r="I85" s="77">
        <v>47650</v>
      </c>
      <c r="J85" s="77">
        <v>1505</v>
      </c>
      <c r="K85" s="77">
        <v>2530.7605924999998</v>
      </c>
      <c r="L85" s="77">
        <v>0</v>
      </c>
      <c r="M85" s="77">
        <v>0.95</v>
      </c>
      <c r="N85" s="77">
        <v>0.16</v>
      </c>
    </row>
    <row r="86" spans="2:14">
      <c r="B86" t="s">
        <v>861</v>
      </c>
      <c r="C86" t="s">
        <v>862</v>
      </c>
      <c r="D86" t="s">
        <v>342</v>
      </c>
      <c r="E86" t="s">
        <v>343</v>
      </c>
      <c r="F86" t="s">
        <v>863</v>
      </c>
      <c r="G86" t="s">
        <v>860</v>
      </c>
      <c r="H86" t="s">
        <v>109</v>
      </c>
      <c r="I86" s="77">
        <v>63135</v>
      </c>
      <c r="J86" s="77">
        <v>1938</v>
      </c>
      <c r="K86" s="77">
        <v>4317.9301826999999</v>
      </c>
      <c r="L86" s="77">
        <v>0</v>
      </c>
      <c r="M86" s="77">
        <v>1.61</v>
      </c>
      <c r="N86" s="77">
        <v>0.27</v>
      </c>
    </row>
    <row r="87" spans="2:14">
      <c r="B87" t="s">
        <v>864</v>
      </c>
      <c r="C87" t="s">
        <v>865</v>
      </c>
      <c r="D87" t="s">
        <v>342</v>
      </c>
      <c r="E87" t="s">
        <v>343</v>
      </c>
      <c r="F87" t="s">
        <v>866</v>
      </c>
      <c r="G87" t="s">
        <v>867</v>
      </c>
      <c r="H87" t="s">
        <v>109</v>
      </c>
      <c r="I87" s="77">
        <v>6730</v>
      </c>
      <c r="J87" s="77">
        <v>18182</v>
      </c>
      <c r="K87" s="77">
        <v>4318.2559093999998</v>
      </c>
      <c r="L87" s="77">
        <v>0</v>
      </c>
      <c r="M87" s="77">
        <v>1.61</v>
      </c>
      <c r="N87" s="77">
        <v>0.27</v>
      </c>
    </row>
    <row r="88" spans="2:14">
      <c r="B88" t="s">
        <v>868</v>
      </c>
      <c r="C88" t="s">
        <v>869</v>
      </c>
      <c r="D88" t="s">
        <v>342</v>
      </c>
      <c r="E88" t="s">
        <v>343</v>
      </c>
      <c r="F88" t="s">
        <v>870</v>
      </c>
      <c r="G88" t="s">
        <v>345</v>
      </c>
      <c r="H88" t="s">
        <v>109</v>
      </c>
      <c r="I88" s="77">
        <v>9250</v>
      </c>
      <c r="J88" s="77">
        <v>11661</v>
      </c>
      <c r="K88" s="77">
        <v>3806.5293824999999</v>
      </c>
      <c r="L88" s="77">
        <v>0</v>
      </c>
      <c r="M88" s="77">
        <v>1.42</v>
      </c>
      <c r="N88" s="77">
        <v>0.24</v>
      </c>
    </row>
    <row r="89" spans="2:14">
      <c r="B89" t="s">
        <v>871</v>
      </c>
      <c r="C89" t="s">
        <v>872</v>
      </c>
      <c r="D89" t="s">
        <v>873</v>
      </c>
      <c r="E89" t="s">
        <v>343</v>
      </c>
      <c r="F89" t="s">
        <v>874</v>
      </c>
      <c r="G89" t="s">
        <v>345</v>
      </c>
      <c r="H89" t="s">
        <v>109</v>
      </c>
      <c r="I89" s="77">
        <v>9530</v>
      </c>
      <c r="J89" s="77">
        <v>7060</v>
      </c>
      <c r="K89" s="77">
        <v>2374.374722</v>
      </c>
      <c r="L89" s="77">
        <v>0</v>
      </c>
      <c r="M89" s="77">
        <v>0.89</v>
      </c>
      <c r="N89" s="77">
        <v>0.15</v>
      </c>
    </row>
    <row r="90" spans="2:14">
      <c r="B90" t="s">
        <v>261</v>
      </c>
      <c r="E90" s="16"/>
      <c r="F90" s="16"/>
      <c r="G90" s="16"/>
    </row>
    <row r="91" spans="2:14">
      <c r="B91" t="s">
        <v>333</v>
      </c>
      <c r="E91" s="16"/>
      <c r="F91" s="16"/>
      <c r="G91" s="16"/>
    </row>
    <row r="92" spans="2:14">
      <c r="B92" t="s">
        <v>334</v>
      </c>
      <c r="E92" s="16"/>
      <c r="F92" s="16"/>
      <c r="G92" s="16"/>
    </row>
    <row r="93" spans="2:14">
      <c r="B93" t="s">
        <v>335</v>
      </c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11747460</v>
      </c>
      <c r="I11" s="7"/>
      <c r="J11" s="76">
        <v>0</v>
      </c>
      <c r="K11" s="76">
        <v>351092.07532020001</v>
      </c>
      <c r="L11" s="7"/>
      <c r="M11" s="76">
        <v>100</v>
      </c>
      <c r="N11" s="76">
        <v>21.84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11014696</v>
      </c>
      <c r="J12" s="79">
        <v>0</v>
      </c>
      <c r="K12" s="79">
        <v>158078.16058200001</v>
      </c>
      <c r="M12" s="79">
        <v>45.02</v>
      </c>
      <c r="N12" s="79">
        <v>9.83</v>
      </c>
    </row>
    <row r="13" spans="2:63">
      <c r="B13" s="78" t="s">
        <v>875</v>
      </c>
      <c r="D13" s="16"/>
      <c r="E13" s="16"/>
      <c r="F13" s="16"/>
      <c r="G13" s="16"/>
      <c r="H13" s="79">
        <v>730351</v>
      </c>
      <c r="J13" s="79">
        <v>0</v>
      </c>
      <c r="K13" s="79">
        <v>18227.892769999999</v>
      </c>
      <c r="M13" s="79">
        <v>5.19</v>
      </c>
      <c r="N13" s="79">
        <v>1.1299999999999999</v>
      </c>
    </row>
    <row r="14" spans="2:63">
      <c r="B14" t="s">
        <v>876</v>
      </c>
      <c r="C14" t="s">
        <v>877</v>
      </c>
      <c r="D14" t="s">
        <v>103</v>
      </c>
      <c r="E14" t="s">
        <v>878</v>
      </c>
      <c r="F14" t="s">
        <v>879</v>
      </c>
      <c r="G14" t="s">
        <v>105</v>
      </c>
      <c r="H14" s="77">
        <v>482400</v>
      </c>
      <c r="I14" s="77">
        <v>1726</v>
      </c>
      <c r="J14" s="77">
        <v>0</v>
      </c>
      <c r="K14" s="77">
        <v>8326.2240000000002</v>
      </c>
      <c r="L14" s="77">
        <v>0.65</v>
      </c>
      <c r="M14" s="77">
        <v>2.37</v>
      </c>
      <c r="N14" s="77">
        <v>0.52</v>
      </c>
    </row>
    <row r="15" spans="2:63">
      <c r="B15" t="s">
        <v>880</v>
      </c>
      <c r="C15" t="s">
        <v>881</v>
      </c>
      <c r="D15" t="s">
        <v>103</v>
      </c>
      <c r="E15" t="s">
        <v>882</v>
      </c>
      <c r="F15" t="s">
        <v>879</v>
      </c>
      <c r="G15" t="s">
        <v>105</v>
      </c>
      <c r="H15" s="77">
        <v>20481</v>
      </c>
      <c r="I15" s="77">
        <v>12180</v>
      </c>
      <c r="J15" s="77">
        <v>0</v>
      </c>
      <c r="K15" s="77">
        <v>2494.5857999999998</v>
      </c>
      <c r="L15" s="77">
        <v>0.14000000000000001</v>
      </c>
      <c r="M15" s="77">
        <v>0.71</v>
      </c>
      <c r="N15" s="77">
        <v>0.16</v>
      </c>
    </row>
    <row r="16" spans="2:63">
      <c r="B16" t="s">
        <v>883</v>
      </c>
      <c r="C16" t="s">
        <v>884</v>
      </c>
      <c r="D16" t="s">
        <v>103</v>
      </c>
      <c r="E16" t="s">
        <v>882</v>
      </c>
      <c r="F16" t="s">
        <v>879</v>
      </c>
      <c r="G16" t="s">
        <v>105</v>
      </c>
      <c r="H16" s="77">
        <v>24442</v>
      </c>
      <c r="I16" s="77">
        <v>9620</v>
      </c>
      <c r="J16" s="77">
        <v>0</v>
      </c>
      <c r="K16" s="77">
        <v>2351.3204000000001</v>
      </c>
      <c r="L16" s="77">
        <v>0.03</v>
      </c>
      <c r="M16" s="77">
        <v>0.67</v>
      </c>
      <c r="N16" s="77">
        <v>0.15</v>
      </c>
    </row>
    <row r="17" spans="2:14">
      <c r="B17" t="s">
        <v>885</v>
      </c>
      <c r="C17" t="s">
        <v>886</v>
      </c>
      <c r="D17" t="s">
        <v>103</v>
      </c>
      <c r="E17" t="s">
        <v>887</v>
      </c>
      <c r="F17" t="s">
        <v>879</v>
      </c>
      <c r="G17" t="s">
        <v>105</v>
      </c>
      <c r="H17" s="77">
        <v>173183</v>
      </c>
      <c r="I17" s="77">
        <v>679</v>
      </c>
      <c r="J17" s="77">
        <v>0</v>
      </c>
      <c r="K17" s="77">
        <v>1175.91257</v>
      </c>
      <c r="L17" s="77">
        <v>0.03</v>
      </c>
      <c r="M17" s="77">
        <v>0.33</v>
      </c>
      <c r="N17" s="77">
        <v>7.0000000000000007E-2</v>
      </c>
    </row>
    <row r="18" spans="2:14">
      <c r="B18" t="s">
        <v>888</v>
      </c>
      <c r="C18" t="s">
        <v>889</v>
      </c>
      <c r="D18" t="s">
        <v>103</v>
      </c>
      <c r="E18" t="s">
        <v>887</v>
      </c>
      <c r="F18" t="s">
        <v>879</v>
      </c>
      <c r="G18" t="s">
        <v>105</v>
      </c>
      <c r="H18" s="77">
        <v>29845</v>
      </c>
      <c r="I18" s="77">
        <v>13000</v>
      </c>
      <c r="J18" s="77">
        <v>0</v>
      </c>
      <c r="K18" s="77">
        <v>3879.85</v>
      </c>
      <c r="L18" s="77">
        <v>0.7</v>
      </c>
      <c r="M18" s="77">
        <v>1.1100000000000001</v>
      </c>
      <c r="N18" s="77">
        <v>0.24</v>
      </c>
    </row>
    <row r="19" spans="2:14">
      <c r="B19" s="78" t="s">
        <v>890</v>
      </c>
      <c r="D19" s="16"/>
      <c r="E19" s="16"/>
      <c r="F19" s="16"/>
      <c r="G19" s="16"/>
      <c r="H19" s="79">
        <v>9819112</v>
      </c>
      <c r="J19" s="79">
        <v>0</v>
      </c>
      <c r="K19" s="79">
        <v>124576.668422</v>
      </c>
      <c r="M19" s="79">
        <v>35.479999999999997</v>
      </c>
      <c r="N19" s="79">
        <v>7.75</v>
      </c>
    </row>
    <row r="20" spans="2:14">
      <c r="B20" t="s">
        <v>891</v>
      </c>
      <c r="C20" t="s">
        <v>892</v>
      </c>
      <c r="D20" t="s">
        <v>103</v>
      </c>
      <c r="E20" t="s">
        <v>878</v>
      </c>
      <c r="F20" t="s">
        <v>879</v>
      </c>
      <c r="G20" t="s">
        <v>109</v>
      </c>
      <c r="H20" s="77">
        <v>62306</v>
      </c>
      <c r="I20" s="77">
        <v>2170</v>
      </c>
      <c r="J20" s="77">
        <v>0</v>
      </c>
      <c r="K20" s="77">
        <v>1352.0401999999999</v>
      </c>
      <c r="L20" s="77">
        <v>0.06</v>
      </c>
      <c r="M20" s="77">
        <v>0.39</v>
      </c>
      <c r="N20" s="77">
        <v>0.08</v>
      </c>
    </row>
    <row r="21" spans="2:14">
      <c r="B21" t="s">
        <v>893</v>
      </c>
      <c r="C21" t="s">
        <v>894</v>
      </c>
      <c r="D21" t="s">
        <v>103</v>
      </c>
      <c r="E21" t="s">
        <v>878</v>
      </c>
      <c r="F21" t="s">
        <v>879</v>
      </c>
      <c r="G21" t="s">
        <v>105</v>
      </c>
      <c r="H21" s="77">
        <v>534963</v>
      </c>
      <c r="I21" s="77">
        <v>1228</v>
      </c>
      <c r="J21" s="77">
        <v>0</v>
      </c>
      <c r="K21" s="77">
        <v>6569.3456399999995</v>
      </c>
      <c r="L21" s="77">
        <v>3.5</v>
      </c>
      <c r="M21" s="77">
        <v>1.87</v>
      </c>
      <c r="N21" s="77">
        <v>0.41</v>
      </c>
    </row>
    <row r="22" spans="2:14">
      <c r="B22" t="s">
        <v>895</v>
      </c>
      <c r="C22" t="s">
        <v>896</v>
      </c>
      <c r="D22" t="s">
        <v>103</v>
      </c>
      <c r="E22" t="s">
        <v>897</v>
      </c>
      <c r="F22" t="s">
        <v>879</v>
      </c>
      <c r="G22" t="s">
        <v>109</v>
      </c>
      <c r="H22" s="77">
        <v>30695</v>
      </c>
      <c r="I22" s="77">
        <v>8560</v>
      </c>
      <c r="J22" s="77">
        <v>0</v>
      </c>
      <c r="K22" s="77">
        <v>2627.4920000000002</v>
      </c>
      <c r="L22" s="77">
        <v>0.2</v>
      </c>
      <c r="M22" s="77">
        <v>0.75</v>
      </c>
      <c r="N22" s="77">
        <v>0.16</v>
      </c>
    </row>
    <row r="23" spans="2:14">
      <c r="B23" t="s">
        <v>898</v>
      </c>
      <c r="C23" t="s">
        <v>899</v>
      </c>
      <c r="D23" t="s">
        <v>103</v>
      </c>
      <c r="E23" t="s">
        <v>897</v>
      </c>
      <c r="F23" t="s">
        <v>879</v>
      </c>
      <c r="G23" t="s">
        <v>105</v>
      </c>
      <c r="H23" s="77">
        <v>48662</v>
      </c>
      <c r="I23" s="77">
        <v>9768</v>
      </c>
      <c r="J23" s="77">
        <v>0</v>
      </c>
      <c r="K23" s="77">
        <v>4753.3041599999997</v>
      </c>
      <c r="L23" s="77">
        <v>0.15</v>
      </c>
      <c r="M23" s="77">
        <v>1.35</v>
      </c>
      <c r="N23" s="77">
        <v>0.3</v>
      </c>
    </row>
    <row r="24" spans="2:14">
      <c r="B24" t="s">
        <v>900</v>
      </c>
      <c r="C24" t="s">
        <v>901</v>
      </c>
      <c r="D24" t="s">
        <v>103</v>
      </c>
      <c r="E24" t="s">
        <v>897</v>
      </c>
      <c r="F24" t="s">
        <v>879</v>
      </c>
      <c r="G24" t="s">
        <v>105</v>
      </c>
      <c r="H24" s="77">
        <v>118984</v>
      </c>
      <c r="I24" s="77">
        <v>12200</v>
      </c>
      <c r="J24" s="77">
        <v>0</v>
      </c>
      <c r="K24" s="77">
        <v>14516.048000000001</v>
      </c>
      <c r="L24" s="77">
        <v>0.52</v>
      </c>
      <c r="M24" s="77">
        <v>4.13</v>
      </c>
      <c r="N24" s="77">
        <v>0.9</v>
      </c>
    </row>
    <row r="25" spans="2:14">
      <c r="B25" t="s">
        <v>902</v>
      </c>
      <c r="C25" t="s">
        <v>903</v>
      </c>
      <c r="D25" t="s">
        <v>103</v>
      </c>
      <c r="E25" t="s">
        <v>897</v>
      </c>
      <c r="F25" t="s">
        <v>879</v>
      </c>
      <c r="G25" t="s">
        <v>109</v>
      </c>
      <c r="H25" s="77">
        <v>35500</v>
      </c>
      <c r="I25" s="77">
        <v>21870</v>
      </c>
      <c r="J25" s="77">
        <v>0</v>
      </c>
      <c r="K25" s="77">
        <v>7763.85</v>
      </c>
      <c r="L25" s="77">
        <v>0.2</v>
      </c>
      <c r="M25" s="77">
        <v>2.21</v>
      </c>
      <c r="N25" s="77">
        <v>0.48</v>
      </c>
    </row>
    <row r="26" spans="2:14">
      <c r="B26" t="s">
        <v>904</v>
      </c>
      <c r="C26" t="s">
        <v>905</v>
      </c>
      <c r="D26" t="s">
        <v>103</v>
      </c>
      <c r="E26" t="s">
        <v>882</v>
      </c>
      <c r="F26" t="s">
        <v>879</v>
      </c>
      <c r="G26" t="s">
        <v>109</v>
      </c>
      <c r="H26" s="77">
        <v>123837</v>
      </c>
      <c r="I26" s="77">
        <v>9019</v>
      </c>
      <c r="J26" s="77">
        <v>0</v>
      </c>
      <c r="K26" s="77">
        <v>11168.85903</v>
      </c>
      <c r="L26" s="77">
        <v>0.26</v>
      </c>
      <c r="M26" s="77">
        <v>3.18</v>
      </c>
      <c r="N26" s="77">
        <v>0.69</v>
      </c>
    </row>
    <row r="27" spans="2:14">
      <c r="B27" t="s">
        <v>906</v>
      </c>
      <c r="C27" t="s">
        <v>907</v>
      </c>
      <c r="D27" t="s">
        <v>103</v>
      </c>
      <c r="E27" t="s">
        <v>882</v>
      </c>
      <c r="F27" t="s">
        <v>879</v>
      </c>
      <c r="G27" t="s">
        <v>105</v>
      </c>
      <c r="H27" s="77">
        <v>650040</v>
      </c>
      <c r="I27" s="77">
        <v>2515</v>
      </c>
      <c r="J27" s="77">
        <v>0</v>
      </c>
      <c r="K27" s="77">
        <v>16348.505999999999</v>
      </c>
      <c r="L27" s="77">
        <v>1.08</v>
      </c>
      <c r="M27" s="77">
        <v>4.66</v>
      </c>
      <c r="N27" s="77">
        <v>1.02</v>
      </c>
    </row>
    <row r="28" spans="2:14">
      <c r="B28" t="s">
        <v>908</v>
      </c>
      <c r="C28" t="s">
        <v>909</v>
      </c>
      <c r="D28" t="s">
        <v>103</v>
      </c>
      <c r="E28" t="s">
        <v>882</v>
      </c>
      <c r="F28" t="s">
        <v>879</v>
      </c>
      <c r="G28" t="s">
        <v>105</v>
      </c>
      <c r="H28" s="77">
        <v>36559</v>
      </c>
      <c r="I28" s="77">
        <v>9182</v>
      </c>
      <c r="J28" s="77">
        <v>0</v>
      </c>
      <c r="K28" s="77">
        <v>3356.8473800000002</v>
      </c>
      <c r="L28" s="77">
        <v>1.38</v>
      </c>
      <c r="M28" s="77">
        <v>0.96</v>
      </c>
      <c r="N28" s="77">
        <v>0.21</v>
      </c>
    </row>
    <row r="29" spans="2:14">
      <c r="B29" t="s">
        <v>910</v>
      </c>
      <c r="C29" t="s">
        <v>911</v>
      </c>
      <c r="D29" t="s">
        <v>103</v>
      </c>
      <c r="E29" t="s">
        <v>887</v>
      </c>
      <c r="F29" t="s">
        <v>879</v>
      </c>
      <c r="G29" t="s">
        <v>105</v>
      </c>
      <c r="H29" s="77">
        <v>127400</v>
      </c>
      <c r="I29" s="77">
        <v>12610</v>
      </c>
      <c r="J29" s="77">
        <v>0</v>
      </c>
      <c r="K29" s="77">
        <v>16065.14</v>
      </c>
      <c r="L29" s="77">
        <v>1.78</v>
      </c>
      <c r="M29" s="77">
        <v>4.58</v>
      </c>
      <c r="N29" s="77">
        <v>1</v>
      </c>
    </row>
    <row r="30" spans="2:14">
      <c r="B30" t="s">
        <v>912</v>
      </c>
      <c r="C30" t="s">
        <v>913</v>
      </c>
      <c r="D30" t="s">
        <v>103</v>
      </c>
      <c r="E30" t="s">
        <v>887</v>
      </c>
      <c r="F30" t="s">
        <v>879</v>
      </c>
      <c r="G30" t="s">
        <v>105</v>
      </c>
      <c r="H30" s="77">
        <v>651872</v>
      </c>
      <c r="I30" s="77">
        <v>1512</v>
      </c>
      <c r="J30" s="77">
        <v>0</v>
      </c>
      <c r="K30" s="77">
        <v>9856.3046400000003</v>
      </c>
      <c r="L30" s="77">
        <v>0.64</v>
      </c>
      <c r="M30" s="77">
        <v>2.81</v>
      </c>
      <c r="N30" s="77">
        <v>0.61</v>
      </c>
    </row>
    <row r="31" spans="2:14">
      <c r="B31" t="s">
        <v>914</v>
      </c>
      <c r="C31" t="s">
        <v>915</v>
      </c>
      <c r="D31" t="s">
        <v>103</v>
      </c>
      <c r="E31" t="s">
        <v>887</v>
      </c>
      <c r="F31" t="s">
        <v>879</v>
      </c>
      <c r="G31" t="s">
        <v>105</v>
      </c>
      <c r="H31" s="77">
        <v>170623</v>
      </c>
      <c r="I31" s="77">
        <v>5862</v>
      </c>
      <c r="J31" s="77">
        <v>0</v>
      </c>
      <c r="K31" s="77">
        <v>10001.920260000001</v>
      </c>
      <c r="L31" s="77">
        <v>1.04</v>
      </c>
      <c r="M31" s="77">
        <v>2.85</v>
      </c>
      <c r="N31" s="77">
        <v>0.62</v>
      </c>
    </row>
    <row r="32" spans="2:14">
      <c r="B32" t="s">
        <v>916</v>
      </c>
      <c r="C32" t="s">
        <v>917</v>
      </c>
      <c r="D32" t="s">
        <v>103</v>
      </c>
      <c r="E32" t="s">
        <v>887</v>
      </c>
      <c r="F32" t="s">
        <v>879</v>
      </c>
      <c r="G32" t="s">
        <v>105</v>
      </c>
      <c r="H32" s="77">
        <v>7171872</v>
      </c>
      <c r="I32" s="77">
        <v>202.1</v>
      </c>
      <c r="J32" s="77">
        <v>0</v>
      </c>
      <c r="K32" s="77">
        <v>14494.353311999999</v>
      </c>
      <c r="L32" s="77">
        <v>4.38</v>
      </c>
      <c r="M32" s="77">
        <v>4.13</v>
      </c>
      <c r="N32" s="77">
        <v>0.9</v>
      </c>
    </row>
    <row r="33" spans="2:14">
      <c r="B33" t="s">
        <v>918</v>
      </c>
      <c r="C33" t="s">
        <v>919</v>
      </c>
      <c r="D33" t="s">
        <v>103</v>
      </c>
      <c r="E33" t="s">
        <v>887</v>
      </c>
      <c r="F33" t="s">
        <v>879</v>
      </c>
      <c r="G33" t="s">
        <v>105</v>
      </c>
      <c r="H33" s="77">
        <v>55799</v>
      </c>
      <c r="I33" s="77">
        <v>10220</v>
      </c>
      <c r="J33" s="77">
        <v>0</v>
      </c>
      <c r="K33" s="77">
        <v>5702.6578</v>
      </c>
      <c r="L33" s="77">
        <v>1.51</v>
      </c>
      <c r="M33" s="77">
        <v>1.62</v>
      </c>
      <c r="N33" s="77">
        <v>0.35</v>
      </c>
    </row>
    <row r="34" spans="2:14">
      <c r="B34" s="78" t="s">
        <v>920</v>
      </c>
      <c r="D34" s="16"/>
      <c r="E34" s="16"/>
      <c r="F34" s="16"/>
      <c r="G34" s="16"/>
      <c r="H34" s="79">
        <v>465233</v>
      </c>
      <c r="J34" s="79">
        <v>0</v>
      </c>
      <c r="K34" s="79">
        <v>15273.599389999999</v>
      </c>
      <c r="M34" s="79">
        <v>4.3499999999999996</v>
      </c>
      <c r="N34" s="79">
        <v>0.95</v>
      </c>
    </row>
    <row r="35" spans="2:14">
      <c r="B35" t="s">
        <v>921</v>
      </c>
      <c r="C35" t="s">
        <v>922</v>
      </c>
      <c r="D35" t="s">
        <v>103</v>
      </c>
      <c r="E35" t="s">
        <v>897</v>
      </c>
      <c r="F35" t="s">
        <v>879</v>
      </c>
      <c r="G35" t="s">
        <v>105</v>
      </c>
      <c r="H35" s="77">
        <v>465233</v>
      </c>
      <c r="I35" s="77">
        <v>3283</v>
      </c>
      <c r="J35" s="77">
        <v>0</v>
      </c>
      <c r="K35" s="77">
        <v>15273.599389999999</v>
      </c>
      <c r="L35" s="77">
        <v>1.58</v>
      </c>
      <c r="M35" s="77">
        <v>4.3499999999999996</v>
      </c>
      <c r="N35" s="77">
        <v>0.95</v>
      </c>
    </row>
    <row r="36" spans="2:14">
      <c r="B36" s="78" t="s">
        <v>923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226</v>
      </c>
      <c r="C37" t="s">
        <v>226</v>
      </c>
      <c r="D37" s="16"/>
      <c r="E37" s="16"/>
      <c r="F37" t="s">
        <v>226</v>
      </c>
      <c r="G37" t="s">
        <v>226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579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226</v>
      </c>
      <c r="C39" t="s">
        <v>226</v>
      </c>
      <c r="D39" s="16"/>
      <c r="E39" s="16"/>
      <c r="F39" t="s">
        <v>226</v>
      </c>
      <c r="G39" t="s">
        <v>226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924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226</v>
      </c>
      <c r="C41" t="s">
        <v>226</v>
      </c>
      <c r="D41" s="16"/>
      <c r="E41" s="16"/>
      <c r="F41" t="s">
        <v>226</v>
      </c>
      <c r="G41" t="s">
        <v>226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259</v>
      </c>
      <c r="D42" s="16"/>
      <c r="E42" s="16"/>
      <c r="F42" s="16"/>
      <c r="G42" s="16"/>
      <c r="H42" s="79">
        <v>732764</v>
      </c>
      <c r="J42" s="79">
        <v>0</v>
      </c>
      <c r="K42" s="79">
        <v>193013.91473819999</v>
      </c>
      <c r="M42" s="79">
        <v>54.98</v>
      </c>
      <c r="N42" s="79">
        <v>12.01</v>
      </c>
    </row>
    <row r="43" spans="2:14">
      <c r="B43" s="78" t="s">
        <v>925</v>
      </c>
      <c r="D43" s="16"/>
      <c r="E43" s="16"/>
      <c r="F43" s="16"/>
      <c r="G43" s="16"/>
      <c r="H43" s="79">
        <v>732764</v>
      </c>
      <c r="J43" s="79">
        <v>0</v>
      </c>
      <c r="K43" s="79">
        <v>193013.91473819999</v>
      </c>
      <c r="M43" s="79">
        <v>54.98</v>
      </c>
      <c r="N43" s="79">
        <v>12.01</v>
      </c>
    </row>
    <row r="44" spans="2:14">
      <c r="B44" t="s">
        <v>926</v>
      </c>
      <c r="C44" t="s">
        <v>927</v>
      </c>
      <c r="D44" t="s">
        <v>342</v>
      </c>
      <c r="E44" t="s">
        <v>928</v>
      </c>
      <c r="F44" t="s">
        <v>589</v>
      </c>
      <c r="G44" t="s">
        <v>109</v>
      </c>
      <c r="H44" s="77">
        <v>50055</v>
      </c>
      <c r="I44" s="77">
        <v>4486</v>
      </c>
      <c r="J44" s="77">
        <v>0</v>
      </c>
      <c r="K44" s="77">
        <v>7924.2541017000003</v>
      </c>
      <c r="L44" s="77">
        <v>0</v>
      </c>
      <c r="M44" s="77">
        <v>2.2599999999999998</v>
      </c>
      <c r="N44" s="77">
        <v>0.49</v>
      </c>
    </row>
    <row r="45" spans="2:14">
      <c r="B45" t="s">
        <v>929</v>
      </c>
      <c r="C45" t="s">
        <v>930</v>
      </c>
      <c r="D45" t="s">
        <v>342</v>
      </c>
      <c r="E45" t="s">
        <v>928</v>
      </c>
      <c r="F45" t="s">
        <v>589</v>
      </c>
      <c r="G45" t="s">
        <v>109</v>
      </c>
      <c r="H45" s="77">
        <v>131760</v>
      </c>
      <c r="I45" s="77">
        <v>2574</v>
      </c>
      <c r="J45" s="77">
        <v>0</v>
      </c>
      <c r="K45" s="77">
        <v>11968.611969600001</v>
      </c>
      <c r="L45" s="77">
        <v>0</v>
      </c>
      <c r="M45" s="77">
        <v>3.41</v>
      </c>
      <c r="N45" s="77">
        <v>0.74</v>
      </c>
    </row>
    <row r="46" spans="2:14">
      <c r="B46" t="s">
        <v>931</v>
      </c>
      <c r="C46" t="s">
        <v>932</v>
      </c>
      <c r="D46" t="s">
        <v>342</v>
      </c>
      <c r="E46" t="s">
        <v>933</v>
      </c>
      <c r="F46" t="s">
        <v>934</v>
      </c>
      <c r="G46" t="s">
        <v>109</v>
      </c>
      <c r="H46" s="77">
        <v>2165</v>
      </c>
      <c r="I46" s="77">
        <v>33055</v>
      </c>
      <c r="J46" s="77">
        <v>0</v>
      </c>
      <c r="K46" s="77">
        <v>2525.4962067500001</v>
      </c>
      <c r="L46" s="77">
        <v>0</v>
      </c>
      <c r="M46" s="77">
        <v>0.72</v>
      </c>
      <c r="N46" s="77">
        <v>0.16</v>
      </c>
    </row>
    <row r="47" spans="2:14">
      <c r="B47" t="s">
        <v>935</v>
      </c>
      <c r="C47" t="s">
        <v>936</v>
      </c>
      <c r="D47" t="s">
        <v>937</v>
      </c>
      <c r="E47" t="s">
        <v>938</v>
      </c>
      <c r="F47" t="s">
        <v>860</v>
      </c>
      <c r="G47" t="s">
        <v>113</v>
      </c>
      <c r="H47" s="77">
        <v>54748</v>
      </c>
      <c r="I47" s="77">
        <v>11055</v>
      </c>
      <c r="J47" s="77">
        <v>0</v>
      </c>
      <c r="K47" s="77">
        <v>25159.185810660001</v>
      </c>
      <c r="L47" s="77">
        <v>0</v>
      </c>
      <c r="M47" s="77">
        <v>7.17</v>
      </c>
      <c r="N47" s="77">
        <v>1.56</v>
      </c>
    </row>
    <row r="48" spans="2:14">
      <c r="B48" t="s">
        <v>939</v>
      </c>
      <c r="C48" t="s">
        <v>940</v>
      </c>
      <c r="D48" t="s">
        <v>342</v>
      </c>
      <c r="E48" t="s">
        <v>938</v>
      </c>
      <c r="F48" t="s">
        <v>860</v>
      </c>
      <c r="G48" t="s">
        <v>109</v>
      </c>
      <c r="H48" s="77">
        <v>84750</v>
      </c>
      <c r="I48" s="77">
        <v>3346</v>
      </c>
      <c r="J48" s="77">
        <v>0</v>
      </c>
      <c r="K48" s="77">
        <v>10007.308815</v>
      </c>
      <c r="L48" s="77">
        <v>0</v>
      </c>
      <c r="M48" s="77">
        <v>2.85</v>
      </c>
      <c r="N48" s="77">
        <v>0.62</v>
      </c>
    </row>
    <row r="49" spans="2:14">
      <c r="B49" t="s">
        <v>941</v>
      </c>
      <c r="C49" t="s">
        <v>942</v>
      </c>
      <c r="D49" t="s">
        <v>342</v>
      </c>
      <c r="E49" t="s">
        <v>938</v>
      </c>
      <c r="F49" t="s">
        <v>860</v>
      </c>
      <c r="G49" t="s">
        <v>113</v>
      </c>
      <c r="H49" s="77">
        <v>4410</v>
      </c>
      <c r="I49" s="77">
        <v>22310</v>
      </c>
      <c r="J49" s="77">
        <v>0</v>
      </c>
      <c r="K49" s="77">
        <v>4089.8533599000002</v>
      </c>
      <c r="L49" s="77">
        <v>0</v>
      </c>
      <c r="M49" s="77">
        <v>1.1599999999999999</v>
      </c>
      <c r="N49" s="77">
        <v>0.25</v>
      </c>
    </row>
    <row r="50" spans="2:14">
      <c r="B50" t="s">
        <v>943</v>
      </c>
      <c r="C50" t="s">
        <v>944</v>
      </c>
      <c r="D50" t="s">
        <v>937</v>
      </c>
      <c r="E50" t="s">
        <v>945</v>
      </c>
      <c r="F50" t="s">
        <v>860</v>
      </c>
      <c r="G50" t="s">
        <v>113</v>
      </c>
      <c r="H50" s="77">
        <v>13330</v>
      </c>
      <c r="I50" s="77">
        <v>12090</v>
      </c>
      <c r="J50" s="77">
        <v>0</v>
      </c>
      <c r="K50" s="77">
        <v>6699.2475692999997</v>
      </c>
      <c r="L50" s="77">
        <v>0</v>
      </c>
      <c r="M50" s="77">
        <v>1.91</v>
      </c>
      <c r="N50" s="77">
        <v>0.42</v>
      </c>
    </row>
    <row r="51" spans="2:14">
      <c r="B51" t="s">
        <v>946</v>
      </c>
      <c r="C51" t="s">
        <v>947</v>
      </c>
      <c r="D51" t="s">
        <v>608</v>
      </c>
      <c r="E51" t="s">
        <v>948</v>
      </c>
      <c r="F51" t="s">
        <v>860</v>
      </c>
      <c r="G51" t="s">
        <v>109</v>
      </c>
      <c r="H51" s="77">
        <v>48455</v>
      </c>
      <c r="I51" s="77">
        <v>2706</v>
      </c>
      <c r="J51" s="77">
        <v>0</v>
      </c>
      <c r="K51" s="77">
        <v>4627.1976267</v>
      </c>
      <c r="L51" s="77">
        <v>0</v>
      </c>
      <c r="M51" s="77">
        <v>1.32</v>
      </c>
      <c r="N51" s="77">
        <v>0.28999999999999998</v>
      </c>
    </row>
    <row r="52" spans="2:14">
      <c r="B52" t="s">
        <v>949</v>
      </c>
      <c r="C52" t="s">
        <v>950</v>
      </c>
      <c r="D52" t="s">
        <v>873</v>
      </c>
      <c r="E52" t="s">
        <v>951</v>
      </c>
      <c r="F52" t="s">
        <v>860</v>
      </c>
      <c r="G52" t="s">
        <v>109</v>
      </c>
      <c r="H52" s="77">
        <v>14640</v>
      </c>
      <c r="I52" s="77">
        <v>14441</v>
      </c>
      <c r="J52" s="77">
        <v>0</v>
      </c>
      <c r="K52" s="77">
        <v>7460.8791096000004</v>
      </c>
      <c r="L52" s="77">
        <v>0</v>
      </c>
      <c r="M52" s="77">
        <v>2.13</v>
      </c>
      <c r="N52" s="77">
        <v>0.46</v>
      </c>
    </row>
    <row r="53" spans="2:14">
      <c r="B53" t="s">
        <v>952</v>
      </c>
      <c r="C53" t="s">
        <v>950</v>
      </c>
      <c r="D53" t="s">
        <v>873</v>
      </c>
      <c r="E53" t="s">
        <v>951</v>
      </c>
      <c r="F53" t="s">
        <v>860</v>
      </c>
      <c r="G53" t="s">
        <v>109</v>
      </c>
      <c r="H53" s="77">
        <v>16221</v>
      </c>
      <c r="I53" s="77">
        <v>14441</v>
      </c>
      <c r="J53" s="77">
        <v>0</v>
      </c>
      <c r="K53" s="77">
        <v>8266.5928986899999</v>
      </c>
      <c r="L53" s="77">
        <v>0</v>
      </c>
      <c r="M53" s="77">
        <v>2.35</v>
      </c>
      <c r="N53" s="77">
        <v>0.51</v>
      </c>
    </row>
    <row r="54" spans="2:14">
      <c r="B54" t="s">
        <v>953</v>
      </c>
      <c r="C54" t="s">
        <v>953</v>
      </c>
      <c r="D54" t="s">
        <v>342</v>
      </c>
      <c r="E54" t="s">
        <v>933</v>
      </c>
      <c r="F54" t="s">
        <v>860</v>
      </c>
      <c r="G54" t="s">
        <v>109</v>
      </c>
      <c r="H54" s="77">
        <v>7980</v>
      </c>
      <c r="I54" s="77">
        <v>17748</v>
      </c>
      <c r="J54" s="77">
        <v>0</v>
      </c>
      <c r="K54" s="77">
        <v>4998.0888216000003</v>
      </c>
      <c r="L54" s="77">
        <v>0</v>
      </c>
      <c r="M54" s="77">
        <v>1.42</v>
      </c>
      <c r="N54" s="77">
        <v>0.31</v>
      </c>
    </row>
    <row r="55" spans="2:14">
      <c r="B55" t="s">
        <v>954</v>
      </c>
      <c r="C55" t="s">
        <v>955</v>
      </c>
      <c r="D55" t="s">
        <v>342</v>
      </c>
      <c r="E55" t="s">
        <v>956</v>
      </c>
      <c r="F55" t="s">
        <v>860</v>
      </c>
      <c r="G55" t="s">
        <v>109</v>
      </c>
      <c r="H55" s="77">
        <v>19680</v>
      </c>
      <c r="I55" s="77">
        <v>5644</v>
      </c>
      <c r="J55" s="77">
        <v>0</v>
      </c>
      <c r="K55" s="77">
        <v>3919.7986368000002</v>
      </c>
      <c r="L55" s="77">
        <v>0</v>
      </c>
      <c r="M55" s="77">
        <v>1.1200000000000001</v>
      </c>
      <c r="N55" s="77">
        <v>0.24</v>
      </c>
    </row>
    <row r="56" spans="2:14">
      <c r="B56" t="s">
        <v>957</v>
      </c>
      <c r="C56" t="s">
        <v>958</v>
      </c>
      <c r="D56" t="s">
        <v>126</v>
      </c>
      <c r="E56" t="s">
        <v>959</v>
      </c>
      <c r="F56" t="s">
        <v>860</v>
      </c>
      <c r="G56" t="s">
        <v>113</v>
      </c>
      <c r="H56" s="77">
        <v>3075</v>
      </c>
      <c r="I56" s="77">
        <v>19890</v>
      </c>
      <c r="J56" s="77">
        <v>0</v>
      </c>
      <c r="K56" s="77">
        <v>2542.4327857500002</v>
      </c>
      <c r="L56" s="77">
        <v>0</v>
      </c>
      <c r="M56" s="77">
        <v>0.72</v>
      </c>
      <c r="N56" s="77">
        <v>0.16</v>
      </c>
    </row>
    <row r="57" spans="2:14">
      <c r="B57" t="s">
        <v>960</v>
      </c>
      <c r="C57" t="s">
        <v>961</v>
      </c>
      <c r="D57" t="s">
        <v>342</v>
      </c>
      <c r="E57" t="s">
        <v>962</v>
      </c>
      <c r="F57" t="s">
        <v>860</v>
      </c>
      <c r="G57" t="s">
        <v>109</v>
      </c>
      <c r="H57" s="77">
        <v>23130</v>
      </c>
      <c r="I57" s="77">
        <v>4784</v>
      </c>
      <c r="J57" s="77">
        <v>0</v>
      </c>
      <c r="K57" s="77">
        <v>3904.9768368</v>
      </c>
      <c r="L57" s="77">
        <v>0</v>
      </c>
      <c r="M57" s="77">
        <v>1.1100000000000001</v>
      </c>
      <c r="N57" s="77">
        <v>0.24</v>
      </c>
    </row>
    <row r="58" spans="2:14">
      <c r="B58" t="s">
        <v>963</v>
      </c>
      <c r="C58" t="s">
        <v>964</v>
      </c>
      <c r="D58" t="s">
        <v>608</v>
      </c>
      <c r="E58" t="s">
        <v>965</v>
      </c>
      <c r="F58" t="s">
        <v>860</v>
      </c>
      <c r="G58" t="s">
        <v>109</v>
      </c>
      <c r="H58" s="77">
        <v>19990</v>
      </c>
      <c r="I58" s="77">
        <v>7977</v>
      </c>
      <c r="J58" s="77">
        <v>0</v>
      </c>
      <c r="K58" s="77">
        <v>5627.3515166999996</v>
      </c>
      <c r="L58" s="77">
        <v>0</v>
      </c>
      <c r="M58" s="77">
        <v>1.6</v>
      </c>
      <c r="N58" s="77">
        <v>0.35</v>
      </c>
    </row>
    <row r="59" spans="2:14">
      <c r="B59" t="s">
        <v>966</v>
      </c>
      <c r="C59" t="s">
        <v>967</v>
      </c>
      <c r="D59" t="s">
        <v>937</v>
      </c>
      <c r="E59" t="s">
        <v>965</v>
      </c>
      <c r="F59" t="s">
        <v>860</v>
      </c>
      <c r="G59" t="s">
        <v>113</v>
      </c>
      <c r="H59" s="77">
        <v>30540</v>
      </c>
      <c r="I59" s="77">
        <v>7660</v>
      </c>
      <c r="J59" s="77">
        <v>0</v>
      </c>
      <c r="K59" s="77">
        <v>9724.5022116</v>
      </c>
      <c r="L59" s="77">
        <v>0</v>
      </c>
      <c r="M59" s="77">
        <v>2.77</v>
      </c>
      <c r="N59" s="77">
        <v>0.6</v>
      </c>
    </row>
    <row r="60" spans="2:14">
      <c r="B60" t="s">
        <v>968</v>
      </c>
      <c r="C60" t="s">
        <v>969</v>
      </c>
      <c r="D60" t="s">
        <v>342</v>
      </c>
      <c r="E60" t="s">
        <v>928</v>
      </c>
      <c r="F60" t="s">
        <v>860</v>
      </c>
      <c r="G60" t="s">
        <v>109</v>
      </c>
      <c r="H60" s="77">
        <v>3130</v>
      </c>
      <c r="I60" s="77">
        <v>22360</v>
      </c>
      <c r="J60" s="77">
        <v>0</v>
      </c>
      <c r="K60" s="77">
        <v>2469.8341719999999</v>
      </c>
      <c r="L60" s="77">
        <v>0</v>
      </c>
      <c r="M60" s="77">
        <v>0.7</v>
      </c>
      <c r="N60" s="77">
        <v>0.15</v>
      </c>
    </row>
    <row r="61" spans="2:14">
      <c r="B61" t="s">
        <v>970</v>
      </c>
      <c r="C61" t="s">
        <v>971</v>
      </c>
      <c r="D61" t="s">
        <v>342</v>
      </c>
      <c r="E61" t="s">
        <v>928</v>
      </c>
      <c r="F61" t="s">
        <v>860</v>
      </c>
      <c r="G61" t="s">
        <v>109</v>
      </c>
      <c r="H61" s="77">
        <v>59370</v>
      </c>
      <c r="I61" s="77">
        <v>25035</v>
      </c>
      <c r="J61" s="77">
        <v>0</v>
      </c>
      <c r="K61" s="77">
        <v>52452.513355499999</v>
      </c>
      <c r="L61" s="77">
        <v>0</v>
      </c>
      <c r="M61" s="77">
        <v>14.94</v>
      </c>
      <c r="N61" s="77">
        <v>3.26</v>
      </c>
    </row>
    <row r="62" spans="2:14">
      <c r="B62" t="s">
        <v>972</v>
      </c>
      <c r="C62" t="s">
        <v>973</v>
      </c>
      <c r="D62" t="s">
        <v>342</v>
      </c>
      <c r="E62" t="s">
        <v>974</v>
      </c>
      <c r="F62" t="s">
        <v>860</v>
      </c>
      <c r="G62" t="s">
        <v>109</v>
      </c>
      <c r="H62" s="77">
        <v>32045</v>
      </c>
      <c r="I62" s="77">
        <v>5569</v>
      </c>
      <c r="J62" s="77">
        <v>0</v>
      </c>
      <c r="K62" s="77">
        <v>6297.8041704500001</v>
      </c>
      <c r="L62" s="77">
        <v>0</v>
      </c>
      <c r="M62" s="77">
        <v>1.79</v>
      </c>
      <c r="N62" s="77">
        <v>0.39</v>
      </c>
    </row>
    <row r="63" spans="2:14">
      <c r="B63" t="s">
        <v>975</v>
      </c>
      <c r="C63" t="s">
        <v>976</v>
      </c>
      <c r="D63" t="s">
        <v>342</v>
      </c>
      <c r="E63" t="s">
        <v>977</v>
      </c>
      <c r="F63" t="s">
        <v>860</v>
      </c>
      <c r="G63" t="s">
        <v>109</v>
      </c>
      <c r="H63" s="77">
        <v>62810</v>
      </c>
      <c r="I63" s="77">
        <v>2489</v>
      </c>
      <c r="J63" s="77">
        <v>0</v>
      </c>
      <c r="K63" s="77">
        <v>5517.0300361</v>
      </c>
      <c r="L63" s="77">
        <v>0</v>
      </c>
      <c r="M63" s="77">
        <v>1.57</v>
      </c>
      <c r="N63" s="77">
        <v>0.34</v>
      </c>
    </row>
    <row r="64" spans="2:14">
      <c r="B64" t="s">
        <v>978</v>
      </c>
      <c r="C64" t="s">
        <v>979</v>
      </c>
      <c r="D64" t="s">
        <v>342</v>
      </c>
      <c r="E64" t="s">
        <v>980</v>
      </c>
      <c r="F64" t="s">
        <v>981</v>
      </c>
      <c r="G64" t="s">
        <v>109</v>
      </c>
      <c r="H64" s="77">
        <v>36820</v>
      </c>
      <c r="I64" s="77">
        <v>2071</v>
      </c>
      <c r="J64" s="77">
        <v>0</v>
      </c>
      <c r="K64" s="77">
        <v>2691.0114238000001</v>
      </c>
      <c r="L64" s="77">
        <v>0</v>
      </c>
      <c r="M64" s="77">
        <v>0.77</v>
      </c>
      <c r="N64" s="77">
        <v>0.17</v>
      </c>
    </row>
    <row r="65" spans="2:14">
      <c r="B65" t="s">
        <v>982</v>
      </c>
      <c r="C65" t="s">
        <v>983</v>
      </c>
      <c r="D65" t="s">
        <v>342</v>
      </c>
      <c r="E65" t="s">
        <v>984</v>
      </c>
      <c r="F65" t="s">
        <v>981</v>
      </c>
      <c r="G65" t="s">
        <v>109</v>
      </c>
      <c r="H65" s="77">
        <v>13660</v>
      </c>
      <c r="I65" s="77">
        <v>8588</v>
      </c>
      <c r="J65" s="77">
        <v>0</v>
      </c>
      <c r="K65" s="77">
        <v>4139.9433031999997</v>
      </c>
      <c r="L65" s="77">
        <v>0</v>
      </c>
      <c r="M65" s="77">
        <v>1.18</v>
      </c>
      <c r="N65" s="77">
        <v>0.26</v>
      </c>
    </row>
    <row r="66" spans="2:14">
      <c r="B66" s="78" t="s">
        <v>985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226</v>
      </c>
      <c r="C67" t="s">
        <v>226</v>
      </c>
      <c r="D67" s="16"/>
      <c r="E67" s="16"/>
      <c r="F67" t="s">
        <v>226</v>
      </c>
      <c r="G67" t="s">
        <v>226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579</v>
      </c>
      <c r="D68" s="16"/>
      <c r="E68" s="16"/>
      <c r="F68" s="16"/>
      <c r="G68" s="16"/>
      <c r="H68" s="79">
        <v>0</v>
      </c>
      <c r="J68" s="79">
        <v>0</v>
      </c>
      <c r="K68" s="79">
        <v>0</v>
      </c>
      <c r="M68" s="79">
        <v>0</v>
      </c>
      <c r="N68" s="79">
        <v>0</v>
      </c>
    </row>
    <row r="69" spans="2:14">
      <c r="B69" t="s">
        <v>226</v>
      </c>
      <c r="C69" t="s">
        <v>226</v>
      </c>
      <c r="D69" s="16"/>
      <c r="E69" s="16"/>
      <c r="F69" t="s">
        <v>226</v>
      </c>
      <c r="G69" t="s">
        <v>226</v>
      </c>
      <c r="H69" s="77">
        <v>0</v>
      </c>
      <c r="I69" s="77">
        <v>0</v>
      </c>
      <c r="K69" s="77">
        <v>0</v>
      </c>
      <c r="L69" s="77">
        <v>0</v>
      </c>
      <c r="M69" s="77">
        <v>0</v>
      </c>
      <c r="N69" s="77">
        <v>0</v>
      </c>
    </row>
    <row r="70" spans="2:14">
      <c r="B70" s="78" t="s">
        <v>924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226</v>
      </c>
      <c r="C71" t="s">
        <v>226</v>
      </c>
      <c r="D71" s="16"/>
      <c r="E71" s="16"/>
      <c r="F71" t="s">
        <v>226</v>
      </c>
      <c r="G71" t="s">
        <v>226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t="s">
        <v>261</v>
      </c>
      <c r="D72" s="16"/>
      <c r="E72" s="16"/>
      <c r="F72" s="16"/>
      <c r="G72" s="16"/>
    </row>
    <row r="73" spans="2:14">
      <c r="B73" t="s">
        <v>333</v>
      </c>
      <c r="D73" s="16"/>
      <c r="E73" s="16"/>
      <c r="F73" s="16"/>
      <c r="G73" s="16"/>
    </row>
    <row r="74" spans="2:14">
      <c r="B74" t="s">
        <v>334</v>
      </c>
      <c r="D74" s="16"/>
      <c r="E74" s="16"/>
      <c r="F74" s="16"/>
      <c r="G74" s="16"/>
    </row>
    <row r="75" spans="2:14">
      <c r="B75" t="s">
        <v>335</v>
      </c>
      <c r="D75" s="16"/>
      <c r="E75" s="16"/>
      <c r="F75" s="16"/>
      <c r="G75" s="16"/>
    </row>
    <row r="76" spans="2:14">
      <c r="B76" t="s">
        <v>685</v>
      </c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1466183.91</v>
      </c>
      <c r="K11" s="7"/>
      <c r="L11" s="76">
        <v>16473.661131928999</v>
      </c>
      <c r="M11" s="7"/>
      <c r="N11" s="76">
        <v>100</v>
      </c>
      <c r="O11" s="76">
        <v>1.02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1427636</v>
      </c>
      <c r="L12" s="79">
        <v>1360.1088172</v>
      </c>
      <c r="N12" s="79">
        <v>8.26</v>
      </c>
      <c r="O12" s="79">
        <v>0.08</v>
      </c>
    </row>
    <row r="13" spans="2:65">
      <c r="B13" s="78" t="s">
        <v>986</v>
      </c>
      <c r="C13" s="16"/>
      <c r="D13" s="16"/>
      <c r="E13" s="16"/>
      <c r="J13" s="79">
        <v>1427636</v>
      </c>
      <c r="L13" s="79">
        <v>1360.1088172</v>
      </c>
      <c r="N13" s="79">
        <v>8.26</v>
      </c>
      <c r="O13" s="79">
        <v>0.08</v>
      </c>
    </row>
    <row r="14" spans="2:65">
      <c r="B14" t="s">
        <v>987</v>
      </c>
      <c r="C14" t="s">
        <v>988</v>
      </c>
      <c r="D14" t="s">
        <v>103</v>
      </c>
      <c r="E14" t="s">
        <v>496</v>
      </c>
      <c r="F14" t="s">
        <v>126</v>
      </c>
      <c r="G14" t="s">
        <v>226</v>
      </c>
      <c r="H14" t="s">
        <v>227</v>
      </c>
      <c r="I14" t="s">
        <v>105</v>
      </c>
      <c r="J14" s="77">
        <v>1427636</v>
      </c>
      <c r="K14" s="77">
        <v>95.27</v>
      </c>
      <c r="L14" s="77">
        <v>1360.1088172</v>
      </c>
      <c r="M14" s="77">
        <v>0</v>
      </c>
      <c r="N14" s="77">
        <v>8.26</v>
      </c>
      <c r="O14" s="77">
        <v>0.08</v>
      </c>
    </row>
    <row r="15" spans="2:65">
      <c r="B15" s="78" t="s">
        <v>259</v>
      </c>
      <c r="C15" s="16"/>
      <c r="D15" s="16"/>
      <c r="E15" s="16"/>
      <c r="J15" s="79">
        <v>38547.910000000003</v>
      </c>
      <c r="L15" s="79">
        <v>15113.552314729</v>
      </c>
      <c r="N15" s="79">
        <v>91.74</v>
      </c>
      <c r="O15" s="79">
        <v>0.94</v>
      </c>
    </row>
    <row r="16" spans="2:65">
      <c r="B16" s="78" t="s">
        <v>989</v>
      </c>
      <c r="C16" s="16"/>
      <c r="D16" s="16"/>
      <c r="E16" s="16"/>
      <c r="J16" s="79">
        <v>38547.910000000003</v>
      </c>
      <c r="L16" s="79">
        <v>15113.552314729</v>
      </c>
      <c r="N16" s="79">
        <v>91.74</v>
      </c>
      <c r="O16" s="79">
        <v>0.94</v>
      </c>
    </row>
    <row r="17" spans="2:15">
      <c r="B17" t="s">
        <v>990</v>
      </c>
      <c r="C17" t="s">
        <v>991</v>
      </c>
      <c r="D17" t="s">
        <v>992</v>
      </c>
      <c r="E17" t="s">
        <v>993</v>
      </c>
      <c r="F17" t="s">
        <v>860</v>
      </c>
      <c r="G17" t="s">
        <v>226</v>
      </c>
      <c r="H17" t="s">
        <v>227</v>
      </c>
      <c r="I17" t="s">
        <v>109</v>
      </c>
      <c r="J17" s="77">
        <v>38547.910000000003</v>
      </c>
      <c r="K17" s="77">
        <v>11110</v>
      </c>
      <c r="L17" s="77">
        <v>15113.552314729</v>
      </c>
      <c r="M17" s="77">
        <v>0</v>
      </c>
      <c r="N17" s="77">
        <v>91.74</v>
      </c>
      <c r="O17" s="77">
        <v>0.94</v>
      </c>
    </row>
    <row r="18" spans="2:15">
      <c r="B18" t="s">
        <v>261</v>
      </c>
      <c r="C18" s="16"/>
      <c r="D18" s="16"/>
      <c r="E18" s="16"/>
    </row>
    <row r="19" spans="2:15">
      <c r="B19" t="s">
        <v>333</v>
      </c>
      <c r="C19" s="16"/>
      <c r="D19" s="16"/>
      <c r="E19" s="16"/>
    </row>
    <row r="20" spans="2:15">
      <c r="B20" t="s">
        <v>334</v>
      </c>
      <c r="C20" s="16"/>
      <c r="D20" s="16"/>
      <c r="E20" s="16"/>
    </row>
    <row r="21" spans="2:15">
      <c r="B21" t="s">
        <v>335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132800</v>
      </c>
      <c r="H11" s="7"/>
      <c r="I11" s="76">
        <v>49.401600000000002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132800</v>
      </c>
      <c r="I12" s="79">
        <v>49.401600000000002</v>
      </c>
      <c r="K12" s="79">
        <v>100</v>
      </c>
      <c r="L12" s="79">
        <v>0</v>
      </c>
    </row>
    <row r="13" spans="2:60">
      <c r="B13" s="78" t="s">
        <v>994</v>
      </c>
      <c r="D13" s="16"/>
      <c r="E13" s="16"/>
      <c r="G13" s="79">
        <v>132800</v>
      </c>
      <c r="I13" s="79">
        <v>49.401600000000002</v>
      </c>
      <c r="K13" s="79">
        <v>100</v>
      </c>
      <c r="L13" s="79">
        <v>0</v>
      </c>
    </row>
    <row r="14" spans="2:60">
      <c r="B14" t="s">
        <v>995</v>
      </c>
      <c r="C14" t="s">
        <v>996</v>
      </c>
      <c r="D14" t="s">
        <v>103</v>
      </c>
      <c r="E14" t="s">
        <v>373</v>
      </c>
      <c r="F14" t="s">
        <v>105</v>
      </c>
      <c r="G14" s="77">
        <v>66400</v>
      </c>
      <c r="H14" s="77">
        <v>23.4</v>
      </c>
      <c r="I14" s="77">
        <v>15.537599999999999</v>
      </c>
      <c r="J14" s="77">
        <v>1.1200000000000001</v>
      </c>
      <c r="K14" s="77">
        <v>31.45</v>
      </c>
      <c r="L14" s="77">
        <v>0</v>
      </c>
    </row>
    <row r="15" spans="2:60">
      <c r="B15" t="s">
        <v>997</v>
      </c>
      <c r="C15" t="s">
        <v>998</v>
      </c>
      <c r="D15" t="s">
        <v>103</v>
      </c>
      <c r="E15" t="s">
        <v>373</v>
      </c>
      <c r="F15" t="s">
        <v>105</v>
      </c>
      <c r="G15" s="77">
        <v>66400</v>
      </c>
      <c r="H15" s="77">
        <v>51</v>
      </c>
      <c r="I15" s="77">
        <v>33.863999999999997</v>
      </c>
      <c r="J15" s="77">
        <v>1.1200000000000001</v>
      </c>
      <c r="K15" s="77">
        <v>68.55</v>
      </c>
      <c r="L15" s="77">
        <v>0</v>
      </c>
    </row>
    <row r="16" spans="2:60">
      <c r="B16" s="78" t="s">
        <v>259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999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261</v>
      </c>
      <c r="D19" s="16"/>
      <c r="E19" s="16"/>
    </row>
    <row r="20" spans="2:12">
      <c r="B20" t="s">
        <v>333</v>
      </c>
      <c r="D20" s="16"/>
      <c r="E20" s="16"/>
    </row>
    <row r="21" spans="2:12">
      <c r="B21" t="s">
        <v>334</v>
      </c>
      <c r="D21" s="16"/>
      <c r="E21" s="16"/>
    </row>
    <row r="22" spans="2:12">
      <c r="B22" t="s">
        <v>335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F9BE954-2D3D-4E69-B2FF-C8A5111CFB0A}"/>
</file>

<file path=customXml/itemProps2.xml><?xml version="1.0" encoding="utf-8"?>
<ds:datastoreItem xmlns:ds="http://schemas.openxmlformats.org/officeDocument/2006/customXml" ds:itemID="{7D2042B0-FAF0-497D-BA2A-4F00BD1CD56A}"/>
</file>

<file path=customXml/itemProps3.xml><?xml version="1.0" encoding="utf-8"?>
<ds:datastoreItem xmlns:ds="http://schemas.openxmlformats.org/officeDocument/2006/customXml" ds:itemID="{D4A12368-515D-4D2D-ACF1-7EF6CA1A9C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520042177_b35012_0317</dc:title>
  <dc:creator>Yuli</dc:creator>
  <cp:lastModifiedBy>אוראל דוניצה</cp:lastModifiedBy>
  <dcterms:created xsi:type="dcterms:W3CDTF">2015-11-10T09:34:27Z</dcterms:created>
  <dcterms:modified xsi:type="dcterms:W3CDTF">2017-10-23T14:22:53Z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